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18795" windowHeight="11310"/>
  </bookViews>
  <sheets>
    <sheet name="Graph 1" sheetId="8" r:id="rId1"/>
    <sheet name="Graph 2" sheetId="2" r:id="rId2"/>
    <sheet name="Graph 3" sheetId="12" r:id="rId3"/>
    <sheet name="Graph 4 " sheetId="11" r:id="rId4"/>
    <sheet name="Graph 5" sheetId="10" r:id="rId5"/>
    <sheet name="Graph 6" sheetId="9" r:id="rId6"/>
    <sheet name="Tab 1" sheetId="13" r:id="rId7"/>
    <sheet name="Tab 2" sheetId="14" r:id="rId8"/>
    <sheet name="Tab 3" sheetId="15" r:id="rId9"/>
    <sheet name="Tab 4" sheetId="18" r:id="rId10"/>
    <sheet name="Tab 5" sheetId="19" r:id="rId11"/>
    <sheet name="Tab 6" sheetId="16" r:id="rId12"/>
    <sheet name="Tab 7" sheetId="17" r:id="rId13"/>
  </sheets>
  <calcPr calcId="145621"/>
</workbook>
</file>

<file path=xl/calcChain.xml><?xml version="1.0" encoding="utf-8"?>
<calcChain xmlns="http://schemas.openxmlformats.org/spreadsheetml/2006/main">
  <c r="I5" i="11" l="1"/>
  <c r="I6" i="11"/>
  <c r="I7" i="11"/>
  <c r="I8" i="11"/>
  <c r="I9" i="11"/>
  <c r="I10" i="11"/>
  <c r="I11" i="11"/>
  <c r="I12" i="11"/>
  <c r="I13" i="11"/>
  <c r="I14" i="11"/>
  <c r="I15" i="11"/>
  <c r="I16" i="11"/>
  <c r="I17" i="11"/>
  <c r="I18" i="11"/>
  <c r="I19" i="11"/>
  <c r="I20" i="11"/>
  <c r="I21" i="11"/>
  <c r="I22" i="11"/>
  <c r="I23" i="11"/>
  <c r="I24" i="11"/>
  <c r="I25" i="11"/>
  <c r="I26" i="11"/>
  <c r="I27" i="11"/>
  <c r="I28" i="11"/>
  <c r="I29" i="11"/>
  <c r="I30" i="11"/>
  <c r="I31" i="11"/>
  <c r="I32" i="11"/>
  <c r="I33" i="11"/>
  <c r="I34" i="11"/>
  <c r="I35" i="11"/>
  <c r="I36" i="11"/>
  <c r="I37" i="11"/>
  <c r="I38" i="11"/>
  <c r="I39" i="11"/>
  <c r="I40" i="11"/>
  <c r="I41" i="11"/>
  <c r="I42" i="11"/>
  <c r="I43" i="11"/>
  <c r="I44" i="11"/>
  <c r="F88" i="8" l="1"/>
  <c r="G88" i="8" s="1"/>
  <c r="D88" i="8"/>
  <c r="E88" i="8" s="1"/>
  <c r="G87" i="8"/>
  <c r="D87" i="8"/>
  <c r="E87" i="8" s="1"/>
  <c r="G86" i="8"/>
  <c r="D86" i="8"/>
  <c r="E86" i="8" s="1"/>
  <c r="G85" i="8"/>
  <c r="D85" i="8"/>
  <c r="E85" i="8" s="1"/>
  <c r="G84" i="8"/>
  <c r="D84" i="8"/>
  <c r="E84" i="8" s="1"/>
  <c r="G83" i="8"/>
  <c r="D83" i="8"/>
  <c r="E83" i="8" s="1"/>
  <c r="G82" i="8"/>
  <c r="D82" i="8"/>
  <c r="E82" i="8" s="1"/>
  <c r="G81" i="8"/>
  <c r="D81" i="8"/>
  <c r="E81" i="8" s="1"/>
  <c r="G80" i="8"/>
  <c r="D80" i="8"/>
  <c r="E80" i="8" s="1"/>
  <c r="G79" i="8"/>
  <c r="D79" i="8"/>
  <c r="E79" i="8" s="1"/>
  <c r="G78" i="8"/>
  <c r="D78" i="8"/>
  <c r="E78" i="8" s="1"/>
  <c r="G77" i="8"/>
  <c r="D77" i="8"/>
  <c r="E77" i="8" s="1"/>
  <c r="G76" i="8"/>
  <c r="D76" i="8"/>
  <c r="E76" i="8" s="1"/>
  <c r="G75" i="8"/>
  <c r="D75" i="8"/>
  <c r="E75" i="8" s="1"/>
  <c r="G74" i="8"/>
  <c r="D74" i="8"/>
  <c r="E74" i="8" s="1"/>
  <c r="G73" i="8"/>
  <c r="D73" i="8"/>
  <c r="E73" i="8" s="1"/>
  <c r="G72" i="8"/>
  <c r="D72" i="8"/>
  <c r="E72" i="8" s="1"/>
  <c r="G71" i="8"/>
  <c r="D71" i="8"/>
  <c r="E71" i="8" s="1"/>
  <c r="G70" i="8"/>
  <c r="D70" i="8"/>
  <c r="E70" i="8" s="1"/>
  <c r="G69" i="8"/>
  <c r="D69" i="8"/>
  <c r="E69" i="8" s="1"/>
  <c r="G68" i="8"/>
  <c r="D68" i="8"/>
  <c r="E68" i="8" s="1"/>
  <c r="G67" i="8"/>
  <c r="D67" i="8"/>
  <c r="E67" i="8" s="1"/>
  <c r="G66" i="8"/>
  <c r="D66" i="8"/>
  <c r="E66" i="8" s="1"/>
  <c r="G65" i="8"/>
  <c r="D65" i="8"/>
  <c r="E65" i="8" s="1"/>
  <c r="G64" i="8"/>
  <c r="D64" i="8"/>
  <c r="E64" i="8" s="1"/>
  <c r="G63" i="8"/>
  <c r="D63" i="8"/>
  <c r="E63" i="8" s="1"/>
  <c r="G62" i="8"/>
  <c r="D62" i="8"/>
  <c r="E62" i="8" s="1"/>
  <c r="G61" i="8"/>
  <c r="D61" i="8"/>
  <c r="E61" i="8" s="1"/>
  <c r="G60" i="8"/>
  <c r="D60" i="8"/>
  <c r="E60" i="8" s="1"/>
  <c r="G59" i="8"/>
  <c r="D59" i="8"/>
  <c r="E59" i="8" s="1"/>
  <c r="G58" i="8"/>
  <c r="D58" i="8"/>
  <c r="E58" i="8" s="1"/>
  <c r="G57" i="8"/>
  <c r="D57" i="8"/>
  <c r="E57" i="8" s="1"/>
  <c r="G56" i="8"/>
  <c r="D56" i="8"/>
  <c r="E56" i="8" s="1"/>
  <c r="G55" i="8"/>
  <c r="D55" i="8"/>
  <c r="E55" i="8" s="1"/>
  <c r="G54" i="8"/>
  <c r="D54" i="8"/>
  <c r="E54" i="8" s="1"/>
  <c r="G53" i="8"/>
  <c r="D53" i="8"/>
  <c r="E53" i="8" s="1"/>
  <c r="G52" i="8"/>
  <c r="D52" i="8"/>
  <c r="E52" i="8" s="1"/>
  <c r="G51" i="8"/>
  <c r="D51" i="8"/>
  <c r="E51" i="8" s="1"/>
  <c r="G50" i="8"/>
  <c r="D50" i="8"/>
  <c r="E50" i="8" s="1"/>
  <c r="G49" i="8"/>
  <c r="D49" i="8"/>
  <c r="E49" i="8" s="1"/>
  <c r="G48" i="8"/>
  <c r="D48" i="8"/>
  <c r="E48" i="8" s="1"/>
  <c r="G47" i="8"/>
  <c r="D47" i="8"/>
  <c r="E47" i="8" s="1"/>
  <c r="G46" i="8"/>
  <c r="D46" i="8"/>
  <c r="E46" i="8" s="1"/>
  <c r="G45" i="8"/>
  <c r="D45" i="8"/>
  <c r="E45" i="8" s="1"/>
  <c r="G44" i="8"/>
  <c r="D44" i="8"/>
  <c r="E44" i="8" s="1"/>
  <c r="G43" i="8"/>
  <c r="D43" i="8"/>
  <c r="E43" i="8" s="1"/>
  <c r="G42" i="8"/>
  <c r="D42" i="8"/>
  <c r="E42" i="8" s="1"/>
  <c r="G41" i="8"/>
  <c r="D41" i="8"/>
  <c r="E41" i="8" s="1"/>
  <c r="G40" i="8"/>
  <c r="D40" i="8"/>
  <c r="E40" i="8" s="1"/>
  <c r="G39" i="8"/>
  <c r="D39" i="8"/>
  <c r="E39" i="8" s="1"/>
  <c r="G38" i="8"/>
  <c r="D38" i="8"/>
  <c r="E38" i="8" s="1"/>
  <c r="G37" i="8"/>
  <c r="D37" i="8"/>
  <c r="E37" i="8" s="1"/>
  <c r="G36" i="8"/>
  <c r="D36" i="8"/>
  <c r="E36" i="8" s="1"/>
  <c r="G35" i="8"/>
  <c r="D35" i="8"/>
  <c r="E35" i="8" s="1"/>
  <c r="G34" i="8"/>
  <c r="D34" i="8"/>
  <c r="E34" i="8" s="1"/>
  <c r="G33" i="8"/>
  <c r="D33" i="8"/>
  <c r="E33" i="8" s="1"/>
  <c r="G32" i="8"/>
  <c r="D32" i="8"/>
  <c r="E32" i="8" s="1"/>
  <c r="G31" i="8"/>
  <c r="D31" i="8"/>
  <c r="E31" i="8" s="1"/>
  <c r="G30" i="8"/>
  <c r="D30" i="8"/>
  <c r="E30" i="8" s="1"/>
  <c r="G29" i="8"/>
  <c r="D29" i="8"/>
  <c r="E29" i="8" s="1"/>
  <c r="G28" i="8"/>
  <c r="D28" i="8"/>
  <c r="E28" i="8" s="1"/>
  <c r="G27" i="8"/>
  <c r="D27" i="8"/>
  <c r="E27" i="8" s="1"/>
  <c r="G26" i="8"/>
  <c r="D26" i="8"/>
  <c r="E26" i="8" s="1"/>
  <c r="G25" i="8"/>
  <c r="D25" i="8"/>
  <c r="E25" i="8" s="1"/>
  <c r="G24" i="8"/>
  <c r="D24" i="8"/>
  <c r="E24" i="8" s="1"/>
  <c r="G23" i="8"/>
  <c r="D23" i="8"/>
  <c r="E23" i="8" s="1"/>
  <c r="G22" i="8"/>
  <c r="D22" i="8"/>
  <c r="E22" i="8" s="1"/>
  <c r="G21" i="8"/>
  <c r="D21" i="8"/>
  <c r="E21" i="8" s="1"/>
  <c r="G20" i="8"/>
  <c r="D20" i="8"/>
  <c r="E20" i="8" s="1"/>
  <c r="G19" i="8"/>
  <c r="D19" i="8"/>
  <c r="E19" i="8" s="1"/>
  <c r="G18" i="8"/>
  <c r="E18" i="8"/>
  <c r="D18" i="8"/>
  <c r="G17" i="8"/>
  <c r="D17" i="8"/>
  <c r="E17" i="8" s="1"/>
  <c r="G16" i="8"/>
  <c r="D16" i="8"/>
  <c r="E16" i="8" s="1"/>
  <c r="G15" i="8"/>
  <c r="D15" i="8"/>
  <c r="E15" i="8" s="1"/>
  <c r="G14" i="8"/>
  <c r="D14" i="8"/>
  <c r="E14" i="8" s="1"/>
  <c r="G13" i="8"/>
  <c r="D13" i="8"/>
  <c r="E13" i="8" s="1"/>
  <c r="G12" i="8"/>
  <c r="D12" i="8"/>
  <c r="E12" i="8" s="1"/>
  <c r="G11" i="8"/>
  <c r="D11" i="8"/>
  <c r="E11" i="8" s="1"/>
  <c r="G10" i="8"/>
  <c r="D10" i="8"/>
  <c r="E10" i="8" s="1"/>
  <c r="G9" i="8"/>
  <c r="D9" i="8"/>
  <c r="E9" i="8" s="1"/>
  <c r="G8" i="8"/>
  <c r="D8" i="8"/>
  <c r="E8" i="8" s="1"/>
  <c r="G7" i="8"/>
  <c r="D7" i="8"/>
  <c r="E7" i="8" s="1"/>
  <c r="G6" i="8"/>
  <c r="D6" i="8"/>
  <c r="E6" i="8" s="1"/>
  <c r="I88" i="12" l="1"/>
  <c r="H88" i="12"/>
  <c r="G88" i="12"/>
  <c r="E88" i="12"/>
  <c r="D88" i="12"/>
  <c r="I87" i="12"/>
  <c r="J87" i="12" s="1"/>
  <c r="K87" i="12" s="1"/>
  <c r="G87" i="12"/>
  <c r="H87" i="12" s="1"/>
  <c r="D87" i="12"/>
  <c r="E87" i="12" s="1"/>
  <c r="I86" i="12"/>
  <c r="H86" i="12"/>
  <c r="G86" i="12"/>
  <c r="E86" i="12"/>
  <c r="D86" i="12"/>
  <c r="I85" i="12"/>
  <c r="J85" i="12" s="1"/>
  <c r="K85" i="12" s="1"/>
  <c r="G85" i="12"/>
  <c r="H85" i="12" s="1"/>
  <c r="D85" i="12"/>
  <c r="E85" i="12" s="1"/>
  <c r="I84" i="12"/>
  <c r="H84" i="12"/>
  <c r="G84" i="12"/>
  <c r="E84" i="12"/>
  <c r="D84" i="12"/>
  <c r="I83" i="12"/>
  <c r="J83" i="12" s="1"/>
  <c r="K83" i="12" s="1"/>
  <c r="G83" i="12"/>
  <c r="H83" i="12" s="1"/>
  <c r="D83" i="12"/>
  <c r="E83" i="12" s="1"/>
  <c r="I82" i="12"/>
  <c r="H82" i="12"/>
  <c r="G82" i="12"/>
  <c r="E82" i="12"/>
  <c r="D82" i="12"/>
  <c r="I81" i="12"/>
  <c r="J81" i="12" s="1"/>
  <c r="K81" i="12" s="1"/>
  <c r="G81" i="12"/>
  <c r="H81" i="12" s="1"/>
  <c r="D81" i="12"/>
  <c r="E81" i="12" s="1"/>
  <c r="I80" i="12"/>
  <c r="H80" i="12"/>
  <c r="G80" i="12"/>
  <c r="E80" i="12"/>
  <c r="D80" i="12"/>
  <c r="I79" i="12"/>
  <c r="J79" i="12" s="1"/>
  <c r="K79" i="12" s="1"/>
  <c r="G79" i="12"/>
  <c r="H79" i="12" s="1"/>
  <c r="D79" i="12"/>
  <c r="E79" i="12" s="1"/>
  <c r="I78" i="12"/>
  <c r="H78" i="12"/>
  <c r="G78" i="12"/>
  <c r="E78" i="12"/>
  <c r="D78" i="12"/>
  <c r="I77" i="12"/>
  <c r="J77" i="12" s="1"/>
  <c r="K77" i="12" s="1"/>
  <c r="G77" i="12"/>
  <c r="H77" i="12" s="1"/>
  <c r="D77" i="12"/>
  <c r="E77" i="12" s="1"/>
  <c r="I76" i="12"/>
  <c r="H76" i="12"/>
  <c r="G76" i="12"/>
  <c r="E76" i="12"/>
  <c r="D76" i="12"/>
  <c r="I75" i="12"/>
  <c r="J75" i="12" s="1"/>
  <c r="K75" i="12" s="1"/>
  <c r="G75" i="12"/>
  <c r="H75" i="12" s="1"/>
  <c r="D75" i="12"/>
  <c r="E75" i="12" s="1"/>
  <c r="J74" i="12"/>
  <c r="K74" i="12" s="1"/>
  <c r="I74" i="12"/>
  <c r="H74" i="12"/>
  <c r="G74" i="12"/>
  <c r="E74" i="12"/>
  <c r="D74" i="12"/>
  <c r="K73" i="12"/>
  <c r="I73" i="12"/>
  <c r="J73" i="12" s="1"/>
  <c r="G73" i="12"/>
  <c r="H73" i="12" s="1"/>
  <c r="D73" i="12"/>
  <c r="E73" i="12" s="1"/>
  <c r="J72" i="12"/>
  <c r="K72" i="12" s="1"/>
  <c r="I72" i="12"/>
  <c r="H72" i="12"/>
  <c r="G72" i="12"/>
  <c r="E72" i="12"/>
  <c r="D72" i="12"/>
  <c r="K71" i="12"/>
  <c r="I71" i="12"/>
  <c r="J71" i="12" s="1"/>
  <c r="G71" i="12"/>
  <c r="H71" i="12" s="1"/>
  <c r="D71" i="12"/>
  <c r="E71" i="12" s="1"/>
  <c r="J70" i="12"/>
  <c r="K70" i="12" s="1"/>
  <c r="I70" i="12"/>
  <c r="H70" i="12"/>
  <c r="G70" i="12"/>
  <c r="E70" i="12"/>
  <c r="D70" i="12"/>
  <c r="K69" i="12"/>
  <c r="I69" i="12"/>
  <c r="J69" i="12" s="1"/>
  <c r="G69" i="12"/>
  <c r="H69" i="12" s="1"/>
  <c r="D69" i="12"/>
  <c r="E69" i="12" s="1"/>
  <c r="J68" i="12"/>
  <c r="K68" i="12" s="1"/>
  <c r="I68" i="12"/>
  <c r="H68" i="12"/>
  <c r="G68" i="12"/>
  <c r="E68" i="12"/>
  <c r="D68" i="12"/>
  <c r="K67" i="12"/>
  <c r="I67" i="12"/>
  <c r="J67" i="12" s="1"/>
  <c r="G67" i="12"/>
  <c r="H67" i="12" s="1"/>
  <c r="D67" i="12"/>
  <c r="E67" i="12" s="1"/>
  <c r="J66" i="12"/>
  <c r="K66" i="12" s="1"/>
  <c r="I66" i="12"/>
  <c r="H66" i="12"/>
  <c r="G66" i="12"/>
  <c r="E66" i="12"/>
  <c r="D66" i="12"/>
  <c r="K65" i="12"/>
  <c r="I65" i="12"/>
  <c r="J65" i="12" s="1"/>
  <c r="G65" i="12"/>
  <c r="H65" i="12" s="1"/>
  <c r="D65" i="12"/>
  <c r="E65" i="12" s="1"/>
  <c r="J64" i="12"/>
  <c r="K64" i="12" s="1"/>
  <c r="I64" i="12"/>
  <c r="H64" i="12"/>
  <c r="G64" i="12"/>
  <c r="E64" i="12"/>
  <c r="D64" i="12"/>
  <c r="K63" i="12"/>
  <c r="I63" i="12"/>
  <c r="J63" i="12" s="1"/>
  <c r="G63" i="12"/>
  <c r="H63" i="12" s="1"/>
  <c r="D63" i="12"/>
  <c r="E63" i="12" s="1"/>
  <c r="J62" i="12"/>
  <c r="K62" i="12" s="1"/>
  <c r="I62" i="12"/>
  <c r="H62" i="12"/>
  <c r="G62" i="12"/>
  <c r="E62" i="12"/>
  <c r="D62" i="12"/>
  <c r="K61" i="12"/>
  <c r="I61" i="12"/>
  <c r="J61" i="12" s="1"/>
  <c r="G61" i="12"/>
  <c r="H61" i="12" s="1"/>
  <c r="D61" i="12"/>
  <c r="E61" i="12" s="1"/>
  <c r="J60" i="12"/>
  <c r="K60" i="12" s="1"/>
  <c r="I60" i="12"/>
  <c r="H60" i="12"/>
  <c r="G60" i="12"/>
  <c r="E60" i="12"/>
  <c r="D60" i="12"/>
  <c r="K59" i="12"/>
  <c r="I59" i="12"/>
  <c r="J59" i="12" s="1"/>
  <c r="G59" i="12"/>
  <c r="H59" i="12" s="1"/>
  <c r="D59" i="12"/>
  <c r="E59" i="12" s="1"/>
  <c r="J58" i="12"/>
  <c r="K58" i="12" s="1"/>
  <c r="I58" i="12"/>
  <c r="H58" i="12"/>
  <c r="G58" i="12"/>
  <c r="E58" i="12"/>
  <c r="D58" i="12"/>
  <c r="K57" i="12"/>
  <c r="I57" i="12"/>
  <c r="J57" i="12" s="1"/>
  <c r="G57" i="12"/>
  <c r="H57" i="12" s="1"/>
  <c r="D57" i="12"/>
  <c r="E57" i="12" s="1"/>
  <c r="J56" i="12"/>
  <c r="K56" i="12" s="1"/>
  <c r="I56" i="12"/>
  <c r="H56" i="12"/>
  <c r="G56" i="12"/>
  <c r="E56" i="12"/>
  <c r="D56" i="12"/>
  <c r="K55" i="12"/>
  <c r="I55" i="12"/>
  <c r="J55" i="12" s="1"/>
  <c r="G55" i="12"/>
  <c r="H55" i="12" s="1"/>
  <c r="D55" i="12"/>
  <c r="E55" i="12" s="1"/>
  <c r="J54" i="12"/>
  <c r="K54" i="12" s="1"/>
  <c r="I54" i="12"/>
  <c r="H54" i="12"/>
  <c r="G54" i="12"/>
  <c r="E54" i="12"/>
  <c r="D54" i="12"/>
  <c r="K53" i="12"/>
  <c r="I53" i="12"/>
  <c r="J53" i="12" s="1"/>
  <c r="G53" i="12"/>
  <c r="H53" i="12" s="1"/>
  <c r="D53" i="12"/>
  <c r="E53" i="12" s="1"/>
  <c r="J52" i="12"/>
  <c r="K52" i="12" s="1"/>
  <c r="I52" i="12"/>
  <c r="H52" i="12"/>
  <c r="G52" i="12"/>
  <c r="E52" i="12"/>
  <c r="D52" i="12"/>
  <c r="K51" i="12"/>
  <c r="I51" i="12"/>
  <c r="J51" i="12" s="1"/>
  <c r="G51" i="12"/>
  <c r="H51" i="12" s="1"/>
  <c r="D51" i="12"/>
  <c r="E51" i="12" s="1"/>
  <c r="J50" i="12"/>
  <c r="K50" i="12" s="1"/>
  <c r="I50" i="12"/>
  <c r="H50" i="12"/>
  <c r="G50" i="12"/>
  <c r="E50" i="12"/>
  <c r="D50" i="12"/>
  <c r="K49" i="12"/>
  <c r="I49" i="12"/>
  <c r="J49" i="12" s="1"/>
  <c r="G49" i="12"/>
  <c r="H49" i="12" s="1"/>
  <c r="D49" i="12"/>
  <c r="E49" i="12" s="1"/>
  <c r="J48" i="12"/>
  <c r="K48" i="12" s="1"/>
  <c r="I48" i="12"/>
  <c r="H48" i="12"/>
  <c r="G48" i="12"/>
  <c r="E48" i="12"/>
  <c r="D48" i="12"/>
  <c r="I47" i="12"/>
  <c r="G47" i="12"/>
  <c r="H47" i="12" s="1"/>
  <c r="D47" i="12"/>
  <c r="E47" i="12" s="1"/>
  <c r="I46" i="12"/>
  <c r="H46" i="12"/>
  <c r="G46" i="12"/>
  <c r="E46" i="12"/>
  <c r="D46" i="12"/>
  <c r="I45" i="12"/>
  <c r="J46" i="12" s="1"/>
  <c r="K46" i="12" s="1"/>
  <c r="G45" i="12"/>
  <c r="H45" i="12" s="1"/>
  <c r="D45" i="12"/>
  <c r="E45" i="12" s="1"/>
  <c r="I44" i="12"/>
  <c r="H44" i="12"/>
  <c r="G44" i="12"/>
  <c r="E44" i="12"/>
  <c r="D44" i="12"/>
  <c r="I43" i="12"/>
  <c r="J44" i="12" s="1"/>
  <c r="K44" i="12" s="1"/>
  <c r="G43" i="12"/>
  <c r="H43" i="12" s="1"/>
  <c r="D43" i="12"/>
  <c r="E43" i="12" s="1"/>
  <c r="I42" i="12"/>
  <c r="H42" i="12"/>
  <c r="G42" i="12"/>
  <c r="E42" i="12"/>
  <c r="D42" i="12"/>
  <c r="I41" i="12"/>
  <c r="J42" i="12" s="1"/>
  <c r="K42" i="12" s="1"/>
  <c r="G41" i="12"/>
  <c r="H41" i="12" s="1"/>
  <c r="D41" i="12"/>
  <c r="E41" i="12" s="1"/>
  <c r="I40" i="12"/>
  <c r="H40" i="12"/>
  <c r="G40" i="12"/>
  <c r="E40" i="12"/>
  <c r="D40" i="12"/>
  <c r="I39" i="12"/>
  <c r="J40" i="12" s="1"/>
  <c r="K40" i="12" s="1"/>
  <c r="G39" i="12"/>
  <c r="H39" i="12" s="1"/>
  <c r="D39" i="12"/>
  <c r="E39" i="12" s="1"/>
  <c r="I38" i="12"/>
  <c r="H38" i="12"/>
  <c r="G38" i="12"/>
  <c r="E38" i="12"/>
  <c r="D38" i="12"/>
  <c r="I37" i="12"/>
  <c r="J38" i="12" s="1"/>
  <c r="K38" i="12" s="1"/>
  <c r="G37" i="12"/>
  <c r="H37" i="12" s="1"/>
  <c r="D37" i="12"/>
  <c r="E37" i="12" s="1"/>
  <c r="I36" i="12"/>
  <c r="H36" i="12"/>
  <c r="G36" i="12"/>
  <c r="E36" i="12"/>
  <c r="D36" i="12"/>
  <c r="I35" i="12"/>
  <c r="J35" i="12" s="1"/>
  <c r="K35" i="12" s="1"/>
  <c r="G35" i="12"/>
  <c r="H35" i="12" s="1"/>
  <c r="D35" i="12"/>
  <c r="E35" i="12" s="1"/>
  <c r="I34" i="12"/>
  <c r="H34" i="12"/>
  <c r="G34" i="12"/>
  <c r="E34" i="12"/>
  <c r="D34" i="12"/>
  <c r="I33" i="12"/>
  <c r="J34" i="12" s="1"/>
  <c r="K34" i="12" s="1"/>
  <c r="G33" i="12"/>
  <c r="H33" i="12" s="1"/>
  <c r="D33" i="12"/>
  <c r="E33" i="12" s="1"/>
  <c r="I32" i="12"/>
  <c r="H32" i="12"/>
  <c r="G32" i="12"/>
  <c r="E32" i="12"/>
  <c r="D32" i="12"/>
  <c r="I31" i="12"/>
  <c r="J31" i="12" s="1"/>
  <c r="K31" i="12" s="1"/>
  <c r="G31" i="12"/>
  <c r="H31" i="12" s="1"/>
  <c r="D31" i="12"/>
  <c r="E31" i="12" s="1"/>
  <c r="I30" i="12"/>
  <c r="H30" i="12"/>
  <c r="G30" i="12"/>
  <c r="E30" i="12"/>
  <c r="D30" i="12"/>
  <c r="I29" i="12"/>
  <c r="G29" i="12"/>
  <c r="H29" i="12" s="1"/>
  <c r="D29" i="12"/>
  <c r="E29" i="12" s="1"/>
  <c r="J28" i="12"/>
  <c r="K28" i="12" s="1"/>
  <c r="I28" i="12"/>
  <c r="H28" i="12"/>
  <c r="G28" i="12"/>
  <c r="E28" i="12"/>
  <c r="D28" i="12"/>
  <c r="K27" i="12"/>
  <c r="I27" i="12"/>
  <c r="J27" i="12" s="1"/>
  <c r="G27" i="12"/>
  <c r="H27" i="12" s="1"/>
  <c r="D27" i="12"/>
  <c r="E27" i="12" s="1"/>
  <c r="J26" i="12"/>
  <c r="K26" i="12" s="1"/>
  <c r="I26" i="12"/>
  <c r="H26" i="12"/>
  <c r="G26" i="12"/>
  <c r="E26" i="12"/>
  <c r="D26" i="12"/>
  <c r="K25" i="12"/>
  <c r="I25" i="12"/>
  <c r="J25" i="12" s="1"/>
  <c r="G25" i="12"/>
  <c r="H25" i="12" s="1"/>
  <c r="D25" i="12"/>
  <c r="E25" i="12" s="1"/>
  <c r="J24" i="12"/>
  <c r="K24" i="12" s="1"/>
  <c r="I24" i="12"/>
  <c r="H24" i="12"/>
  <c r="G24" i="12"/>
  <c r="E24" i="12"/>
  <c r="D24" i="12"/>
  <c r="K23" i="12"/>
  <c r="I23" i="12"/>
  <c r="J23" i="12" s="1"/>
  <c r="G23" i="12"/>
  <c r="H23" i="12" s="1"/>
  <c r="D23" i="12"/>
  <c r="E23" i="12" s="1"/>
  <c r="J22" i="12"/>
  <c r="K22" i="12" s="1"/>
  <c r="I22" i="12"/>
  <c r="H22" i="12"/>
  <c r="G22" i="12"/>
  <c r="E22" i="12"/>
  <c r="D22" i="12"/>
  <c r="K21" i="12"/>
  <c r="I21" i="12"/>
  <c r="J21" i="12" s="1"/>
  <c r="G21" i="12"/>
  <c r="H21" i="12" s="1"/>
  <c r="D21" i="12"/>
  <c r="E21" i="12" s="1"/>
  <c r="J20" i="12"/>
  <c r="K20" i="12" s="1"/>
  <c r="I20" i="12"/>
  <c r="H20" i="12"/>
  <c r="G20" i="12"/>
  <c r="E20" i="12"/>
  <c r="D20" i="12"/>
  <c r="K19" i="12"/>
  <c r="I19" i="12"/>
  <c r="J19" i="12" s="1"/>
  <c r="G19" i="12"/>
  <c r="H19" i="12" s="1"/>
  <c r="D19" i="12"/>
  <c r="E19" i="12" s="1"/>
  <c r="J18" i="12"/>
  <c r="K18" i="12" s="1"/>
  <c r="I18" i="12"/>
  <c r="H18" i="12"/>
  <c r="G18" i="12"/>
  <c r="E18" i="12"/>
  <c r="D18" i="12"/>
  <c r="K17" i="12"/>
  <c r="I17" i="12"/>
  <c r="J17" i="12" s="1"/>
  <c r="G17" i="12"/>
  <c r="H17" i="12" s="1"/>
  <c r="D17" i="12"/>
  <c r="E17" i="12" s="1"/>
  <c r="J16" i="12"/>
  <c r="K16" i="12" s="1"/>
  <c r="I16" i="12"/>
  <c r="H16" i="12"/>
  <c r="G16" i="12"/>
  <c r="E16" i="12"/>
  <c r="D16" i="12"/>
  <c r="K15" i="12"/>
  <c r="I15" i="12"/>
  <c r="J15" i="12" s="1"/>
  <c r="G15" i="12"/>
  <c r="H15" i="12" s="1"/>
  <c r="D15" i="12"/>
  <c r="E15" i="12" s="1"/>
  <c r="J14" i="12"/>
  <c r="K14" i="12" s="1"/>
  <c r="I14" i="12"/>
  <c r="H14" i="12"/>
  <c r="G14" i="12"/>
  <c r="E14" i="12"/>
  <c r="D14" i="12"/>
  <c r="K13" i="12"/>
  <c r="I13" i="12"/>
  <c r="J13" i="12" s="1"/>
  <c r="G13" i="12"/>
  <c r="H13" i="12" s="1"/>
  <c r="D13" i="12"/>
  <c r="E13" i="12" s="1"/>
  <c r="J12" i="12"/>
  <c r="K12" i="12" s="1"/>
  <c r="I12" i="12"/>
  <c r="H12" i="12"/>
  <c r="G12" i="12"/>
  <c r="E12" i="12"/>
  <c r="D12" i="12"/>
  <c r="K11" i="12"/>
  <c r="I11" i="12"/>
  <c r="J11" i="12" s="1"/>
  <c r="G11" i="12"/>
  <c r="H11" i="12" s="1"/>
  <c r="D11" i="12"/>
  <c r="E11" i="12" s="1"/>
  <c r="J10" i="12"/>
  <c r="K10" i="12" s="1"/>
  <c r="I10" i="12"/>
  <c r="H10" i="12"/>
  <c r="G10" i="12"/>
  <c r="E10" i="12"/>
  <c r="D10" i="12"/>
  <c r="K9" i="12"/>
  <c r="I9" i="12"/>
  <c r="J9" i="12" s="1"/>
  <c r="G9" i="12"/>
  <c r="H9" i="12" s="1"/>
  <c r="D9" i="12"/>
  <c r="E9" i="12" s="1"/>
  <c r="J8" i="12"/>
  <c r="K8" i="12" s="1"/>
  <c r="I8" i="12"/>
  <c r="H8" i="12"/>
  <c r="G8" i="12"/>
  <c r="E8" i="12"/>
  <c r="D8" i="12"/>
  <c r="K7" i="12"/>
  <c r="I7" i="12"/>
  <c r="J7" i="12" s="1"/>
  <c r="G7" i="12"/>
  <c r="H7" i="12" s="1"/>
  <c r="D7" i="12"/>
  <c r="E7" i="12" s="1"/>
  <c r="I6" i="12"/>
  <c r="H6" i="12"/>
  <c r="G6" i="12"/>
  <c r="E6" i="12"/>
  <c r="D6" i="12"/>
  <c r="I5" i="12"/>
  <c r="J6" i="12" s="1"/>
  <c r="K6" i="12" s="1"/>
  <c r="J29" i="12" l="1"/>
  <c r="K29" i="12" s="1"/>
  <c r="J30" i="12"/>
  <c r="K30" i="12" s="1"/>
  <c r="J32" i="12"/>
  <c r="K32" i="12" s="1"/>
  <c r="J36" i="12"/>
  <c r="K36" i="12" s="1"/>
  <c r="J33" i="12"/>
  <c r="K33" i="12" s="1"/>
  <c r="J37" i="12"/>
  <c r="K37" i="12" s="1"/>
  <c r="J39" i="12"/>
  <c r="K39" i="12" s="1"/>
  <c r="J41" i="12"/>
  <c r="K41" i="12" s="1"/>
  <c r="J43" i="12"/>
  <c r="K43" i="12" s="1"/>
  <c r="J45" i="12"/>
  <c r="K45" i="12" s="1"/>
  <c r="J47" i="12"/>
  <c r="K47" i="12" s="1"/>
  <c r="J76" i="12"/>
  <c r="K76" i="12" s="1"/>
  <c r="J78" i="12"/>
  <c r="K78" i="12" s="1"/>
  <c r="J80" i="12"/>
  <c r="K80" i="12" s="1"/>
  <c r="J82" i="12"/>
  <c r="K82" i="12" s="1"/>
  <c r="J84" i="12"/>
  <c r="K84" i="12" s="1"/>
  <c r="J86" i="12"/>
  <c r="K86" i="12" s="1"/>
  <c r="J88" i="12"/>
  <c r="K88" i="12" s="1"/>
  <c r="D87" i="2"/>
  <c r="E87" i="2" s="1"/>
  <c r="D86" i="2"/>
  <c r="E86" i="2" s="1"/>
  <c r="D85" i="2"/>
  <c r="E85" i="2" s="1"/>
  <c r="D84" i="2"/>
  <c r="E84" i="2" s="1"/>
  <c r="D83" i="2"/>
  <c r="E83" i="2" s="1"/>
  <c r="D82" i="2"/>
  <c r="E82" i="2" s="1"/>
  <c r="D81" i="2"/>
  <c r="E81" i="2" s="1"/>
  <c r="D80" i="2"/>
  <c r="E80" i="2" s="1"/>
  <c r="D79" i="2"/>
  <c r="E79" i="2" s="1"/>
  <c r="D78" i="2"/>
  <c r="E78" i="2" s="1"/>
  <c r="D77" i="2"/>
  <c r="E77" i="2" s="1"/>
  <c r="D76" i="2"/>
  <c r="E76" i="2" s="1"/>
  <c r="D75" i="2"/>
  <c r="E75" i="2" s="1"/>
  <c r="D74" i="2"/>
  <c r="E74" i="2" s="1"/>
  <c r="D73" i="2"/>
  <c r="E73" i="2" s="1"/>
  <c r="D72" i="2"/>
  <c r="E72" i="2" s="1"/>
  <c r="D71" i="2"/>
  <c r="E71" i="2" s="1"/>
  <c r="D70" i="2"/>
  <c r="E70" i="2" s="1"/>
  <c r="D69" i="2"/>
  <c r="E69" i="2" s="1"/>
  <c r="D68" i="2"/>
  <c r="E68" i="2" s="1"/>
  <c r="D67" i="2"/>
  <c r="E67" i="2" s="1"/>
  <c r="D66" i="2"/>
  <c r="E66" i="2" s="1"/>
  <c r="D65" i="2"/>
  <c r="E65" i="2" s="1"/>
  <c r="D64" i="2"/>
  <c r="E64" i="2" s="1"/>
  <c r="D63" i="2"/>
  <c r="E63" i="2" s="1"/>
  <c r="D62" i="2"/>
  <c r="E62" i="2" s="1"/>
  <c r="D61" i="2"/>
  <c r="E61" i="2" s="1"/>
  <c r="D60" i="2"/>
  <c r="E60" i="2" s="1"/>
  <c r="D59" i="2"/>
  <c r="E59" i="2" s="1"/>
  <c r="D58" i="2"/>
  <c r="E58" i="2" s="1"/>
  <c r="D57" i="2"/>
  <c r="E57" i="2" s="1"/>
  <c r="D56" i="2"/>
  <c r="E56" i="2" s="1"/>
  <c r="D55" i="2"/>
  <c r="E55" i="2" s="1"/>
  <c r="D54" i="2"/>
  <c r="E54" i="2" s="1"/>
  <c r="D53" i="2"/>
  <c r="E53" i="2" s="1"/>
  <c r="D52" i="2"/>
  <c r="E52" i="2" s="1"/>
  <c r="D51" i="2"/>
  <c r="E51" i="2" s="1"/>
  <c r="D50" i="2"/>
  <c r="E50" i="2" s="1"/>
  <c r="D49" i="2"/>
  <c r="E49" i="2" s="1"/>
  <c r="D48" i="2"/>
  <c r="E48" i="2" s="1"/>
  <c r="D47" i="2"/>
  <c r="E47" i="2" s="1"/>
  <c r="D46" i="2"/>
  <c r="E46" i="2" s="1"/>
  <c r="D45" i="2"/>
  <c r="E45" i="2" s="1"/>
  <c r="D44" i="2"/>
  <c r="E44" i="2" s="1"/>
  <c r="D43" i="2"/>
  <c r="E43" i="2" s="1"/>
  <c r="D42" i="2"/>
  <c r="E42" i="2" s="1"/>
  <c r="D41" i="2"/>
  <c r="E41" i="2" s="1"/>
  <c r="D40" i="2"/>
  <c r="E40" i="2" s="1"/>
  <c r="D39" i="2"/>
  <c r="E39" i="2" s="1"/>
  <c r="D38" i="2"/>
  <c r="E38" i="2" s="1"/>
  <c r="D37" i="2"/>
  <c r="E37" i="2" s="1"/>
  <c r="D36" i="2"/>
  <c r="E36" i="2" s="1"/>
  <c r="D35" i="2"/>
  <c r="E35" i="2" s="1"/>
  <c r="D34" i="2"/>
  <c r="E34" i="2" s="1"/>
  <c r="D33" i="2"/>
  <c r="E33" i="2" s="1"/>
  <c r="D32" i="2"/>
  <c r="E32" i="2" s="1"/>
  <c r="D31" i="2"/>
  <c r="E31" i="2" s="1"/>
  <c r="D30" i="2"/>
  <c r="E30" i="2" s="1"/>
  <c r="D29" i="2"/>
  <c r="E29" i="2" s="1"/>
  <c r="D28" i="2"/>
  <c r="E28" i="2" s="1"/>
  <c r="D27" i="2"/>
  <c r="E27" i="2" s="1"/>
  <c r="D26" i="2"/>
  <c r="E26" i="2" s="1"/>
  <c r="D25" i="2"/>
  <c r="E25" i="2" s="1"/>
  <c r="D24" i="2"/>
  <c r="E24" i="2" s="1"/>
  <c r="D23" i="2"/>
  <c r="E23" i="2" s="1"/>
  <c r="D22" i="2"/>
  <c r="E22" i="2" s="1"/>
  <c r="D21" i="2"/>
  <c r="E21" i="2" s="1"/>
  <c r="D20" i="2"/>
  <c r="E20" i="2" s="1"/>
  <c r="D19" i="2"/>
  <c r="E19" i="2" s="1"/>
  <c r="D18" i="2"/>
  <c r="E18" i="2" s="1"/>
  <c r="D17" i="2"/>
  <c r="E17" i="2" s="1"/>
  <c r="D16" i="2"/>
  <c r="E16" i="2" s="1"/>
  <c r="D15" i="2"/>
  <c r="E15" i="2" s="1"/>
  <c r="D14" i="2"/>
  <c r="E14" i="2" s="1"/>
  <c r="D13" i="2"/>
  <c r="E13" i="2" s="1"/>
  <c r="D12" i="2"/>
  <c r="E12" i="2" s="1"/>
  <c r="D11" i="2"/>
  <c r="E11" i="2" s="1"/>
  <c r="D10" i="2"/>
  <c r="E10" i="2" s="1"/>
  <c r="D9" i="2"/>
  <c r="E9" i="2" s="1"/>
  <c r="D8" i="2"/>
  <c r="E8" i="2" s="1"/>
  <c r="D7" i="2"/>
  <c r="E7" i="2" s="1"/>
  <c r="D6" i="2"/>
  <c r="E6" i="2" s="1"/>
  <c r="D5" i="2"/>
  <c r="E5" i="2" s="1"/>
</calcChain>
</file>

<file path=xl/sharedStrings.xml><?xml version="1.0" encoding="utf-8"?>
<sst xmlns="http://schemas.openxmlformats.org/spreadsheetml/2006/main" count="548" uniqueCount="118">
  <si>
    <t>Source : Dares-Pôle emploi, statistiques mensuelles du marché du travail (STMT).
Données CVS-CJO en fin de trimestre.
Champ : France métropolitaine.</t>
  </si>
  <si>
    <t>Demandeurs d'emploi tenus de rechercher un emploi, sans activité ( catégories A)</t>
  </si>
  <si>
    <t>Année</t>
  </si>
  <si>
    <t>Trimestre</t>
  </si>
  <si>
    <t>Niveau en fin de trimestre (milliers)</t>
  </si>
  <si>
    <t>Glissement trimestriel (milliers)</t>
  </si>
  <si>
    <t>Glissement trimestriel (%)</t>
  </si>
  <si>
    <t>T1</t>
  </si>
  <si>
    <t>T2</t>
  </si>
  <si>
    <t>T3</t>
  </si>
  <si>
    <t>T4</t>
  </si>
  <si>
    <t>Demandeurs d'emploi inscrits en catégories B</t>
  </si>
  <si>
    <t>Demandeurs d'emploi inscrits en catégories C</t>
  </si>
  <si>
    <t>Demandeurs d'emploi inscrits en catégories B et C</t>
  </si>
  <si>
    <t>Source : Dares-Pôle emploi, STMT
Données CVS-CJO en fin de trimestre.
Champ : France métropolitaine.</t>
  </si>
  <si>
    <t>Autres cas</t>
  </si>
  <si>
    <t>CRP-CTP-CSP</t>
  </si>
  <si>
    <t>Total</t>
  </si>
  <si>
    <t>Source : Pôle emploi,  Fichier Historique Statistique exhaustif du T1 2017, calculs Dares.
Données CVS-CJO en fin de trimestre.
Champ : France métropolitaine.</t>
  </si>
  <si>
    <t>Ensemble</t>
  </si>
  <si>
    <t>dont CRP-CTP-CSP</t>
  </si>
  <si>
    <t>dont autres</t>
  </si>
  <si>
    <t xml:space="preserve">Demandeurs d'emploi </t>
  </si>
  <si>
    <t>Produit intérieur brut</t>
  </si>
  <si>
    <t>Source : Insee, comptes trimestriels.
Données CVS-CJO, volumes aux prix de l'année précédente chaînés, base 2010.
Champ : France entière.</t>
  </si>
  <si>
    <t>Demandeurs d'emploi inscrits en catégories A, B, C</t>
  </si>
  <si>
    <t>Niveau (milliards d'euros)</t>
  </si>
  <si>
    <t>Variation trimestrielle (%)</t>
  </si>
  <si>
    <t>Entrées à Pôle emploi à la suite d'un licenciement économique</t>
  </si>
  <si>
    <t>Demandeurs d'emploi non tenus de rechercher un emploi, sans emploi ( catégories D)</t>
  </si>
  <si>
    <t>Tableau 1 - Demandeurs d’emploi par catégorie fin 2016</t>
  </si>
  <si>
    <t>Effectif en décembre 2016
(en milliers)</t>
  </si>
  <si>
    <t>Glissement trimestriel
(en milliers)</t>
  </si>
  <si>
    <t>Glissement
annuel
(en milliers)</t>
  </si>
  <si>
    <t>Évolution annuelle*
(en %)</t>
  </si>
  <si>
    <t>T1 2016</t>
  </si>
  <si>
    <t>T2
2016</t>
  </si>
  <si>
    <t>T3
2016</t>
  </si>
  <si>
    <t>T4
2016</t>
  </si>
  <si>
    <t>Ensemble des demandeurs d'emploi inscrits à Pôle emploi (catégories A à E)</t>
  </si>
  <si>
    <t>Demandeurs d'emploi tenus de faire des actes positifs de recherche d'emploi (catégories A, B, C)</t>
  </si>
  <si>
    <t>0,0</t>
  </si>
  <si>
    <t>Dont : sans activité réduite (catégorie A)</t>
  </si>
  <si>
    <t xml:space="preserve">       activité réduite courte (catégorie B)</t>
  </si>
  <si>
    <t xml:space="preserve">       activité réduite longue (catégorie C)</t>
  </si>
  <si>
    <t>Demandeurs d'emploi non tenus de faire des actes positifs de recherche d'emploi (catégories D et E)</t>
  </si>
  <si>
    <t>Dont : sans emploi (catégorie D)</t>
  </si>
  <si>
    <t xml:space="preserve">            en emploi (catégorie E)</t>
  </si>
  <si>
    <t xml:space="preserve">Données cvs-cjo. Les glissements correspondent à la différence entre le nombre de demandeurs d’emploi à la fin d’une période donnée (ici le trimestre ou l’année) et à la fin de la période précédente (soit le trimestre ou l’année précédents) ; les évolutions rapportent ces glissements au nombre de demandeurs d’emploi à la fin de la période précédente. </t>
  </si>
  <si>
    <t>Champ : demandeurs d’emploi en catégories A, B, C, D, E en France métropolitaine.</t>
  </si>
  <si>
    <t>Source : Dares-Pôle emploi, statistiques mensuelles du marché du travail (STMT).</t>
  </si>
  <si>
    <t>Effectifs fin 2016
(en milliers)</t>
  </si>
  <si>
    <t>Structure
(en %)</t>
  </si>
  <si>
    <t>Structure</t>
  </si>
  <si>
    <t xml:space="preserve">Variation en glissement annuel* (en milliers)
</t>
  </si>
  <si>
    <t>Contribution au glissement annuel des catégories B, C* en 2016 (en %)</t>
  </si>
  <si>
    <t>Catégorie B</t>
  </si>
  <si>
    <t>Moins de 20 heures</t>
  </si>
  <si>
    <t>De 20 à 39 heures</t>
  </si>
  <si>
    <t>De 40 à 59 heures</t>
  </si>
  <si>
    <t>De 60 à 78 heures</t>
  </si>
  <si>
    <t>Catégorie C</t>
  </si>
  <si>
    <t>De 79 à 99 heures</t>
  </si>
  <si>
    <t>De 100 à 119 heures</t>
  </si>
  <si>
    <t>De 120 à 150 heures</t>
  </si>
  <si>
    <t>151 heures ou plus</t>
  </si>
  <si>
    <t xml:space="preserve">Données CVS-CJO en fin d'année. 
*Les variations en glissements annuels correspondent à la différence entre le nombre de demandeurs d'emploi à la fin d'une année et à la fin de l'année précédente ; les évolutions annuelles rapportent ces glissements au nombre de demandeurs d'emploi à la fin de l'année précédente ; les contributions au glissement annuel des catégories B et C en 2014 rapportent les glissements annuels de 2014 à celui du total des catégories B et C ; les structures sont calculées en fin d'année. </t>
  </si>
  <si>
    <t>Champ : demandeurs d’emploi en catégories B, C en France métropolitaine.</t>
  </si>
  <si>
    <t>Tableau 2 - Demandeurs d'emploi en catégories B et C selon le nombre d'heures d'activité réduite</t>
  </si>
  <si>
    <t>Catégorie A</t>
  </si>
  <si>
    <t>Catégories B, C</t>
  </si>
  <si>
    <t>Catégories A, B, C</t>
  </si>
  <si>
    <t>Structure en décembre
2016</t>
  </si>
  <si>
    <t>Évolution annuelle</t>
  </si>
  <si>
    <t>Sexe</t>
  </si>
  <si>
    <t>Hommes</t>
  </si>
  <si>
    <t>Femmes</t>
  </si>
  <si>
    <t>Âge</t>
  </si>
  <si>
    <t>Moins de 25 ans</t>
  </si>
  <si>
    <t>Entre 25 et 49 ans</t>
  </si>
  <si>
    <t>50 ans ou plus</t>
  </si>
  <si>
    <t xml:space="preserve">En %, données CVS-CJO en fin d'année. Les évolutions annuelles rapportent la différence entre le nombre de demandeurs d'emploi à la fin d'une année et à la fin de l'année précédente au nombre de demandeurs d'emploi à la fin de l'année précédente. </t>
  </si>
  <si>
    <t xml:space="preserve">Tableau 3 - Demandeurs d'emploi en catégories A, B, C par sexe et tranche d'âge </t>
  </si>
  <si>
    <t xml:space="preserve"> </t>
  </si>
  <si>
    <t>Effectif au 31 décembre
(en milliers)</t>
  </si>
  <si>
    <t>Évolution annuelle
(en %)</t>
  </si>
  <si>
    <t>Part dans les catégories
(en %)</t>
  </si>
  <si>
    <t>Longue durée (inscrits continûment en catégories A, B, C depuis un an ou plus)</t>
  </si>
  <si>
    <t>Très longue durée (inscrits continûment en catégories A, B, C depuis deux ans ou plus)</t>
  </si>
  <si>
    <t>Inscrits 12 mois en catégories A, B, C au cours des 24 derniers mois</t>
  </si>
  <si>
    <t>Inscrits 12 mois en catégorie A au cours des 24 derniers mois</t>
  </si>
  <si>
    <t>Longue durée (inscrits continûment en catégorie A depuis un an ou plus)</t>
  </si>
  <si>
    <t>Très longue durée (inscrits continûment en catégorie A depuis deux ans ou plus)</t>
  </si>
  <si>
    <t>En %</t>
  </si>
  <si>
    <t>Tableau 6  - Demandeurs d'emploi de longue durée, de très longue durée et inscrits au moins 12 mois au cours des 24 derniers mois</t>
  </si>
  <si>
    <t>Champ : France métropolitaine.</t>
  </si>
  <si>
    <t>Source : Pôle emploi.</t>
  </si>
  <si>
    <t>Tableau 7 – Entrants en catégories A, B, C en 2015 selon la durée d’inscription</t>
  </si>
  <si>
    <t>En %, données brutes</t>
  </si>
  <si>
    <t>Répartition par durée…</t>
  </si>
  <si>
    <t>... du premier épisode en catégories A, B, C</t>
  </si>
  <si>
    <t>… des épisodes cumulés en catégories A, B, C au cours de l'année suivant la première entrée</t>
  </si>
  <si>
    <t>Moins d’1 mois</t>
  </si>
  <si>
    <t>De 1 mois à moins de 3 mois</t>
  </si>
  <si>
    <t>De 3 mois à moins de 6 mois</t>
  </si>
  <si>
    <t>De 6 mois à moins de 9 mois</t>
  </si>
  <si>
    <t>De 9 mois à moins de 12 mois</t>
  </si>
  <si>
    <t>12 mois ou plus</t>
  </si>
  <si>
    <t>Tableau 4 – Évolution des entrées et sorties de catégorie A entre 2015 et 2016</t>
  </si>
  <si>
    <t>En milliers, données brutes cumulées sur l’année</t>
  </si>
  <si>
    <t>Entrées/sorties directes</t>
  </si>
  <si>
    <t>Depuis/vers catégories B et C</t>
  </si>
  <si>
    <t>Depuis/vers catégories D et E</t>
  </si>
  <si>
    <t>Entrées</t>
  </si>
  <si>
    <t>Sorties</t>
  </si>
  <si>
    <r>
      <t>Source : Pôle emploi, fichier historique statistique (1/10</t>
    </r>
    <r>
      <rPr>
        <vertAlign val="superscript"/>
        <sz val="9"/>
        <color theme="1"/>
        <rFont val="Times New Roman"/>
        <family val="1"/>
      </rPr>
      <t>e</t>
    </r>
    <r>
      <rPr>
        <sz val="9"/>
        <color theme="1"/>
        <rFont val="Times New Roman"/>
        <family val="1"/>
      </rPr>
      <t>) du T1 2017 ; calculs Dares.</t>
    </r>
  </si>
  <si>
    <t>Tableau 5 – Évolution des entrées et sorties de catégories B et C entre 2015 et 2016</t>
  </si>
  <si>
    <t>Depuis/vers catégorie 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</si>
</sst>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\ _€_-;\-* #,##0.00\ _€_-;_-* &quot;-&quot;??\ _€_-;_-@_-"/>
    <numFmt numFmtId="164" formatCode="#,##0.0"/>
    <numFmt numFmtId="165" formatCode="0.0"/>
    <numFmt numFmtId="166" formatCode="0.0%"/>
    <numFmt numFmtId="167" formatCode="\+0;\-0"/>
    <numFmt numFmtId="168" formatCode="\+0.0;\-0.0"/>
    <numFmt numFmtId="169" formatCode="_-* #,##0\ _€_-;\-* #,##0\ _€_-;_-* &quot;-&quot;??\ _€_-;_-@_-"/>
    <numFmt numFmtId="170" formatCode="_-* #,##0.0\ _€_-;\-* #,##0.0\ _€_-;_-* &quot;-&quot;??\ _€_-;_-@_-"/>
  </numFmts>
  <fonts count="21" x14ac:knownFonts="1"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MS Sans Serif"/>
      <family val="2"/>
    </font>
    <font>
      <b/>
      <sz val="11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vertAlign val="superscript"/>
      <sz val="9"/>
      <color theme="1"/>
      <name val="Times New Roman"/>
      <family val="1"/>
    </font>
    <font>
      <i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239">
    <xf numFmtId="0" fontId="0" fillId="0" borderId="0" xfId="0"/>
    <xf numFmtId="0" fontId="4" fillId="0" borderId="1" xfId="0" applyFont="1" applyBorder="1"/>
    <xf numFmtId="0" fontId="4" fillId="0" borderId="2" xfId="0" applyFont="1" applyBorder="1"/>
    <xf numFmtId="0" fontId="0" fillId="0" borderId="4" xfId="0" applyBorder="1"/>
    <xf numFmtId="0" fontId="0" fillId="0" borderId="0" xfId="0" applyBorder="1"/>
    <xf numFmtId="164" fontId="0" fillId="0" borderId="4" xfId="0" applyNumberFormat="1" applyBorder="1"/>
    <xf numFmtId="164" fontId="0" fillId="0" borderId="0" xfId="0" applyNumberFormat="1" applyBorder="1"/>
    <xf numFmtId="165" fontId="0" fillId="0" borderId="5" xfId="0" applyNumberFormat="1" applyBorder="1"/>
    <xf numFmtId="165" fontId="0" fillId="0" borderId="5" xfId="0" applyNumberFormat="1" applyFill="1" applyBorder="1"/>
    <xf numFmtId="164" fontId="0" fillId="0" borderId="4" xfId="0" applyNumberFormat="1" applyFill="1" applyBorder="1"/>
    <xf numFmtId="164" fontId="0" fillId="0" borderId="0" xfId="0" applyNumberFormat="1"/>
    <xf numFmtId="0" fontId="1" fillId="0" borderId="1" xfId="0" applyFont="1" applyFill="1" applyBorder="1" applyAlignment="1">
      <alignment horizontal="left" vertical="top"/>
    </xf>
    <xf numFmtId="0" fontId="2" fillId="0" borderId="2" xfId="0" applyFont="1" applyFill="1" applyBorder="1" applyAlignment="1">
      <alignment horizontal="left" vertical="top"/>
    </xf>
    <xf numFmtId="0" fontId="3" fillId="0" borderId="2" xfId="0" applyFont="1" applyFill="1" applyBorder="1" applyAlignment="1">
      <alignment vertical="top" wrapText="1"/>
    </xf>
    <xf numFmtId="0" fontId="0" fillId="0" borderId="0" xfId="0" applyFill="1"/>
    <xf numFmtId="0" fontId="1" fillId="0" borderId="1" xfId="0" applyFont="1" applyFill="1" applyBorder="1" applyAlignment="1">
      <alignment horizontal="left" vertical="top"/>
    </xf>
    <xf numFmtId="0" fontId="2" fillId="0" borderId="2" xfId="0" applyFont="1" applyFill="1" applyBorder="1" applyAlignment="1">
      <alignment horizontal="left" vertical="top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0" fillId="0" borderId="0" xfId="0" applyFill="1" applyAlignment="1"/>
    <xf numFmtId="0" fontId="0" fillId="0" borderId="0" xfId="0" applyAlignment="1"/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166" fontId="0" fillId="0" borderId="0" xfId="1" applyNumberFormat="1" applyFont="1"/>
    <xf numFmtId="166" fontId="0" fillId="0" borderId="0" xfId="1" applyNumberFormat="1" applyFont="1" applyFill="1" applyBorder="1" applyAlignment="1" applyProtection="1"/>
    <xf numFmtId="0" fontId="0" fillId="0" borderId="0" xfId="0" applyAlignment="1">
      <alignment horizontal="center"/>
    </xf>
    <xf numFmtId="1" fontId="0" fillId="0" borderId="0" xfId="0" applyNumberFormat="1" applyAlignment="1"/>
    <xf numFmtId="1" fontId="0" fillId="0" borderId="0" xfId="0" applyNumberFormat="1" applyFill="1" applyAlignment="1"/>
    <xf numFmtId="49" fontId="0" fillId="0" borderId="0" xfId="0" applyNumberFormat="1"/>
    <xf numFmtId="0" fontId="1" fillId="0" borderId="1" xfId="0" applyFont="1" applyFill="1" applyBorder="1" applyAlignment="1">
      <alignment horizontal="left" vertical="top"/>
    </xf>
    <xf numFmtId="0" fontId="2" fillId="0" borderId="2" xfId="0" applyFont="1" applyFill="1" applyBorder="1" applyAlignment="1">
      <alignment horizontal="left" vertical="top"/>
    </xf>
    <xf numFmtId="0" fontId="3" fillId="0" borderId="2" xfId="0" applyFont="1" applyFill="1" applyBorder="1" applyAlignment="1">
      <alignment vertical="top"/>
    </xf>
    <xf numFmtId="164" fontId="0" fillId="0" borderId="4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5" fontId="0" fillId="0" borderId="5" xfId="0" applyNumberFormat="1" applyBorder="1" applyAlignment="1">
      <alignment horizontal="center"/>
    </xf>
    <xf numFmtId="165" fontId="0" fillId="0" borderId="5" xfId="0" applyNumberFormat="1" applyFill="1" applyBorder="1" applyAlignment="1">
      <alignment horizontal="center"/>
    </xf>
    <xf numFmtId="164" fontId="0" fillId="0" borderId="4" xfId="0" applyNumberFormat="1" applyFill="1" applyBorder="1" applyAlignment="1">
      <alignment horizontal="center"/>
    </xf>
    <xf numFmtId="164" fontId="0" fillId="0" borderId="0" xfId="0" applyNumberFormat="1" applyAlignment="1">
      <alignment horizontal="center"/>
    </xf>
    <xf numFmtId="0" fontId="1" fillId="2" borderId="9" xfId="0" applyFont="1" applyFill="1" applyBorder="1" applyAlignment="1">
      <alignment horizontal="left" vertical="top"/>
    </xf>
    <xf numFmtId="0" fontId="2" fillId="2" borderId="10" xfId="0" applyFont="1" applyFill="1" applyBorder="1" applyAlignment="1">
      <alignment horizontal="left" vertical="top"/>
    </xf>
    <xf numFmtId="0" fontId="3" fillId="2" borderId="10" xfId="0" applyFont="1" applyFill="1" applyBorder="1" applyAlignment="1">
      <alignment vertical="top"/>
    </xf>
    <xf numFmtId="165" fontId="0" fillId="0" borderId="4" xfId="0" applyNumberFormat="1" applyBorder="1" applyAlignment="1">
      <alignment horizontal="center"/>
    </xf>
    <xf numFmtId="165" fontId="0" fillId="0" borderId="0" xfId="0" applyNumberFormat="1" applyFill="1" applyBorder="1" applyAlignment="1">
      <alignment horizontal="center"/>
    </xf>
    <xf numFmtId="0" fontId="0" fillId="0" borderId="4" xfId="0" applyBorder="1" applyAlignment="1">
      <alignment horizontal="left"/>
    </xf>
    <xf numFmtId="165" fontId="0" fillId="0" borderId="0" xfId="0" applyNumberFormat="1" applyAlignment="1">
      <alignment horizontal="center"/>
    </xf>
    <xf numFmtId="0" fontId="6" fillId="0" borderId="0" xfId="0" applyFont="1"/>
    <xf numFmtId="0" fontId="4" fillId="0" borderId="6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1" fontId="0" fillId="0" borderId="0" xfId="0" applyNumberFormat="1" applyAlignment="1">
      <alignment horizontal="center"/>
    </xf>
    <xf numFmtId="0" fontId="6" fillId="0" borderId="0" xfId="0" applyFont="1" applyAlignment="1">
      <alignment horizontal="center"/>
    </xf>
    <xf numFmtId="0" fontId="4" fillId="0" borderId="4" xfId="0" applyFont="1" applyBorder="1"/>
    <xf numFmtId="0" fontId="4" fillId="0" borderId="0" xfId="0" applyFont="1" applyBorder="1"/>
    <xf numFmtId="164" fontId="0" fillId="0" borderId="0" xfId="0" applyNumberFormat="1" applyFill="1" applyBorder="1" applyAlignment="1">
      <alignment horizontal="center"/>
    </xf>
    <xf numFmtId="0" fontId="7" fillId="0" borderId="4" xfId="0" applyFont="1" applyBorder="1"/>
    <xf numFmtId="0" fontId="7" fillId="0" borderId="0" xfId="0" applyFont="1" applyBorder="1"/>
    <xf numFmtId="0" fontId="7" fillId="0" borderId="5" xfId="0" applyFont="1" applyBorder="1"/>
    <xf numFmtId="0" fontId="7" fillId="0" borderId="4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0" fillId="0" borderId="7" xfId="0" applyFill="1" applyBorder="1" applyAlignment="1"/>
    <xf numFmtId="0" fontId="6" fillId="0" borderId="8" xfId="0" applyFont="1" applyBorder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Alignment="1"/>
    <xf numFmtId="0" fontId="4" fillId="0" borderId="4" xfId="0" applyFont="1" applyBorder="1" applyAlignment="1">
      <alignment horizontal="center"/>
    </xf>
    <xf numFmtId="0" fontId="9" fillId="2" borderId="11" xfId="0" applyFont="1" applyFill="1" applyBorder="1" applyAlignment="1">
      <alignment vertical="top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vertical="top" wrapText="1"/>
    </xf>
    <xf numFmtId="0" fontId="9" fillId="2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vertical="top" wrapText="1"/>
    </xf>
    <xf numFmtId="3" fontId="9" fillId="0" borderId="8" xfId="0" applyNumberFormat="1" applyFont="1" applyFill="1" applyBorder="1" applyAlignment="1">
      <alignment horizontal="center" vertical="center"/>
    </xf>
    <xf numFmtId="167" fontId="9" fillId="0" borderId="11" xfId="1" applyNumberFormat="1" applyFont="1" applyFill="1" applyBorder="1" applyAlignment="1">
      <alignment horizontal="center" vertical="center"/>
    </xf>
    <xf numFmtId="168" fontId="9" fillId="0" borderId="11" xfId="1" applyNumberFormat="1" applyFont="1" applyFill="1" applyBorder="1" applyAlignment="1">
      <alignment horizontal="center" vertical="center"/>
    </xf>
    <xf numFmtId="49" fontId="9" fillId="0" borderId="11" xfId="1" applyNumberFormat="1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vertical="top" wrapText="1"/>
    </xf>
    <xf numFmtId="3" fontId="11" fillId="0" borderId="8" xfId="0" applyNumberFormat="1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167" fontId="11" fillId="0" borderId="11" xfId="1" applyNumberFormat="1" applyFont="1" applyFill="1" applyBorder="1" applyAlignment="1">
      <alignment horizontal="center" vertical="center"/>
    </xf>
    <xf numFmtId="168" fontId="11" fillId="0" borderId="11" xfId="1" applyNumberFormat="1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left" vertical="top" wrapText="1" indent="1"/>
    </xf>
    <xf numFmtId="0" fontId="11" fillId="0" borderId="8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167" fontId="11" fillId="0" borderId="13" xfId="1" applyNumberFormat="1" applyFont="1" applyFill="1" applyBorder="1" applyAlignment="1">
      <alignment horizontal="center" vertical="center"/>
    </xf>
    <xf numFmtId="168" fontId="11" fillId="0" borderId="13" xfId="1" applyNumberFormat="1" applyFont="1" applyFill="1" applyBorder="1" applyAlignment="1">
      <alignment horizontal="center" vertical="center"/>
    </xf>
    <xf numFmtId="0" fontId="0" fillId="3" borderId="0" xfId="0" applyFill="1"/>
    <xf numFmtId="0" fontId="12" fillId="3" borderId="11" xfId="0" applyFont="1" applyFill="1" applyBorder="1" applyAlignment="1">
      <alignment horizontal="center" vertical="center"/>
    </xf>
    <xf numFmtId="0" fontId="12" fillId="3" borderId="1" xfId="0" applyFont="1" applyFill="1" applyBorder="1"/>
    <xf numFmtId="3" fontId="12" fillId="3" borderId="11" xfId="0" applyNumberFormat="1" applyFont="1" applyFill="1" applyBorder="1" applyAlignment="1">
      <alignment horizontal="center" vertical="center"/>
    </xf>
    <xf numFmtId="165" fontId="12" fillId="3" borderId="11" xfId="0" applyNumberFormat="1" applyFont="1" applyFill="1" applyBorder="1" applyAlignment="1">
      <alignment horizontal="center" vertical="center"/>
    </xf>
    <xf numFmtId="1" fontId="12" fillId="3" borderId="11" xfId="0" applyNumberFormat="1" applyFont="1" applyFill="1" applyBorder="1" applyAlignment="1">
      <alignment horizontal="center" vertical="center"/>
    </xf>
    <xf numFmtId="165" fontId="12" fillId="3" borderId="3" xfId="0" applyNumberFormat="1" applyFont="1" applyFill="1" applyBorder="1" applyAlignment="1">
      <alignment horizontal="center" vertical="center"/>
    </xf>
    <xf numFmtId="0" fontId="4" fillId="3" borderId="0" xfId="0" applyFont="1" applyFill="1"/>
    <xf numFmtId="0" fontId="13" fillId="3" borderId="4" xfId="0" applyFont="1" applyFill="1" applyBorder="1"/>
    <xf numFmtId="3" fontId="13" fillId="3" borderId="14" xfId="0" applyNumberFormat="1" applyFont="1" applyFill="1" applyBorder="1" applyAlignment="1">
      <alignment horizontal="center" vertical="center"/>
    </xf>
    <xf numFmtId="165" fontId="13" fillId="3" borderId="14" xfId="0" applyNumberFormat="1" applyFont="1" applyFill="1" applyBorder="1" applyAlignment="1">
      <alignment horizontal="center" vertical="center"/>
    </xf>
    <xf numFmtId="1" fontId="13" fillId="3" borderId="14" xfId="0" applyNumberFormat="1" applyFont="1" applyFill="1" applyBorder="1" applyAlignment="1">
      <alignment horizontal="center" vertical="center"/>
    </xf>
    <xf numFmtId="165" fontId="13" fillId="3" borderId="5" xfId="0" applyNumberFormat="1" applyFont="1" applyFill="1" applyBorder="1" applyAlignment="1">
      <alignment horizontal="center" vertical="center"/>
    </xf>
    <xf numFmtId="0" fontId="13" fillId="3" borderId="9" xfId="0" applyFont="1" applyFill="1" applyBorder="1"/>
    <xf numFmtId="3" fontId="13" fillId="3" borderId="12" xfId="0" applyNumberFormat="1" applyFont="1" applyFill="1" applyBorder="1" applyAlignment="1">
      <alignment horizontal="center" vertical="center"/>
    </xf>
    <xf numFmtId="165" fontId="13" fillId="3" borderId="12" xfId="0" applyNumberFormat="1" applyFont="1" applyFill="1" applyBorder="1" applyAlignment="1">
      <alignment horizontal="center" vertical="center"/>
    </xf>
    <xf numFmtId="1" fontId="13" fillId="3" borderId="12" xfId="0" applyNumberFormat="1" applyFont="1" applyFill="1" applyBorder="1" applyAlignment="1">
      <alignment horizontal="center" vertical="center"/>
    </xf>
    <xf numFmtId="165" fontId="13" fillId="3" borderId="15" xfId="0" applyNumberFormat="1" applyFont="1" applyFill="1" applyBorder="1" applyAlignment="1">
      <alignment horizontal="center" vertical="center"/>
    </xf>
    <xf numFmtId="0" fontId="12" fillId="3" borderId="6" xfId="0" applyFont="1" applyFill="1" applyBorder="1"/>
    <xf numFmtId="3" fontId="12" fillId="3" borderId="13" xfId="0" applyNumberFormat="1" applyFont="1" applyFill="1" applyBorder="1" applyAlignment="1">
      <alignment horizontal="center" vertical="center"/>
    </xf>
    <xf numFmtId="165" fontId="12" fillId="3" borderId="13" xfId="0" applyNumberFormat="1" applyFont="1" applyFill="1" applyBorder="1" applyAlignment="1">
      <alignment horizontal="center" vertical="center"/>
    </xf>
    <xf numFmtId="1" fontId="12" fillId="3" borderId="13" xfId="0" applyNumberFormat="1" applyFont="1" applyFill="1" applyBorder="1" applyAlignment="1">
      <alignment horizontal="center" vertical="center"/>
    </xf>
    <xf numFmtId="165" fontId="12" fillId="3" borderId="8" xfId="0" applyNumberFormat="1" applyFont="1" applyFill="1" applyBorder="1" applyAlignment="1">
      <alignment horizontal="center" vertical="center"/>
    </xf>
    <xf numFmtId="0" fontId="12" fillId="3" borderId="11" xfId="0" applyFont="1" applyFill="1" applyBorder="1" applyAlignment="1">
      <alignment horizontal="center" vertical="center" wrapText="1"/>
    </xf>
    <xf numFmtId="0" fontId="12" fillId="3" borderId="13" xfId="0" applyFont="1" applyFill="1" applyBorder="1" applyAlignment="1">
      <alignment horizontal="center" vertical="center" wrapText="1"/>
    </xf>
    <xf numFmtId="0" fontId="11" fillId="3" borderId="0" xfId="0" applyFont="1" applyFill="1" applyBorder="1" applyAlignment="1">
      <alignment horizontal="left" wrapText="1"/>
    </xf>
    <xf numFmtId="0" fontId="0" fillId="3" borderId="0" xfId="0" applyFill="1" applyAlignment="1"/>
    <xf numFmtId="0" fontId="12" fillId="3" borderId="0" xfId="0" applyFont="1" applyFill="1"/>
    <xf numFmtId="0" fontId="12" fillId="3" borderId="0" xfId="0" applyFont="1" applyFill="1" applyAlignment="1">
      <alignment horizontal="left"/>
    </xf>
    <xf numFmtId="0" fontId="12" fillId="3" borderId="11" xfId="0" applyFont="1" applyFill="1" applyBorder="1" applyAlignment="1">
      <alignment horizontal="center" vertical="center" textRotation="90" wrapText="1"/>
    </xf>
    <xf numFmtId="0" fontId="13" fillId="3" borderId="2" xfId="0" applyFont="1" applyFill="1" applyBorder="1" applyAlignment="1">
      <alignment horizontal="left" vertical="center"/>
    </xf>
    <xf numFmtId="165" fontId="13" fillId="3" borderId="11" xfId="0" applyNumberFormat="1" applyFont="1" applyFill="1" applyBorder="1" applyAlignment="1">
      <alignment horizontal="center" vertical="center"/>
    </xf>
    <xf numFmtId="0" fontId="12" fillId="3" borderId="12" xfId="0" applyFont="1" applyFill="1" applyBorder="1" applyAlignment="1">
      <alignment horizontal="center" vertical="center" textRotation="90" wrapText="1"/>
    </xf>
    <xf numFmtId="0" fontId="13" fillId="3" borderId="10" xfId="0" applyFont="1" applyFill="1" applyBorder="1" applyAlignment="1">
      <alignment horizontal="left" vertical="center"/>
    </xf>
    <xf numFmtId="0" fontId="12" fillId="3" borderId="11" xfId="0" applyFont="1" applyFill="1" applyBorder="1" applyAlignment="1">
      <alignment horizontal="center" vertical="center" textRotation="90"/>
    </xf>
    <xf numFmtId="0" fontId="13" fillId="3" borderId="0" xfId="0" applyFont="1" applyFill="1" applyBorder="1" applyAlignment="1">
      <alignment horizontal="left" vertical="center"/>
    </xf>
    <xf numFmtId="0" fontId="12" fillId="3" borderId="14" xfId="0" applyFont="1" applyFill="1" applyBorder="1" applyAlignment="1">
      <alignment horizontal="center" vertical="center" textRotation="90"/>
    </xf>
    <xf numFmtId="0" fontId="12" fillId="3" borderId="6" xfId="0" applyFont="1" applyFill="1" applyBorder="1" applyAlignment="1">
      <alignment horizontal="left" vertical="center"/>
    </xf>
    <xf numFmtId="0" fontId="4" fillId="3" borderId="8" xfId="0" applyFont="1" applyFill="1" applyBorder="1" applyAlignment="1">
      <alignment horizontal="left" vertical="center"/>
    </xf>
    <xf numFmtId="0" fontId="11" fillId="3" borderId="2" xfId="0" applyFont="1" applyFill="1" applyBorder="1" applyAlignment="1">
      <alignment wrapText="1"/>
    </xf>
    <xf numFmtId="0" fontId="0" fillId="3" borderId="0" xfId="0" applyFill="1" applyAlignment="1">
      <alignment horizontal="left"/>
    </xf>
    <xf numFmtId="165" fontId="0" fillId="3" borderId="0" xfId="0" applyNumberFormat="1" applyFill="1"/>
    <xf numFmtId="0" fontId="12" fillId="0" borderId="13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11" xfId="0" applyFont="1" applyBorder="1" applyAlignment="1">
      <alignment horizontal="left" vertical="center"/>
    </xf>
    <xf numFmtId="1" fontId="12" fillId="0" borderId="11" xfId="0" applyNumberFormat="1" applyFont="1" applyBorder="1" applyAlignment="1">
      <alignment horizontal="center" vertical="center"/>
    </xf>
    <xf numFmtId="1" fontId="12" fillId="0" borderId="3" xfId="0" applyNumberFormat="1" applyFont="1" applyBorder="1" applyAlignment="1">
      <alignment horizontal="center" vertical="center"/>
    </xf>
    <xf numFmtId="165" fontId="12" fillId="0" borderId="3" xfId="0" applyNumberFormat="1" applyFont="1" applyBorder="1" applyAlignment="1">
      <alignment horizontal="center" vertical="center"/>
    </xf>
    <xf numFmtId="165" fontId="12" fillId="0" borderId="11" xfId="0" applyNumberFormat="1" applyFont="1" applyBorder="1" applyAlignment="1">
      <alignment horizontal="center" vertical="center"/>
    </xf>
    <xf numFmtId="0" fontId="13" fillId="0" borderId="14" xfId="0" applyFont="1" applyBorder="1"/>
    <xf numFmtId="0" fontId="13" fillId="0" borderId="9" xfId="0" applyFont="1" applyBorder="1"/>
    <xf numFmtId="168" fontId="12" fillId="0" borderId="11" xfId="0" applyNumberFormat="1" applyFont="1" applyBorder="1" applyAlignment="1">
      <alignment horizontal="center" vertical="center"/>
    </xf>
    <xf numFmtId="168" fontId="12" fillId="0" borderId="3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right" wrapText="1"/>
    </xf>
    <xf numFmtId="0" fontId="12" fillId="0" borderId="11" xfId="0" applyFont="1" applyBorder="1" applyAlignment="1">
      <alignment horizontal="center"/>
    </xf>
    <xf numFmtId="0" fontId="12" fillId="0" borderId="6" xfId="0" applyFont="1" applyBorder="1" applyAlignment="1">
      <alignment horizontal="center" wrapText="1"/>
    </xf>
    <xf numFmtId="0" fontId="12" fillId="0" borderId="8" xfId="0" applyFont="1" applyBorder="1" applyAlignment="1">
      <alignment horizontal="center" wrapText="1"/>
    </xf>
    <xf numFmtId="0" fontId="12" fillId="0" borderId="12" xfId="0" applyFont="1" applyBorder="1" applyAlignment="1">
      <alignment horizontal="center"/>
    </xf>
    <xf numFmtId="0" fontId="12" fillId="0" borderId="13" xfId="0" applyFont="1" applyBorder="1" applyAlignment="1">
      <alignment horizontal="center" vertical="center" wrapText="1"/>
    </xf>
    <xf numFmtId="0" fontId="13" fillId="0" borderId="13" xfId="0" applyFont="1" applyBorder="1"/>
    <xf numFmtId="1" fontId="13" fillId="0" borderId="13" xfId="0" applyNumberFormat="1" applyFont="1" applyBorder="1" applyAlignment="1">
      <alignment horizontal="center" wrapText="1"/>
    </xf>
    <xf numFmtId="1" fontId="13" fillId="0" borderId="13" xfId="0" applyNumberFormat="1" applyFont="1" applyBorder="1" applyAlignment="1">
      <alignment horizontal="center"/>
    </xf>
    <xf numFmtId="0" fontId="12" fillId="0" borderId="13" xfId="0" applyFont="1" applyBorder="1"/>
    <xf numFmtId="0" fontId="12" fillId="0" borderId="13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/>
    </xf>
    <xf numFmtId="0" fontId="0" fillId="0" borderId="4" xfId="0" applyBorder="1" applyAlignment="1"/>
    <xf numFmtId="0" fontId="0" fillId="0" borderId="0" xfId="0" applyBorder="1" applyAlignment="1"/>
    <xf numFmtId="165" fontId="0" fillId="0" borderId="0" xfId="0" applyNumberFormat="1" applyAlignment="1"/>
    <xf numFmtId="169" fontId="13" fillId="0" borderId="14" xfId="2" applyNumberFormat="1" applyFont="1" applyBorder="1" applyAlignment="1">
      <alignment horizontal="center"/>
    </xf>
    <xf numFmtId="169" fontId="13" fillId="0" borderId="5" xfId="2" applyNumberFormat="1" applyFont="1" applyBorder="1" applyAlignment="1">
      <alignment horizontal="center"/>
    </xf>
    <xf numFmtId="168" fontId="13" fillId="0" borderId="14" xfId="2" applyNumberFormat="1" applyFont="1" applyBorder="1" applyAlignment="1">
      <alignment horizontal="center"/>
    </xf>
    <xf numFmtId="168" fontId="13" fillId="0" borderId="5" xfId="2" applyNumberFormat="1" applyFont="1" applyBorder="1" applyAlignment="1">
      <alignment horizontal="center"/>
    </xf>
    <xf numFmtId="170" fontId="13" fillId="0" borderId="14" xfId="2" applyNumberFormat="1" applyFont="1" applyBorder="1" applyAlignment="1">
      <alignment horizontal="center"/>
    </xf>
    <xf numFmtId="169" fontId="13" fillId="0" borderId="12" xfId="2" applyNumberFormat="1" applyFont="1" applyBorder="1" applyAlignment="1">
      <alignment horizontal="center"/>
    </xf>
    <xf numFmtId="169" fontId="13" fillId="0" borderId="15" xfId="2" applyNumberFormat="1" applyFont="1" applyBorder="1" applyAlignment="1">
      <alignment horizontal="center"/>
    </xf>
    <xf numFmtId="168" fontId="13" fillId="0" borderId="12" xfId="2" applyNumberFormat="1" applyFont="1" applyBorder="1" applyAlignment="1">
      <alignment horizontal="center"/>
    </xf>
    <xf numFmtId="168" fontId="13" fillId="0" borderId="15" xfId="2" applyNumberFormat="1" applyFont="1" applyBorder="1" applyAlignment="1">
      <alignment horizontal="center"/>
    </xf>
    <xf numFmtId="170" fontId="13" fillId="0" borderId="12" xfId="2" applyNumberFormat="1" applyFont="1" applyBorder="1" applyAlignment="1">
      <alignment horizontal="center"/>
    </xf>
    <xf numFmtId="170" fontId="13" fillId="0" borderId="5" xfId="2" applyNumberFormat="1" applyFont="1" applyBorder="1" applyAlignment="1"/>
    <xf numFmtId="165" fontId="14" fillId="0" borderId="3" xfId="0" applyNumberFormat="1" applyFont="1" applyBorder="1" applyAlignment="1">
      <alignment horizontal="left" vertical="center"/>
    </xf>
    <xf numFmtId="170" fontId="13" fillId="0" borderId="5" xfId="2" applyNumberFormat="1" applyFont="1" applyBorder="1" applyAlignment="1">
      <alignment horizontal="left"/>
    </xf>
    <xf numFmtId="170" fontId="13" fillId="0" borderId="15" xfId="2" applyNumberFormat="1" applyFont="1" applyBorder="1" applyAlignment="1">
      <alignment horizontal="left"/>
    </xf>
    <xf numFmtId="0" fontId="16" fillId="0" borderId="0" xfId="0" applyFont="1" applyAlignment="1">
      <alignment horizontal="center" vertical="center"/>
    </xf>
    <xf numFmtId="0" fontId="17" fillId="0" borderId="0" xfId="0" applyFont="1"/>
    <xf numFmtId="0" fontId="18" fillId="0" borderId="16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6" fillId="0" borderId="0" xfId="0" applyFont="1" applyAlignment="1">
      <alignment horizontal="justify" vertical="center"/>
    </xf>
    <xf numFmtId="0" fontId="16" fillId="0" borderId="0" xfId="0" applyFont="1" applyAlignment="1">
      <alignment horizontal="right" vertical="center"/>
    </xf>
    <xf numFmtId="0" fontId="3" fillId="0" borderId="0" xfId="0" applyFont="1" applyFill="1" applyBorder="1" applyAlignment="1">
      <alignment vertical="top" wrapText="1"/>
    </xf>
    <xf numFmtId="0" fontId="0" fillId="0" borderId="0" xfId="0" applyAlignment="1"/>
    <xf numFmtId="0" fontId="3" fillId="2" borderId="10" xfId="0" applyFont="1" applyFill="1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1" fillId="0" borderId="1" xfId="0" applyFont="1" applyFill="1" applyBorder="1" applyAlignment="1">
      <alignment horizontal="left" vertical="top"/>
    </xf>
    <xf numFmtId="0" fontId="2" fillId="0" borderId="2" xfId="0" applyFont="1" applyFill="1" applyBorder="1" applyAlignment="1">
      <alignment horizontal="left" vertical="top"/>
    </xf>
    <xf numFmtId="0" fontId="3" fillId="0" borderId="2" xfId="0" applyFont="1" applyFill="1" applyBorder="1" applyAlignment="1">
      <alignment vertical="top" wrapText="1"/>
    </xf>
    <xf numFmtId="0" fontId="3" fillId="0" borderId="2" xfId="0" applyFont="1" applyFill="1" applyBorder="1" applyAlignment="1">
      <alignment vertical="top"/>
    </xf>
    <xf numFmtId="0" fontId="3" fillId="0" borderId="3" xfId="0" applyFont="1" applyFill="1" applyBorder="1" applyAlignment="1">
      <alignment vertical="top"/>
    </xf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7" xfId="0" applyFont="1" applyFill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11" fillId="0" borderId="2" xfId="0" applyFont="1" applyBorder="1" applyAlignment="1">
      <alignment horizontal="justify"/>
    </xf>
    <xf numFmtId="0" fontId="0" fillId="0" borderId="2" xfId="0" applyBorder="1" applyAlignment="1"/>
    <xf numFmtId="0" fontId="11" fillId="0" borderId="0" xfId="0" applyFont="1" applyAlignment="1">
      <alignment horizontal="justify"/>
    </xf>
    <xf numFmtId="0" fontId="9" fillId="2" borderId="6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11" fillId="3" borderId="0" xfId="0" applyFont="1" applyFill="1" applyAlignment="1">
      <alignment horizontal="justify"/>
    </xf>
    <xf numFmtId="0" fontId="0" fillId="3" borderId="0" xfId="0" applyFill="1" applyAlignment="1"/>
    <xf numFmtId="0" fontId="12" fillId="3" borderId="11" xfId="0" applyFont="1" applyFill="1" applyBorder="1" applyAlignment="1">
      <alignment horizontal="center" vertical="center" wrapText="1"/>
    </xf>
    <xf numFmtId="0" fontId="0" fillId="3" borderId="12" xfId="0" applyFill="1" applyBorder="1" applyAlignment="1"/>
    <xf numFmtId="0" fontId="12" fillId="3" borderId="13" xfId="0" applyFont="1" applyFill="1" applyBorder="1" applyAlignment="1">
      <alignment horizontal="center" vertical="center" wrapText="1"/>
    </xf>
    <xf numFmtId="0" fontId="12" fillId="3" borderId="6" xfId="0" applyFont="1" applyFill="1" applyBorder="1" applyAlignment="1">
      <alignment horizontal="center" wrapText="1"/>
    </xf>
    <xf numFmtId="0" fontId="12" fillId="3" borderId="8" xfId="0" applyFont="1" applyFill="1" applyBorder="1" applyAlignment="1">
      <alignment horizontal="center" wrapText="1"/>
    </xf>
    <xf numFmtId="0" fontId="11" fillId="3" borderId="0" xfId="0" applyFont="1" applyFill="1" applyBorder="1" applyAlignment="1">
      <alignment horizontal="left" wrapText="1"/>
    </xf>
    <xf numFmtId="0" fontId="11" fillId="3" borderId="0" xfId="0" applyFont="1" applyFill="1" applyBorder="1" applyAlignment="1">
      <alignment wrapText="1"/>
    </xf>
    <xf numFmtId="0" fontId="16" fillId="0" borderId="20" xfId="0" applyFont="1" applyBorder="1" applyAlignment="1">
      <alignment horizontal="justify" vertical="center"/>
    </xf>
    <xf numFmtId="0" fontId="0" fillId="0" borderId="20" xfId="0" applyBorder="1" applyAlignment="1"/>
    <xf numFmtId="0" fontId="16" fillId="0" borderId="0" xfId="0" applyFont="1" applyAlignment="1">
      <alignment horizontal="justify" vertical="center"/>
    </xf>
    <xf numFmtId="0" fontId="11" fillId="0" borderId="0" xfId="0" applyFont="1" applyAlignment="1">
      <alignment horizontal="justify" wrapText="1"/>
    </xf>
    <xf numFmtId="0" fontId="0" fillId="0" borderId="0" xfId="0" applyAlignment="1">
      <alignment wrapText="1"/>
    </xf>
    <xf numFmtId="0" fontId="12" fillId="0" borderId="13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4" fillId="0" borderId="3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/>
    </xf>
    <xf numFmtId="0" fontId="8" fillId="4" borderId="0" xfId="0" applyFont="1" applyFill="1"/>
    <xf numFmtId="0" fontId="0" fillId="4" borderId="0" xfId="0" applyFill="1"/>
    <xf numFmtId="0" fontId="4" fillId="4" borderId="6" xfId="0" applyFont="1" applyFill="1" applyBorder="1" applyAlignment="1">
      <alignment horizontal="center"/>
    </xf>
    <xf numFmtId="0" fontId="4" fillId="4" borderId="7" xfId="0" applyFont="1" applyFill="1" applyBorder="1" applyAlignment="1">
      <alignment horizontal="center"/>
    </xf>
    <xf numFmtId="0" fontId="4" fillId="4" borderId="8" xfId="0" applyFont="1" applyFill="1" applyBorder="1" applyAlignment="1">
      <alignment horizontal="center"/>
    </xf>
    <xf numFmtId="0" fontId="20" fillId="0" borderId="4" xfId="0" applyFont="1" applyBorder="1"/>
    <xf numFmtId="0" fontId="20" fillId="0" borderId="0" xfId="0" applyFont="1" applyBorder="1"/>
    <xf numFmtId="0" fontId="20" fillId="0" borderId="5" xfId="0" applyFont="1" applyBorder="1"/>
    <xf numFmtId="0" fontId="0" fillId="4" borderId="7" xfId="0" applyFill="1" applyBorder="1" applyAlignment="1"/>
    <xf numFmtId="0" fontId="0" fillId="4" borderId="8" xfId="0" applyFill="1" applyBorder="1" applyAlignment="1"/>
    <xf numFmtId="0" fontId="4" fillId="4" borderId="4" xfId="0" applyFont="1" applyFill="1" applyBorder="1" applyAlignment="1">
      <alignment horizontal="center"/>
    </xf>
    <xf numFmtId="0" fontId="0" fillId="4" borderId="0" xfId="0" applyFill="1" applyAlignment="1"/>
    <xf numFmtId="0" fontId="0" fillId="4" borderId="7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8" fillId="4" borderId="0" xfId="0" applyFont="1" applyFill="1" applyAlignment="1">
      <alignment horizontal="left"/>
    </xf>
    <xf numFmtId="0" fontId="15" fillId="4" borderId="0" xfId="0" applyFont="1" applyFill="1" applyAlignment="1">
      <alignment horizontal="left" vertical="center"/>
    </xf>
    <xf numFmtId="0" fontId="0" fillId="4" borderId="0" xfId="0" applyFill="1" applyAlignment="1">
      <alignment horizontal="left"/>
    </xf>
    <xf numFmtId="0" fontId="6" fillId="4" borderId="10" xfId="0" applyFont="1" applyFill="1" applyBorder="1" applyAlignment="1"/>
    <xf numFmtId="0" fontId="8" fillId="4" borderId="0" xfId="0" applyFont="1" applyFill="1" applyAlignment="1">
      <alignment horizontal="left" wrapText="1"/>
    </xf>
    <xf numFmtId="0" fontId="0" fillId="4" borderId="0" xfId="0" applyFill="1" applyAlignment="1">
      <alignment horizontal="left" wrapText="1"/>
    </xf>
  </cellXfs>
  <cellStyles count="3">
    <cellStyle name="Milliers" xfId="2" builtinId="3"/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8"/>
  <sheetViews>
    <sheetView tabSelected="1" workbookViewId="0">
      <selection activeCell="C3" sqref="C3:G3"/>
    </sheetView>
  </sheetViews>
  <sheetFormatPr baseColWidth="10" defaultRowHeight="15" x14ac:dyDescent="0.25"/>
  <cols>
    <col min="1" max="1" width="10.7109375" customWidth="1"/>
    <col min="3" max="3" width="32" customWidth="1"/>
    <col min="4" max="4" width="24.42578125" customWidth="1"/>
    <col min="5" max="5" width="19.140625" customWidth="1"/>
    <col min="6" max="6" width="23" customWidth="1"/>
    <col min="7" max="7" width="23.85546875" customWidth="1"/>
  </cols>
  <sheetData>
    <row r="1" spans="1:7" ht="33.75" customHeight="1" x14ac:dyDescent="0.25">
      <c r="A1" s="29" t="s">
        <v>22</v>
      </c>
      <c r="B1" s="30"/>
      <c r="C1" s="179" t="s">
        <v>0</v>
      </c>
      <c r="D1" s="180"/>
      <c r="E1" s="180"/>
      <c r="F1" s="31"/>
      <c r="G1" s="31"/>
    </row>
    <row r="2" spans="1:7" ht="35.25" customHeight="1" x14ac:dyDescent="0.25">
      <c r="A2" s="38" t="s">
        <v>23</v>
      </c>
      <c r="B2" s="39"/>
      <c r="C2" s="181" t="s">
        <v>24</v>
      </c>
      <c r="D2" s="182"/>
      <c r="E2" s="40"/>
      <c r="F2" s="40"/>
      <c r="G2" s="40"/>
    </row>
    <row r="3" spans="1:7" x14ac:dyDescent="0.25">
      <c r="C3" s="221" t="s">
        <v>25</v>
      </c>
      <c r="D3" s="231"/>
      <c r="E3" s="232"/>
      <c r="F3" s="221" t="s">
        <v>23</v>
      </c>
      <c r="G3" s="232"/>
    </row>
    <row r="4" spans="1:7" x14ac:dyDescent="0.25">
      <c r="A4" s="1" t="s">
        <v>2</v>
      </c>
      <c r="B4" s="2" t="s">
        <v>3</v>
      </c>
      <c r="C4" s="53" t="s">
        <v>4</v>
      </c>
      <c r="D4" s="54" t="s">
        <v>5</v>
      </c>
      <c r="E4" s="55" t="s">
        <v>6</v>
      </c>
      <c r="F4" s="53" t="s">
        <v>26</v>
      </c>
      <c r="G4" s="55" t="s">
        <v>27</v>
      </c>
    </row>
    <row r="5" spans="1:7" x14ac:dyDescent="0.25">
      <c r="A5" s="21">
        <v>1996</v>
      </c>
      <c r="B5" s="22" t="s">
        <v>7</v>
      </c>
      <c r="C5" s="32">
        <v>3776.6</v>
      </c>
      <c r="D5" s="33">
        <v>40.5</v>
      </c>
      <c r="E5" s="34">
        <v>1.1000000000000001</v>
      </c>
      <c r="F5" s="41">
        <v>387.57299999999998</v>
      </c>
      <c r="G5" s="34">
        <v>0.7</v>
      </c>
    </row>
    <row r="6" spans="1:7" x14ac:dyDescent="0.25">
      <c r="A6" s="21"/>
      <c r="B6" s="22" t="s">
        <v>8</v>
      </c>
      <c r="C6" s="32">
        <v>3812.5</v>
      </c>
      <c r="D6" s="33">
        <f t="shared" ref="D6:D50" si="0">C6-C5</f>
        <v>35.900000000000091</v>
      </c>
      <c r="E6" s="34">
        <f t="shared" ref="E6:E50" si="1">D6/C5*100</f>
        <v>0.95059047820791431</v>
      </c>
      <c r="F6" s="41">
        <v>387.94799999999998</v>
      </c>
      <c r="G6" s="34">
        <f t="shared" ref="G6:G50" si="2">(F6/F5-1)*100</f>
        <v>9.6755965972872282E-2</v>
      </c>
    </row>
    <row r="7" spans="1:7" x14ac:dyDescent="0.25">
      <c r="A7" s="21"/>
      <c r="B7" s="22" t="s">
        <v>9</v>
      </c>
      <c r="C7" s="32">
        <v>3866.9</v>
      </c>
      <c r="D7" s="33">
        <f t="shared" si="0"/>
        <v>54.400000000000091</v>
      </c>
      <c r="E7" s="34">
        <f t="shared" si="1"/>
        <v>1.4268852459016417</v>
      </c>
      <c r="F7" s="41">
        <v>390.2</v>
      </c>
      <c r="G7" s="34">
        <f t="shared" si="2"/>
        <v>0.58049016878551907</v>
      </c>
    </row>
    <row r="8" spans="1:7" x14ac:dyDescent="0.25">
      <c r="A8" s="21"/>
      <c r="B8" s="22" t="s">
        <v>10</v>
      </c>
      <c r="C8" s="32">
        <v>3912.5</v>
      </c>
      <c r="D8" s="33">
        <f t="shared" si="0"/>
        <v>45.599999999999909</v>
      </c>
      <c r="E8" s="34">
        <f t="shared" si="1"/>
        <v>1.1792391838423519</v>
      </c>
      <c r="F8" s="41">
        <v>390.61099999999999</v>
      </c>
      <c r="G8" s="34">
        <f t="shared" si="2"/>
        <v>0.10533059969246583</v>
      </c>
    </row>
    <row r="9" spans="1:7" x14ac:dyDescent="0.25">
      <c r="A9" s="21">
        <v>1997</v>
      </c>
      <c r="B9" s="22" t="s">
        <v>7</v>
      </c>
      <c r="C9" s="32">
        <v>3949.6</v>
      </c>
      <c r="D9" s="33">
        <f t="shared" si="0"/>
        <v>37.099999999999909</v>
      </c>
      <c r="E9" s="34">
        <f t="shared" si="1"/>
        <v>0.94824281150159506</v>
      </c>
      <c r="F9" s="41">
        <v>391.85899999999998</v>
      </c>
      <c r="G9" s="34">
        <f t="shared" si="2"/>
        <v>0.31949945086031661</v>
      </c>
    </row>
    <row r="10" spans="1:7" x14ac:dyDescent="0.25">
      <c r="A10" s="21"/>
      <c r="B10" s="22" t="s">
        <v>8</v>
      </c>
      <c r="C10" s="32">
        <v>4005.5</v>
      </c>
      <c r="D10" s="33">
        <f t="shared" si="0"/>
        <v>55.900000000000091</v>
      </c>
      <c r="E10" s="34">
        <f t="shared" si="1"/>
        <v>1.4153331982985642</v>
      </c>
      <c r="F10" s="41">
        <v>396.86099999999999</v>
      </c>
      <c r="G10" s="34">
        <f t="shared" si="2"/>
        <v>1.2764795500422421</v>
      </c>
    </row>
    <row r="11" spans="1:7" x14ac:dyDescent="0.25">
      <c r="A11" s="21"/>
      <c r="B11" s="22" t="s">
        <v>9</v>
      </c>
      <c r="C11" s="32">
        <v>4022.4</v>
      </c>
      <c r="D11" s="33">
        <f t="shared" si="0"/>
        <v>16.900000000000091</v>
      </c>
      <c r="E11" s="34">
        <f t="shared" si="1"/>
        <v>0.42191986019223793</v>
      </c>
      <c r="F11" s="41">
        <v>399.85399999999998</v>
      </c>
      <c r="G11" s="34">
        <f t="shared" si="2"/>
        <v>0.75416833601689159</v>
      </c>
    </row>
    <row r="12" spans="1:7" x14ac:dyDescent="0.25">
      <c r="A12" s="21"/>
      <c r="B12" s="22" t="s">
        <v>10</v>
      </c>
      <c r="C12" s="32">
        <v>4017.8</v>
      </c>
      <c r="D12" s="33">
        <f t="shared" si="0"/>
        <v>-4.5999999999999091</v>
      </c>
      <c r="E12" s="34">
        <f t="shared" si="1"/>
        <v>-0.11435958631662463</v>
      </c>
      <c r="F12" s="41">
        <v>404.31400000000002</v>
      </c>
      <c r="G12" s="34">
        <f t="shared" si="2"/>
        <v>1.1154071236001206</v>
      </c>
    </row>
    <row r="13" spans="1:7" x14ac:dyDescent="0.25">
      <c r="A13" s="21">
        <v>1998</v>
      </c>
      <c r="B13" s="22" t="s">
        <v>7</v>
      </c>
      <c r="C13" s="32">
        <v>4031</v>
      </c>
      <c r="D13" s="33">
        <f t="shared" si="0"/>
        <v>13.199999999999818</v>
      </c>
      <c r="E13" s="34">
        <f t="shared" si="1"/>
        <v>0.32853800587385679</v>
      </c>
      <c r="F13" s="41">
        <v>407.642</v>
      </c>
      <c r="G13" s="34">
        <f t="shared" si="2"/>
        <v>0.8231226225161592</v>
      </c>
    </row>
    <row r="14" spans="1:7" x14ac:dyDescent="0.25">
      <c r="A14" s="21"/>
      <c r="B14" s="22" t="s">
        <v>8</v>
      </c>
      <c r="C14" s="32">
        <v>4006.3</v>
      </c>
      <c r="D14" s="33">
        <f t="shared" si="0"/>
        <v>-24.699999999999818</v>
      </c>
      <c r="E14" s="34">
        <f t="shared" si="1"/>
        <v>-0.61275117836764614</v>
      </c>
      <c r="F14" s="41">
        <v>410.59199999999998</v>
      </c>
      <c r="G14" s="34">
        <f t="shared" si="2"/>
        <v>0.72367420432635221</v>
      </c>
    </row>
    <row r="15" spans="1:7" x14ac:dyDescent="0.25">
      <c r="A15" s="21"/>
      <c r="B15" s="22" t="s">
        <v>9</v>
      </c>
      <c r="C15" s="32">
        <v>4025.5</v>
      </c>
      <c r="D15" s="33">
        <f t="shared" si="0"/>
        <v>19.199999999999818</v>
      </c>
      <c r="E15" s="34">
        <f t="shared" si="1"/>
        <v>0.47924518882759193</v>
      </c>
      <c r="F15" s="41">
        <v>414.27699999999999</v>
      </c>
      <c r="G15" s="34">
        <f t="shared" si="2"/>
        <v>0.89748460759098148</v>
      </c>
    </row>
    <row r="16" spans="1:7" x14ac:dyDescent="0.25">
      <c r="A16" s="21"/>
      <c r="B16" s="22" t="s">
        <v>10</v>
      </c>
      <c r="C16" s="32">
        <v>4043.7</v>
      </c>
      <c r="D16" s="33">
        <f t="shared" si="0"/>
        <v>18.199999999999818</v>
      </c>
      <c r="E16" s="34">
        <f t="shared" si="1"/>
        <v>0.45211774934790255</v>
      </c>
      <c r="F16" s="41">
        <v>417.11399999999998</v>
      </c>
      <c r="G16" s="34">
        <f t="shared" si="2"/>
        <v>0.68480750802000223</v>
      </c>
    </row>
    <row r="17" spans="1:7" x14ac:dyDescent="0.25">
      <c r="A17" s="21">
        <v>1999</v>
      </c>
      <c r="B17" s="22" t="s">
        <v>7</v>
      </c>
      <c r="C17" s="32">
        <v>4050.6</v>
      </c>
      <c r="D17" s="33">
        <f t="shared" si="0"/>
        <v>6.9000000000000909</v>
      </c>
      <c r="E17" s="34">
        <f t="shared" si="1"/>
        <v>0.17063580384301733</v>
      </c>
      <c r="F17" s="41">
        <v>419.46300000000002</v>
      </c>
      <c r="G17" s="34">
        <f t="shared" si="2"/>
        <v>0.56315539636646594</v>
      </c>
    </row>
    <row r="18" spans="1:7" x14ac:dyDescent="0.25">
      <c r="A18" s="21"/>
      <c r="B18" s="22" t="s">
        <v>8</v>
      </c>
      <c r="C18" s="32">
        <v>4035</v>
      </c>
      <c r="D18" s="33">
        <f t="shared" si="0"/>
        <v>-15.599999999999909</v>
      </c>
      <c r="E18" s="34">
        <f t="shared" si="1"/>
        <v>-0.38512812916604727</v>
      </c>
      <c r="F18" s="41">
        <v>422.94400000000002</v>
      </c>
      <c r="G18" s="34">
        <f t="shared" si="2"/>
        <v>0.82987057261307839</v>
      </c>
    </row>
    <row r="19" spans="1:7" x14ac:dyDescent="0.25">
      <c r="A19" s="21"/>
      <c r="B19" s="22" t="s">
        <v>9</v>
      </c>
      <c r="C19" s="32">
        <v>3931.5</v>
      </c>
      <c r="D19" s="33">
        <f t="shared" si="0"/>
        <v>-103.5</v>
      </c>
      <c r="E19" s="34">
        <f t="shared" si="1"/>
        <v>-2.5650557620817844</v>
      </c>
      <c r="F19" s="41">
        <v>427.94099999999997</v>
      </c>
      <c r="G19" s="34">
        <f t="shared" si="2"/>
        <v>1.1814802905349087</v>
      </c>
    </row>
    <row r="20" spans="1:7" x14ac:dyDescent="0.25">
      <c r="A20" s="21"/>
      <c r="B20" s="22" t="s">
        <v>10</v>
      </c>
      <c r="C20" s="32">
        <v>3842.4</v>
      </c>
      <c r="D20" s="33">
        <f t="shared" si="0"/>
        <v>-89.099999999999909</v>
      </c>
      <c r="E20" s="34">
        <f t="shared" si="1"/>
        <v>-2.2663105684853089</v>
      </c>
      <c r="F20" s="41">
        <v>433.52</v>
      </c>
      <c r="G20" s="34">
        <f t="shared" si="2"/>
        <v>1.303684386399051</v>
      </c>
    </row>
    <row r="21" spans="1:7" x14ac:dyDescent="0.25">
      <c r="A21" s="21">
        <v>2000</v>
      </c>
      <c r="B21" s="22" t="s">
        <v>7</v>
      </c>
      <c r="C21" s="32">
        <v>3733.1</v>
      </c>
      <c r="D21" s="33">
        <f t="shared" si="0"/>
        <v>-109.30000000000018</v>
      </c>
      <c r="E21" s="34">
        <f t="shared" si="1"/>
        <v>-2.8445763064751244</v>
      </c>
      <c r="F21" s="41">
        <v>437.93099999999998</v>
      </c>
      <c r="G21" s="34">
        <f t="shared" si="2"/>
        <v>1.0174847757888905</v>
      </c>
    </row>
    <row r="22" spans="1:7" x14ac:dyDescent="0.25">
      <c r="A22" s="21"/>
      <c r="B22" s="22" t="s">
        <v>8</v>
      </c>
      <c r="C22" s="32">
        <v>3628.5</v>
      </c>
      <c r="D22" s="33">
        <f t="shared" si="0"/>
        <v>-104.59999999999991</v>
      </c>
      <c r="E22" s="34">
        <f t="shared" si="1"/>
        <v>-2.8019608368380142</v>
      </c>
      <c r="F22" s="41">
        <v>441.55599999999998</v>
      </c>
      <c r="G22" s="34">
        <f t="shared" si="2"/>
        <v>0.82775597068944773</v>
      </c>
    </row>
    <row r="23" spans="1:7" x14ac:dyDescent="0.25">
      <c r="A23" s="21"/>
      <c r="B23" s="22" t="s">
        <v>9</v>
      </c>
      <c r="C23" s="32">
        <v>3534.9</v>
      </c>
      <c r="D23" s="33">
        <f t="shared" si="0"/>
        <v>-93.599999999999909</v>
      </c>
      <c r="E23" s="34">
        <f t="shared" si="1"/>
        <v>-2.5795783381562605</v>
      </c>
      <c r="F23" s="41">
        <v>444.87700000000001</v>
      </c>
      <c r="G23" s="34">
        <f t="shared" si="2"/>
        <v>0.75211298227177981</v>
      </c>
    </row>
    <row r="24" spans="1:7" x14ac:dyDescent="0.25">
      <c r="A24" s="21"/>
      <c r="B24" s="22" t="s">
        <v>10</v>
      </c>
      <c r="C24" s="32">
        <v>3427.4</v>
      </c>
      <c r="D24" s="33">
        <f t="shared" si="0"/>
        <v>-107.5</v>
      </c>
      <c r="E24" s="34">
        <f t="shared" si="1"/>
        <v>-3.0411044159665055</v>
      </c>
      <c r="F24" s="41">
        <v>448.37700000000001</v>
      </c>
      <c r="G24" s="34">
        <f t="shared" si="2"/>
        <v>0.78673431083198242</v>
      </c>
    </row>
    <row r="25" spans="1:7" x14ac:dyDescent="0.25">
      <c r="A25" s="21">
        <v>2001</v>
      </c>
      <c r="B25" s="22" t="s">
        <v>7</v>
      </c>
      <c r="C25" s="32">
        <v>3361.5</v>
      </c>
      <c r="D25" s="33">
        <f t="shared" si="0"/>
        <v>-65.900000000000091</v>
      </c>
      <c r="E25" s="34">
        <f t="shared" si="1"/>
        <v>-1.9227402695921132</v>
      </c>
      <c r="F25" s="41">
        <v>450.65499999999997</v>
      </c>
      <c r="G25" s="34">
        <f t="shared" si="2"/>
        <v>0.50805460583391859</v>
      </c>
    </row>
    <row r="26" spans="1:7" x14ac:dyDescent="0.25">
      <c r="A26" s="21"/>
      <c r="B26" s="22" t="s">
        <v>8</v>
      </c>
      <c r="C26" s="32">
        <v>3349.6</v>
      </c>
      <c r="D26" s="33">
        <f t="shared" si="0"/>
        <v>-11.900000000000091</v>
      </c>
      <c r="E26" s="34">
        <f t="shared" si="1"/>
        <v>-0.35400862710099928</v>
      </c>
      <c r="F26" s="41">
        <v>451.46100000000001</v>
      </c>
      <c r="G26" s="34">
        <f t="shared" si="2"/>
        <v>0.17885078385906361</v>
      </c>
    </row>
    <row r="27" spans="1:7" x14ac:dyDescent="0.25">
      <c r="A27" s="21"/>
      <c r="B27" s="22" t="s">
        <v>9</v>
      </c>
      <c r="C27" s="32">
        <v>3370.8</v>
      </c>
      <c r="D27" s="33">
        <f t="shared" si="0"/>
        <v>21.200000000000273</v>
      </c>
      <c r="E27" s="34">
        <f t="shared" si="1"/>
        <v>0.63291139240507144</v>
      </c>
      <c r="F27" s="41">
        <v>452.76400000000001</v>
      </c>
      <c r="G27" s="34">
        <f t="shared" si="2"/>
        <v>0.28861850746797479</v>
      </c>
    </row>
    <row r="28" spans="1:7" x14ac:dyDescent="0.25">
      <c r="A28" s="21"/>
      <c r="B28" s="22" t="s">
        <v>10</v>
      </c>
      <c r="C28" s="32">
        <v>3445.2</v>
      </c>
      <c r="D28" s="33">
        <f t="shared" si="0"/>
        <v>74.399999999999636</v>
      </c>
      <c r="E28" s="34">
        <f t="shared" si="1"/>
        <v>2.2071911712353041</v>
      </c>
      <c r="F28" s="41">
        <v>452.71699999999998</v>
      </c>
      <c r="G28" s="34">
        <f t="shared" si="2"/>
        <v>-1.0380683976651817E-2</v>
      </c>
    </row>
    <row r="29" spans="1:7" x14ac:dyDescent="0.25">
      <c r="A29" s="21">
        <v>2002</v>
      </c>
      <c r="B29" s="22" t="s">
        <v>7</v>
      </c>
      <c r="C29" s="32">
        <v>3479.6</v>
      </c>
      <c r="D29" s="33">
        <f t="shared" si="0"/>
        <v>34.400000000000091</v>
      </c>
      <c r="E29" s="34">
        <f t="shared" si="1"/>
        <v>0.99849065366307022</v>
      </c>
      <c r="F29" s="41">
        <v>454.589</v>
      </c>
      <c r="G29" s="34">
        <f t="shared" si="2"/>
        <v>0.41350335861034537</v>
      </c>
    </row>
    <row r="30" spans="1:7" x14ac:dyDescent="0.25">
      <c r="A30" s="21"/>
      <c r="B30" s="22" t="s">
        <v>8</v>
      </c>
      <c r="C30" s="32">
        <v>3499.3</v>
      </c>
      <c r="D30" s="33">
        <f t="shared" si="0"/>
        <v>19.700000000000273</v>
      </c>
      <c r="E30" s="34">
        <f t="shared" si="1"/>
        <v>0.56615702954363356</v>
      </c>
      <c r="F30" s="41">
        <v>456.46600000000001</v>
      </c>
      <c r="G30" s="34">
        <f t="shared" si="2"/>
        <v>0.41290044413744287</v>
      </c>
    </row>
    <row r="31" spans="1:7" x14ac:dyDescent="0.25">
      <c r="A31" s="21"/>
      <c r="B31" s="22" t="s">
        <v>9</v>
      </c>
      <c r="C31" s="32">
        <v>3525.5</v>
      </c>
      <c r="D31" s="33">
        <f t="shared" si="0"/>
        <v>26.199999999999818</v>
      </c>
      <c r="E31" s="34">
        <f t="shared" si="1"/>
        <v>0.7487211728059846</v>
      </c>
      <c r="F31" s="41">
        <v>458.11599999999999</v>
      </c>
      <c r="G31" s="34">
        <f t="shared" si="2"/>
        <v>0.36147270552460142</v>
      </c>
    </row>
    <row r="32" spans="1:7" x14ac:dyDescent="0.25">
      <c r="A32" s="21"/>
      <c r="B32" s="22" t="s">
        <v>10</v>
      </c>
      <c r="C32" s="32">
        <v>3569.3</v>
      </c>
      <c r="D32" s="33">
        <f t="shared" si="0"/>
        <v>43.800000000000182</v>
      </c>
      <c r="E32" s="34">
        <f t="shared" si="1"/>
        <v>1.2423769678059902</v>
      </c>
      <c r="F32" s="41">
        <v>457.89800000000002</v>
      </c>
      <c r="G32" s="34">
        <f t="shared" si="2"/>
        <v>-4.7586200874882856E-2</v>
      </c>
    </row>
    <row r="33" spans="1:7" x14ac:dyDescent="0.25">
      <c r="A33" s="21">
        <v>2003</v>
      </c>
      <c r="B33" s="22" t="s">
        <v>7</v>
      </c>
      <c r="C33" s="32">
        <v>3640</v>
      </c>
      <c r="D33" s="33">
        <f t="shared" si="0"/>
        <v>70.699999999999818</v>
      </c>
      <c r="E33" s="34">
        <f t="shared" si="1"/>
        <v>1.9807805452049367</v>
      </c>
      <c r="F33" s="41">
        <v>458.54899999999998</v>
      </c>
      <c r="G33" s="34">
        <f t="shared" si="2"/>
        <v>0.1421714006175856</v>
      </c>
    </row>
    <row r="34" spans="1:7" x14ac:dyDescent="0.25">
      <c r="A34" s="21"/>
      <c r="B34" s="22" t="s">
        <v>8</v>
      </c>
      <c r="C34" s="32">
        <v>3664.1</v>
      </c>
      <c r="D34" s="33">
        <f t="shared" si="0"/>
        <v>24.099999999999909</v>
      </c>
      <c r="E34" s="34">
        <f t="shared" si="1"/>
        <v>0.66208791208790962</v>
      </c>
      <c r="F34" s="41">
        <v>457.911</v>
      </c>
      <c r="G34" s="34">
        <f t="shared" si="2"/>
        <v>-0.13913453087891492</v>
      </c>
    </row>
    <row r="35" spans="1:7" x14ac:dyDescent="0.25">
      <c r="A35" s="21"/>
      <c r="B35" s="22" t="s">
        <v>9</v>
      </c>
      <c r="C35" s="32">
        <v>3735.3</v>
      </c>
      <c r="D35" s="33">
        <f t="shared" si="0"/>
        <v>71.200000000000273</v>
      </c>
      <c r="E35" s="34">
        <f t="shared" si="1"/>
        <v>1.9431784067028814</v>
      </c>
      <c r="F35" s="41">
        <v>461.27499999999998</v>
      </c>
      <c r="G35" s="34">
        <f t="shared" si="2"/>
        <v>0.73464057426004814</v>
      </c>
    </row>
    <row r="36" spans="1:7" x14ac:dyDescent="0.25">
      <c r="A36" s="21"/>
      <c r="B36" s="22" t="s">
        <v>10</v>
      </c>
      <c r="C36" s="32">
        <v>3768</v>
      </c>
      <c r="D36" s="33">
        <f t="shared" si="0"/>
        <v>32.699999999999818</v>
      </c>
      <c r="E36" s="34">
        <f t="shared" si="1"/>
        <v>0.87543169223355066</v>
      </c>
      <c r="F36" s="41">
        <v>464.85</v>
      </c>
      <c r="G36" s="34">
        <f t="shared" si="2"/>
        <v>0.77502574386212331</v>
      </c>
    </row>
    <row r="37" spans="1:7" x14ac:dyDescent="0.25">
      <c r="A37" s="21">
        <v>2004</v>
      </c>
      <c r="B37" s="22" t="s">
        <v>7</v>
      </c>
      <c r="C37" s="32">
        <v>3736.6</v>
      </c>
      <c r="D37" s="33">
        <f t="shared" si="0"/>
        <v>-31.400000000000091</v>
      </c>
      <c r="E37" s="34">
        <f t="shared" si="1"/>
        <v>-0.8333333333333357</v>
      </c>
      <c r="F37" s="41">
        <v>468.875</v>
      </c>
      <c r="G37" s="34">
        <f t="shared" si="2"/>
        <v>0.86587071098203072</v>
      </c>
    </row>
    <row r="38" spans="1:7" x14ac:dyDescent="0.25">
      <c r="A38" s="21"/>
      <c r="B38" s="22" t="s">
        <v>8</v>
      </c>
      <c r="C38" s="32">
        <v>3795.4</v>
      </c>
      <c r="D38" s="33">
        <f t="shared" si="0"/>
        <v>58.800000000000182</v>
      </c>
      <c r="E38" s="34">
        <f t="shared" si="1"/>
        <v>1.5736230798051754</v>
      </c>
      <c r="F38" s="41">
        <v>471.62400000000002</v>
      </c>
      <c r="G38" s="34">
        <f t="shared" si="2"/>
        <v>0.58629698747001413</v>
      </c>
    </row>
    <row r="39" spans="1:7" x14ac:dyDescent="0.25">
      <c r="A39" s="21"/>
      <c r="B39" s="22" t="s">
        <v>9</v>
      </c>
      <c r="C39" s="32">
        <v>3829.4</v>
      </c>
      <c r="D39" s="33">
        <f t="shared" si="0"/>
        <v>34</v>
      </c>
      <c r="E39" s="34">
        <f t="shared" si="1"/>
        <v>0.89582125731148232</v>
      </c>
      <c r="F39" s="41">
        <v>473.36099999999999</v>
      </c>
      <c r="G39" s="34">
        <f t="shared" si="2"/>
        <v>0.36830186758942673</v>
      </c>
    </row>
    <row r="40" spans="1:7" x14ac:dyDescent="0.25">
      <c r="A40" s="21"/>
      <c r="B40" s="22" t="s">
        <v>10</v>
      </c>
      <c r="C40" s="32">
        <v>3866.1</v>
      </c>
      <c r="D40" s="33">
        <f t="shared" si="0"/>
        <v>36.699999999999818</v>
      </c>
      <c r="E40" s="34">
        <f t="shared" si="1"/>
        <v>0.95837468010653937</v>
      </c>
      <c r="F40" s="41">
        <v>476.41500000000002</v>
      </c>
      <c r="G40" s="34">
        <f t="shared" si="2"/>
        <v>0.64517355675690613</v>
      </c>
    </row>
    <row r="41" spans="1:7" x14ac:dyDescent="0.25">
      <c r="A41" s="21">
        <v>2005</v>
      </c>
      <c r="B41" s="22" t="s">
        <v>7</v>
      </c>
      <c r="C41" s="32">
        <v>3884.1</v>
      </c>
      <c r="D41" s="33">
        <f t="shared" si="0"/>
        <v>18</v>
      </c>
      <c r="E41" s="34">
        <f t="shared" si="1"/>
        <v>0.46558547373321951</v>
      </c>
      <c r="F41" s="41">
        <v>477.87200000000001</v>
      </c>
      <c r="G41" s="34">
        <f t="shared" si="2"/>
        <v>0.30582580313383012</v>
      </c>
    </row>
    <row r="42" spans="1:7" x14ac:dyDescent="0.25">
      <c r="A42" s="21"/>
      <c r="B42" s="22" t="s">
        <v>8</v>
      </c>
      <c r="C42" s="32">
        <v>3871.1</v>
      </c>
      <c r="D42" s="33">
        <f t="shared" si="0"/>
        <v>-13</v>
      </c>
      <c r="E42" s="34">
        <f t="shared" si="1"/>
        <v>-0.33469787080662189</v>
      </c>
      <c r="F42" s="41">
        <v>478.44400000000002</v>
      </c>
      <c r="G42" s="34">
        <f t="shared" si="2"/>
        <v>0.11969732480663353</v>
      </c>
    </row>
    <row r="43" spans="1:7" x14ac:dyDescent="0.25">
      <c r="A43" s="21"/>
      <c r="B43" s="22" t="s">
        <v>9</v>
      </c>
      <c r="C43" s="32">
        <v>3825</v>
      </c>
      <c r="D43" s="33">
        <f t="shared" si="0"/>
        <v>-46.099999999999909</v>
      </c>
      <c r="E43" s="34">
        <f t="shared" si="1"/>
        <v>-1.1908759784040688</v>
      </c>
      <c r="F43" s="41">
        <v>480.928</v>
      </c>
      <c r="G43" s="34">
        <f t="shared" si="2"/>
        <v>0.51918301828426383</v>
      </c>
    </row>
    <row r="44" spans="1:7" x14ac:dyDescent="0.25">
      <c r="A44" s="21"/>
      <c r="B44" s="22" t="s">
        <v>10</v>
      </c>
      <c r="C44" s="32">
        <v>3741.5</v>
      </c>
      <c r="D44" s="33">
        <f t="shared" si="0"/>
        <v>-83.5</v>
      </c>
      <c r="E44" s="34">
        <f t="shared" si="1"/>
        <v>-2.1830065359477127</v>
      </c>
      <c r="F44" s="41">
        <v>484.512</v>
      </c>
      <c r="G44" s="34">
        <f t="shared" si="2"/>
        <v>0.74522589659991034</v>
      </c>
    </row>
    <row r="45" spans="1:7" x14ac:dyDescent="0.25">
      <c r="A45" s="21">
        <v>2006</v>
      </c>
      <c r="B45" s="22" t="s">
        <v>7</v>
      </c>
      <c r="C45" s="32">
        <v>3655.9</v>
      </c>
      <c r="D45" s="33">
        <f t="shared" si="0"/>
        <v>-85.599999999999909</v>
      </c>
      <c r="E45" s="34">
        <f t="shared" si="1"/>
        <v>-2.287852465588665</v>
      </c>
      <c r="F45" s="41">
        <v>488.47899999999998</v>
      </c>
      <c r="G45" s="34">
        <f t="shared" si="2"/>
        <v>0.81876197080774649</v>
      </c>
    </row>
    <row r="46" spans="1:7" x14ac:dyDescent="0.25">
      <c r="A46" s="21"/>
      <c r="B46" s="22" t="s">
        <v>8</v>
      </c>
      <c r="C46" s="32">
        <v>3549.7</v>
      </c>
      <c r="D46" s="33">
        <f t="shared" si="0"/>
        <v>-106.20000000000027</v>
      </c>
      <c r="E46" s="34">
        <f t="shared" si="1"/>
        <v>-2.9048934598867659</v>
      </c>
      <c r="F46" s="41">
        <v>492.54199999999997</v>
      </c>
      <c r="G46" s="34">
        <f t="shared" si="2"/>
        <v>0.83176554160977467</v>
      </c>
    </row>
    <row r="47" spans="1:7" x14ac:dyDescent="0.25">
      <c r="A47" s="21"/>
      <c r="B47" s="22" t="s">
        <v>9</v>
      </c>
      <c r="C47" s="32">
        <v>3457.4</v>
      </c>
      <c r="D47" s="33">
        <f t="shared" si="0"/>
        <v>-92.299999999999727</v>
      </c>
      <c r="E47" s="34">
        <f t="shared" si="1"/>
        <v>-2.6002197368791653</v>
      </c>
      <c r="F47" s="41">
        <v>492.70800000000003</v>
      </c>
      <c r="G47" s="34">
        <f t="shared" si="2"/>
        <v>3.3702709616645343E-2</v>
      </c>
    </row>
    <row r="48" spans="1:7" x14ac:dyDescent="0.25">
      <c r="A48" s="21"/>
      <c r="B48" s="22" t="s">
        <v>10</v>
      </c>
      <c r="C48" s="32">
        <v>3382</v>
      </c>
      <c r="D48" s="33">
        <f t="shared" si="0"/>
        <v>-75.400000000000091</v>
      </c>
      <c r="E48" s="34">
        <f t="shared" si="1"/>
        <v>-2.1808295250766498</v>
      </c>
      <c r="F48" s="41">
        <v>496.31299999999999</v>
      </c>
      <c r="G48" s="34">
        <f t="shared" si="2"/>
        <v>0.73167068527402179</v>
      </c>
    </row>
    <row r="49" spans="1:7" x14ac:dyDescent="0.25">
      <c r="A49" s="21">
        <v>2007</v>
      </c>
      <c r="B49" s="22" t="s">
        <v>7</v>
      </c>
      <c r="C49" s="32">
        <v>3282.8</v>
      </c>
      <c r="D49" s="33">
        <f t="shared" si="0"/>
        <v>-99.199999999999818</v>
      </c>
      <c r="E49" s="34">
        <f t="shared" si="1"/>
        <v>-2.9331756357185044</v>
      </c>
      <c r="F49" s="41">
        <v>500.15100000000001</v>
      </c>
      <c r="G49" s="34">
        <f t="shared" si="2"/>
        <v>0.7733023313916787</v>
      </c>
    </row>
    <row r="50" spans="1:7" x14ac:dyDescent="0.25">
      <c r="A50" s="21"/>
      <c r="B50" s="22" t="s">
        <v>8</v>
      </c>
      <c r="C50" s="32">
        <v>3204.8</v>
      </c>
      <c r="D50" s="33">
        <f t="shared" si="0"/>
        <v>-78</v>
      </c>
      <c r="E50" s="34">
        <f t="shared" si="1"/>
        <v>-2.3760204703302059</v>
      </c>
      <c r="F50" s="41">
        <v>503.66899999999998</v>
      </c>
      <c r="G50" s="34">
        <f t="shared" si="2"/>
        <v>0.7033875769517639</v>
      </c>
    </row>
    <row r="51" spans="1:7" x14ac:dyDescent="0.25">
      <c r="A51" s="21"/>
      <c r="B51" s="22" t="s">
        <v>9</v>
      </c>
      <c r="C51" s="32">
        <v>3165.9</v>
      </c>
      <c r="D51" s="33">
        <f t="shared" ref="D51:D84" si="3">C51-C50</f>
        <v>-38.900000000000091</v>
      </c>
      <c r="E51" s="34">
        <f t="shared" ref="E51:E88" si="4">D51/C50*100</f>
        <v>-1.2138042935596633</v>
      </c>
      <c r="F51" s="41">
        <v>505.37200000000001</v>
      </c>
      <c r="G51" s="34">
        <f t="shared" ref="G51:G84" si="5">(F51/F50-1)*100</f>
        <v>0.33811888363191045</v>
      </c>
    </row>
    <row r="52" spans="1:7" x14ac:dyDescent="0.25">
      <c r="A52" s="21"/>
      <c r="B52" s="22" t="s">
        <v>10</v>
      </c>
      <c r="C52" s="32">
        <v>3089.5</v>
      </c>
      <c r="D52" s="33">
        <f t="shared" si="3"/>
        <v>-76.400000000000091</v>
      </c>
      <c r="E52" s="34">
        <f t="shared" si="4"/>
        <v>-2.4132158312012408</v>
      </c>
      <c r="F52" s="41">
        <v>507.09899999999999</v>
      </c>
      <c r="G52" s="34">
        <f t="shared" si="5"/>
        <v>0.341728469325564</v>
      </c>
    </row>
    <row r="53" spans="1:7" x14ac:dyDescent="0.25">
      <c r="A53" s="21">
        <v>2008</v>
      </c>
      <c r="B53" s="22" t="s">
        <v>7</v>
      </c>
      <c r="C53" s="32">
        <v>3061.5</v>
      </c>
      <c r="D53" s="33">
        <f t="shared" si="3"/>
        <v>-28</v>
      </c>
      <c r="E53" s="34">
        <f t="shared" si="4"/>
        <v>-0.90629551707396028</v>
      </c>
      <c r="F53" s="41">
        <v>508.858</v>
      </c>
      <c r="G53" s="34">
        <f t="shared" si="5"/>
        <v>0.34687506778754429</v>
      </c>
    </row>
    <row r="54" spans="1:7" x14ac:dyDescent="0.25">
      <c r="A54" s="21"/>
      <c r="B54" s="22" t="s">
        <v>8</v>
      </c>
      <c r="C54" s="32">
        <v>3065.4</v>
      </c>
      <c r="D54" s="33">
        <f t="shared" si="3"/>
        <v>3.9000000000000909</v>
      </c>
      <c r="E54" s="34">
        <f t="shared" si="4"/>
        <v>0.1273885350318501</v>
      </c>
      <c r="F54" s="41">
        <v>506.45100000000002</v>
      </c>
      <c r="G54" s="34">
        <f t="shared" si="5"/>
        <v>-0.47301997806853402</v>
      </c>
    </row>
    <row r="55" spans="1:7" x14ac:dyDescent="0.25">
      <c r="A55" s="21"/>
      <c r="B55" s="22" t="s">
        <v>9</v>
      </c>
      <c r="C55" s="32">
        <v>3108.4</v>
      </c>
      <c r="D55" s="33">
        <f t="shared" si="3"/>
        <v>43</v>
      </c>
      <c r="E55" s="34">
        <f t="shared" si="4"/>
        <v>1.4027533111502577</v>
      </c>
      <c r="F55" s="41">
        <v>504.964</v>
      </c>
      <c r="G55" s="34">
        <f t="shared" si="5"/>
        <v>-0.29361182029455923</v>
      </c>
    </row>
    <row r="56" spans="1:7" x14ac:dyDescent="0.25">
      <c r="A56" s="21"/>
      <c r="B56" s="22" t="s">
        <v>10</v>
      </c>
      <c r="C56" s="32">
        <v>3247.5</v>
      </c>
      <c r="D56" s="33">
        <f t="shared" si="3"/>
        <v>139.09999999999991</v>
      </c>
      <c r="E56" s="34">
        <f t="shared" si="4"/>
        <v>4.4749710461973979</v>
      </c>
      <c r="F56" s="41">
        <v>497.65699999999998</v>
      </c>
      <c r="G56" s="34">
        <f t="shared" si="5"/>
        <v>-1.4470338479574796</v>
      </c>
    </row>
    <row r="57" spans="1:7" x14ac:dyDescent="0.25">
      <c r="A57" s="21">
        <v>2009</v>
      </c>
      <c r="B57" s="22" t="s">
        <v>7</v>
      </c>
      <c r="C57" s="32">
        <v>3464.9</v>
      </c>
      <c r="D57" s="33">
        <f t="shared" si="3"/>
        <v>217.40000000000009</v>
      </c>
      <c r="E57" s="34">
        <f t="shared" si="4"/>
        <v>6.6943802925327205</v>
      </c>
      <c r="F57" s="41">
        <v>489.26900000000001</v>
      </c>
      <c r="G57" s="34">
        <f t="shared" si="5"/>
        <v>-1.6854982447750078</v>
      </c>
    </row>
    <row r="58" spans="1:7" x14ac:dyDescent="0.25">
      <c r="A58" s="21"/>
      <c r="B58" s="22" t="s">
        <v>8</v>
      </c>
      <c r="C58" s="32">
        <v>3624.6</v>
      </c>
      <c r="D58" s="33">
        <f t="shared" si="3"/>
        <v>159.69999999999982</v>
      </c>
      <c r="E58" s="34">
        <f t="shared" si="4"/>
        <v>4.6090796271176604</v>
      </c>
      <c r="F58" s="41">
        <v>488.76299999999998</v>
      </c>
      <c r="G58" s="34">
        <f t="shared" si="5"/>
        <v>-0.10341959126779487</v>
      </c>
    </row>
    <row r="59" spans="1:7" x14ac:dyDescent="0.25">
      <c r="A59" s="21"/>
      <c r="B59" s="22" t="s">
        <v>9</v>
      </c>
      <c r="C59" s="32">
        <v>3757.2</v>
      </c>
      <c r="D59" s="33">
        <f t="shared" si="3"/>
        <v>132.59999999999991</v>
      </c>
      <c r="E59" s="34">
        <f t="shared" si="4"/>
        <v>3.6583347127958925</v>
      </c>
      <c r="F59" s="41">
        <v>489.53500000000003</v>
      </c>
      <c r="G59" s="34">
        <f t="shared" si="5"/>
        <v>0.15794976297307528</v>
      </c>
    </row>
    <row r="60" spans="1:7" x14ac:dyDescent="0.25">
      <c r="A60" s="21"/>
      <c r="B60" s="22" t="s">
        <v>10</v>
      </c>
      <c r="C60" s="32">
        <v>3844.5</v>
      </c>
      <c r="D60" s="33">
        <f t="shared" si="3"/>
        <v>87.300000000000182</v>
      </c>
      <c r="E60" s="34">
        <f t="shared" si="4"/>
        <v>2.3235388054934578</v>
      </c>
      <c r="F60" s="41">
        <v>492.61099999999999</v>
      </c>
      <c r="G60" s="34">
        <f t="shared" si="5"/>
        <v>0.62835139469086254</v>
      </c>
    </row>
    <row r="61" spans="1:7" x14ac:dyDescent="0.25">
      <c r="A61" s="21">
        <v>2010</v>
      </c>
      <c r="B61" s="22" t="s">
        <v>7</v>
      </c>
      <c r="C61" s="32">
        <v>3897.4</v>
      </c>
      <c r="D61" s="33">
        <f t="shared" si="3"/>
        <v>52.900000000000091</v>
      </c>
      <c r="E61" s="34">
        <f t="shared" si="4"/>
        <v>1.3759916764208633</v>
      </c>
      <c r="F61" s="41">
        <v>495.03699999999998</v>
      </c>
      <c r="G61" s="34">
        <f t="shared" si="5"/>
        <v>0.4924778374823191</v>
      </c>
    </row>
    <row r="62" spans="1:7" x14ac:dyDescent="0.25">
      <c r="A62" s="21"/>
      <c r="B62" s="22" t="s">
        <v>8</v>
      </c>
      <c r="C62" s="32">
        <v>3949.4</v>
      </c>
      <c r="D62" s="33">
        <f t="shared" si="3"/>
        <v>52</v>
      </c>
      <c r="E62" s="34">
        <f t="shared" si="4"/>
        <v>1.3342228152101401</v>
      </c>
      <c r="F62" s="41">
        <v>498.07600000000002</v>
      </c>
      <c r="G62" s="34">
        <f t="shared" si="5"/>
        <v>0.61389350695000289</v>
      </c>
    </row>
    <row r="63" spans="1:7" x14ac:dyDescent="0.25">
      <c r="A63" s="21"/>
      <c r="B63" s="22" t="s">
        <v>9</v>
      </c>
      <c r="C63" s="32">
        <v>3993.1</v>
      </c>
      <c r="D63" s="33">
        <f t="shared" si="3"/>
        <v>43.699999999999818</v>
      </c>
      <c r="E63" s="34">
        <f t="shared" si="4"/>
        <v>1.1064971894464937</v>
      </c>
      <c r="F63" s="41">
        <v>500.46300000000002</v>
      </c>
      <c r="G63" s="34">
        <f t="shared" si="5"/>
        <v>0.47924413141768873</v>
      </c>
    </row>
    <row r="64" spans="1:7" x14ac:dyDescent="0.25">
      <c r="A64" s="21"/>
      <c r="B64" s="22" t="s">
        <v>10</v>
      </c>
      <c r="C64" s="32">
        <v>4029.4</v>
      </c>
      <c r="D64" s="33">
        <f t="shared" si="3"/>
        <v>36.300000000000182</v>
      </c>
      <c r="E64" s="34">
        <f t="shared" si="4"/>
        <v>0.9090681425458963</v>
      </c>
      <c r="F64" s="41">
        <v>503.54199999999997</v>
      </c>
      <c r="G64" s="34">
        <f t="shared" si="5"/>
        <v>0.61523029674519503</v>
      </c>
    </row>
    <row r="65" spans="1:7" x14ac:dyDescent="0.25">
      <c r="A65" s="21">
        <v>2011</v>
      </c>
      <c r="B65" s="22" t="s">
        <v>7</v>
      </c>
      <c r="C65" s="32">
        <v>4053.4</v>
      </c>
      <c r="D65" s="33">
        <f t="shared" si="3"/>
        <v>24</v>
      </c>
      <c r="E65" s="34">
        <f t="shared" si="4"/>
        <v>0.59562217699905684</v>
      </c>
      <c r="F65" s="41">
        <v>508.98200000000003</v>
      </c>
      <c r="G65" s="34">
        <f t="shared" si="5"/>
        <v>1.0803468231051383</v>
      </c>
    </row>
    <row r="66" spans="1:7" x14ac:dyDescent="0.25">
      <c r="A66" s="21"/>
      <c r="B66" s="22" t="s">
        <v>8</v>
      </c>
      <c r="C66" s="32">
        <v>4113.5</v>
      </c>
      <c r="D66" s="33">
        <f t="shared" si="3"/>
        <v>60.099999999999909</v>
      </c>
      <c r="E66" s="34">
        <f t="shared" si="4"/>
        <v>1.4827058765480807</v>
      </c>
      <c r="F66" s="41">
        <v>508.697</v>
      </c>
      <c r="G66" s="34">
        <f t="shared" si="5"/>
        <v>-5.5994121599589608E-2</v>
      </c>
    </row>
    <row r="67" spans="1:7" x14ac:dyDescent="0.25">
      <c r="A67" s="21"/>
      <c r="B67" s="22" t="s">
        <v>9</v>
      </c>
      <c r="C67" s="32">
        <v>4170.5</v>
      </c>
      <c r="D67" s="33">
        <f t="shared" si="3"/>
        <v>57</v>
      </c>
      <c r="E67" s="34">
        <f t="shared" si="4"/>
        <v>1.3856812933025404</v>
      </c>
      <c r="F67" s="41">
        <v>510.21300000000002</v>
      </c>
      <c r="G67" s="34">
        <f t="shared" si="5"/>
        <v>0.2980163044012496</v>
      </c>
    </row>
    <row r="68" spans="1:7" x14ac:dyDescent="0.25">
      <c r="A68" s="21"/>
      <c r="B68" s="22" t="s">
        <v>10</v>
      </c>
      <c r="C68" s="32">
        <v>4249.6000000000004</v>
      </c>
      <c r="D68" s="33">
        <f t="shared" si="3"/>
        <v>79.100000000000364</v>
      </c>
      <c r="E68" s="34">
        <f t="shared" si="4"/>
        <v>1.8966550773288662</v>
      </c>
      <c r="F68" s="41">
        <v>511.29399999999998</v>
      </c>
      <c r="G68" s="34">
        <f t="shared" si="5"/>
        <v>0.21187229647225969</v>
      </c>
    </row>
    <row r="69" spans="1:7" x14ac:dyDescent="0.25">
      <c r="A69" s="21">
        <v>2012</v>
      </c>
      <c r="B69" s="22" t="s">
        <v>7</v>
      </c>
      <c r="C69" s="32">
        <v>4315.7</v>
      </c>
      <c r="D69" s="33">
        <f t="shared" si="3"/>
        <v>66.099999999999454</v>
      </c>
      <c r="E69" s="34">
        <f t="shared" si="4"/>
        <v>1.5554405120481798</v>
      </c>
      <c r="F69" s="41">
        <v>510.98700000000002</v>
      </c>
      <c r="G69" s="34">
        <f t="shared" si="5"/>
        <v>-6.0043732177561537E-2</v>
      </c>
    </row>
    <row r="70" spans="1:7" x14ac:dyDescent="0.25">
      <c r="A70" s="21"/>
      <c r="B70" s="22" t="s">
        <v>8</v>
      </c>
      <c r="C70" s="32">
        <v>4396.1000000000004</v>
      </c>
      <c r="D70" s="33">
        <f t="shared" si="3"/>
        <v>80.400000000000546</v>
      </c>
      <c r="E70" s="34">
        <f t="shared" si="4"/>
        <v>1.8629654517227923</v>
      </c>
      <c r="F70" s="41">
        <v>510.05099999999999</v>
      </c>
      <c r="G70" s="34">
        <f t="shared" si="5"/>
        <v>-0.18317491443031741</v>
      </c>
    </row>
    <row r="71" spans="1:7" x14ac:dyDescent="0.25">
      <c r="A71" s="21"/>
      <c r="B71" s="22" t="s">
        <v>9</v>
      </c>
      <c r="C71" s="32">
        <v>4521.5</v>
      </c>
      <c r="D71" s="33">
        <f t="shared" si="3"/>
        <v>125.39999999999964</v>
      </c>
      <c r="E71" s="34">
        <f t="shared" si="4"/>
        <v>2.8525283774254366</v>
      </c>
      <c r="F71" s="41">
        <v>511.286</v>
      </c>
      <c r="G71" s="34">
        <f t="shared" si="5"/>
        <v>0.24213264948014235</v>
      </c>
    </row>
    <row r="72" spans="1:7" x14ac:dyDescent="0.25">
      <c r="A72" s="21"/>
      <c r="B72" s="22" t="s">
        <v>10</v>
      </c>
      <c r="C72" s="32">
        <v>4628.7</v>
      </c>
      <c r="D72" s="33">
        <f t="shared" si="3"/>
        <v>107.19999999999982</v>
      </c>
      <c r="E72" s="34">
        <f t="shared" si="4"/>
        <v>2.3708946146190386</v>
      </c>
      <c r="F72" s="41">
        <v>511.42</v>
      </c>
      <c r="G72" s="34">
        <f t="shared" si="5"/>
        <v>2.6208423465545749E-2</v>
      </c>
    </row>
    <row r="73" spans="1:7" x14ac:dyDescent="0.25">
      <c r="A73" s="21">
        <v>2013</v>
      </c>
      <c r="B73" s="22" t="s">
        <v>7</v>
      </c>
      <c r="C73" s="32">
        <v>4741.8999999999996</v>
      </c>
      <c r="D73" s="33">
        <f t="shared" si="3"/>
        <v>113.19999999999982</v>
      </c>
      <c r="E73" s="34">
        <f t="shared" si="4"/>
        <v>2.4456110787046001</v>
      </c>
      <c r="F73" s="41">
        <v>511.18799999999999</v>
      </c>
      <c r="G73" s="34">
        <f t="shared" si="5"/>
        <v>-4.5363888780258765E-2</v>
      </c>
    </row>
    <row r="74" spans="1:7" x14ac:dyDescent="0.25">
      <c r="A74" s="21"/>
      <c r="B74" s="22" t="s">
        <v>8</v>
      </c>
      <c r="C74" s="32">
        <v>4792.3</v>
      </c>
      <c r="D74" s="33">
        <f t="shared" si="3"/>
        <v>50.400000000000546</v>
      </c>
      <c r="E74" s="34">
        <f t="shared" si="4"/>
        <v>1.0628650962694395</v>
      </c>
      <c r="F74" s="41">
        <v>514.53800000000001</v>
      </c>
      <c r="G74" s="34">
        <f t="shared" si="5"/>
        <v>0.65533619725033354</v>
      </c>
    </row>
    <row r="75" spans="1:7" x14ac:dyDescent="0.25">
      <c r="A75" s="21"/>
      <c r="B75" s="22" t="s">
        <v>9</v>
      </c>
      <c r="C75" s="32">
        <v>4850.8</v>
      </c>
      <c r="D75" s="33">
        <f t="shared" si="3"/>
        <v>58.5</v>
      </c>
      <c r="E75" s="34">
        <f t="shared" si="4"/>
        <v>1.2207082194353442</v>
      </c>
      <c r="F75" s="41">
        <v>514.60299999999995</v>
      </c>
      <c r="G75" s="34">
        <f t="shared" si="5"/>
        <v>1.2632691851699462E-2</v>
      </c>
    </row>
    <row r="76" spans="1:7" x14ac:dyDescent="0.25">
      <c r="A76" s="21"/>
      <c r="B76" s="22" t="s">
        <v>10</v>
      </c>
      <c r="C76" s="32">
        <v>4907.8</v>
      </c>
      <c r="D76" s="33">
        <f t="shared" si="3"/>
        <v>57</v>
      </c>
      <c r="E76" s="34">
        <f t="shared" si="4"/>
        <v>1.1750639069844149</v>
      </c>
      <c r="F76" s="41">
        <v>516.04399999999998</v>
      </c>
      <c r="G76" s="34">
        <f t="shared" si="5"/>
        <v>0.28002168662055738</v>
      </c>
    </row>
    <row r="77" spans="1:7" x14ac:dyDescent="0.25">
      <c r="A77" s="21">
        <v>2014</v>
      </c>
      <c r="B77" s="22" t="s">
        <v>7</v>
      </c>
      <c r="C77" s="32">
        <v>4960.7</v>
      </c>
      <c r="D77" s="33">
        <f t="shared" si="3"/>
        <v>52.899999999999636</v>
      </c>
      <c r="E77" s="34">
        <f t="shared" si="4"/>
        <v>1.0778760340682103</v>
      </c>
      <c r="F77" s="41">
        <v>515.85299999999995</v>
      </c>
      <c r="G77" s="34">
        <f t="shared" si="5"/>
        <v>-3.7012347784304289E-2</v>
      </c>
    </row>
    <row r="78" spans="1:7" x14ac:dyDescent="0.25">
      <c r="A78" s="21"/>
      <c r="B78" s="22" t="s">
        <v>8</v>
      </c>
      <c r="C78" s="32">
        <v>5034.2</v>
      </c>
      <c r="D78" s="33">
        <f t="shared" si="3"/>
        <v>73.5</v>
      </c>
      <c r="E78" s="34">
        <f t="shared" si="4"/>
        <v>1.4816457354808799</v>
      </c>
      <c r="F78" s="41">
        <v>516.53800000000001</v>
      </c>
      <c r="G78" s="34">
        <f t="shared" si="5"/>
        <v>0.13278976762760575</v>
      </c>
    </row>
    <row r="79" spans="1:7" x14ac:dyDescent="0.25">
      <c r="A79" s="21"/>
      <c r="B79" s="22" t="s">
        <v>9</v>
      </c>
      <c r="C79" s="32">
        <v>5127.6000000000004</v>
      </c>
      <c r="D79" s="33">
        <f t="shared" si="3"/>
        <v>93.400000000000546</v>
      </c>
      <c r="E79" s="34">
        <f t="shared" si="4"/>
        <v>1.8553096817766586</v>
      </c>
      <c r="F79" s="41">
        <v>518.298</v>
      </c>
      <c r="G79" s="34">
        <f t="shared" si="5"/>
        <v>0.34073001405510173</v>
      </c>
    </row>
    <row r="80" spans="1:7" x14ac:dyDescent="0.25">
      <c r="A80" s="21"/>
      <c r="B80" s="22" t="s">
        <v>10</v>
      </c>
      <c r="C80" s="32">
        <v>5218.5</v>
      </c>
      <c r="D80" s="33">
        <f t="shared" si="3"/>
        <v>90.899999999999636</v>
      </c>
      <c r="E80" s="34">
        <f t="shared" si="4"/>
        <v>1.7727591855838918</v>
      </c>
      <c r="F80" s="41">
        <v>519.38499999999999</v>
      </c>
      <c r="G80" s="34">
        <f t="shared" si="5"/>
        <v>0.20972490729271875</v>
      </c>
    </row>
    <row r="81" spans="1:7" x14ac:dyDescent="0.25">
      <c r="A81" s="21">
        <v>2015</v>
      </c>
      <c r="B81" s="22" t="s">
        <v>7</v>
      </c>
      <c r="C81" s="32">
        <v>5295.8</v>
      </c>
      <c r="D81" s="33">
        <f t="shared" si="3"/>
        <v>77.300000000000182</v>
      </c>
      <c r="E81" s="34">
        <f t="shared" si="4"/>
        <v>1.481268563763537</v>
      </c>
      <c r="F81" s="41">
        <v>522.66099999999994</v>
      </c>
      <c r="G81" s="34">
        <f t="shared" si="5"/>
        <v>0.63074597841676905</v>
      </c>
    </row>
    <row r="82" spans="1:7" x14ac:dyDescent="0.25">
      <c r="A82" s="21"/>
      <c r="B82" s="22" t="s">
        <v>8</v>
      </c>
      <c r="C82" s="32">
        <v>5386.5</v>
      </c>
      <c r="D82" s="33">
        <f t="shared" si="3"/>
        <v>90.699999999999818</v>
      </c>
      <c r="E82" s="34">
        <f t="shared" si="4"/>
        <v>1.7126779712224747</v>
      </c>
      <c r="F82" s="41">
        <v>522.202</v>
      </c>
      <c r="G82" s="34">
        <f t="shared" si="5"/>
        <v>-8.7819829679269823E-2</v>
      </c>
    </row>
    <row r="83" spans="1:7" x14ac:dyDescent="0.25">
      <c r="A83" s="21"/>
      <c r="B83" s="22" t="s">
        <v>9</v>
      </c>
      <c r="C83" s="32">
        <v>5425.5</v>
      </c>
      <c r="D83" s="33">
        <f t="shared" si="3"/>
        <v>39</v>
      </c>
      <c r="E83" s="34">
        <f t="shared" si="4"/>
        <v>0.72403230297967136</v>
      </c>
      <c r="F83" s="41">
        <v>524.149</v>
      </c>
      <c r="G83" s="34">
        <f t="shared" si="5"/>
        <v>0.37284422503169878</v>
      </c>
    </row>
    <row r="84" spans="1:7" x14ac:dyDescent="0.25">
      <c r="A84" s="21"/>
      <c r="B84" s="22" t="s">
        <v>10</v>
      </c>
      <c r="C84" s="32">
        <v>5478</v>
      </c>
      <c r="D84" s="33">
        <f t="shared" si="3"/>
        <v>52.5</v>
      </c>
      <c r="E84" s="34">
        <f t="shared" si="4"/>
        <v>0.96765275089853475</v>
      </c>
      <c r="F84" s="41">
        <v>526.11099999999999</v>
      </c>
      <c r="G84" s="34">
        <f t="shared" si="5"/>
        <v>0.37432104229904173</v>
      </c>
    </row>
    <row r="85" spans="1:7" x14ac:dyDescent="0.25">
      <c r="A85" s="25">
        <v>2016</v>
      </c>
      <c r="B85" s="22" t="s">
        <v>7</v>
      </c>
      <c r="C85" s="32">
        <v>5455.1</v>
      </c>
      <c r="D85" s="33">
        <f>C85-C84</f>
        <v>-22.899999999999636</v>
      </c>
      <c r="E85" s="35">
        <f t="shared" si="4"/>
        <v>-0.41803577948155596</v>
      </c>
      <c r="F85" s="41">
        <v>529.32500000000005</v>
      </c>
      <c r="G85" s="35">
        <f>(F85/F84-1)*100</f>
        <v>0.61089770029518764</v>
      </c>
    </row>
    <row r="86" spans="1:7" x14ac:dyDescent="0.25">
      <c r="A86" s="25"/>
      <c r="B86" s="22" t="s">
        <v>8</v>
      </c>
      <c r="C86" s="32">
        <v>5440.5</v>
      </c>
      <c r="D86" s="33">
        <f>C86-C85</f>
        <v>-14.600000000000364</v>
      </c>
      <c r="E86" s="35">
        <f t="shared" si="4"/>
        <v>-0.26763945665524674</v>
      </c>
      <c r="F86" s="42">
        <v>528.86599999999999</v>
      </c>
      <c r="G86" s="35">
        <f>(F86/F85-1)*100</f>
        <v>-8.6714211495786397E-2</v>
      </c>
    </row>
    <row r="87" spans="1:7" x14ac:dyDescent="0.25">
      <c r="A87" s="25"/>
      <c r="B87" s="22" t="s">
        <v>9</v>
      </c>
      <c r="C87" s="36">
        <v>5474.3</v>
      </c>
      <c r="D87" s="33">
        <f>C87-C86</f>
        <v>33.800000000000182</v>
      </c>
      <c r="E87" s="35">
        <f t="shared" si="4"/>
        <v>0.62126642771804397</v>
      </c>
      <c r="F87" s="42">
        <v>529.798</v>
      </c>
      <c r="G87" s="35">
        <f>(F87/F86-1)*100</f>
        <v>0.17622611398728782</v>
      </c>
    </row>
    <row r="88" spans="1:7" x14ac:dyDescent="0.25">
      <c r="A88" s="25"/>
      <c r="B88" s="22" t="s">
        <v>10</v>
      </c>
      <c r="C88" s="36">
        <v>5463.8</v>
      </c>
      <c r="D88" s="37">
        <f>C88-C87</f>
        <v>-10.5</v>
      </c>
      <c r="E88" s="35">
        <f t="shared" si="4"/>
        <v>-0.19180534497561333</v>
      </c>
      <c r="F88" s="42">
        <f>532.359</f>
        <v>532.35900000000004</v>
      </c>
      <c r="G88" s="35">
        <f>(F88/F87-1)*100</f>
        <v>0.48339178328344889</v>
      </c>
    </row>
  </sheetData>
  <mergeCells count="4">
    <mergeCell ref="C3:E3"/>
    <mergeCell ref="F3:G3"/>
    <mergeCell ref="C1:E1"/>
    <mergeCell ref="C2:D2"/>
  </mergeCell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workbookViewId="0">
      <selection sqref="A1:C1"/>
    </sheetView>
  </sheetViews>
  <sheetFormatPr baseColWidth="10" defaultRowHeight="15" x14ac:dyDescent="0.25"/>
  <cols>
    <col min="1" max="1" width="60.85546875" customWidth="1"/>
  </cols>
  <sheetData>
    <row r="1" spans="1:5" x14ac:dyDescent="0.25">
      <c r="A1" s="234" t="s">
        <v>108</v>
      </c>
      <c r="B1" s="220"/>
      <c r="C1" s="220"/>
    </row>
    <row r="2" spans="1:5" ht="15.75" thickBot="1" x14ac:dyDescent="0.3">
      <c r="A2" s="169" t="s">
        <v>109</v>
      </c>
    </row>
    <row r="3" spans="1:5" ht="39" thickBot="1" x14ac:dyDescent="0.3">
      <c r="A3" s="170"/>
      <c r="B3" s="171" t="s">
        <v>110</v>
      </c>
      <c r="C3" s="172" t="s">
        <v>111</v>
      </c>
      <c r="D3" s="172" t="s">
        <v>112</v>
      </c>
      <c r="E3" s="172" t="s">
        <v>17</v>
      </c>
    </row>
    <row r="4" spans="1:5" ht="15.75" thickBot="1" x14ac:dyDescent="0.3">
      <c r="A4" s="173" t="s">
        <v>113</v>
      </c>
      <c r="B4" s="174">
        <v>-60</v>
      </c>
      <c r="C4" s="174">
        <v>115</v>
      </c>
      <c r="D4" s="174">
        <v>82</v>
      </c>
      <c r="E4" s="175">
        <v>136</v>
      </c>
    </row>
    <row r="5" spans="1:5" ht="15.75" thickBot="1" x14ac:dyDescent="0.3">
      <c r="A5" s="176" t="s">
        <v>114</v>
      </c>
      <c r="B5" s="174">
        <v>86</v>
      </c>
      <c r="C5" s="174">
        <v>28</v>
      </c>
      <c r="D5" s="174">
        <v>189</v>
      </c>
      <c r="E5" s="175">
        <v>303</v>
      </c>
    </row>
    <row r="6" spans="1:5" ht="39.75" customHeight="1" x14ac:dyDescent="0.25">
      <c r="A6" s="207" t="s">
        <v>49</v>
      </c>
      <c r="B6" s="208"/>
      <c r="C6" s="208"/>
      <c r="D6" s="208"/>
      <c r="E6" s="208"/>
    </row>
    <row r="7" spans="1:5" ht="34.5" customHeight="1" x14ac:dyDescent="0.25">
      <c r="A7" s="209" t="s">
        <v>115</v>
      </c>
      <c r="B7" s="180"/>
      <c r="C7" s="180"/>
      <c r="D7" s="180"/>
      <c r="E7" s="180"/>
    </row>
  </sheetData>
  <mergeCells count="2">
    <mergeCell ref="A6:E6"/>
    <mergeCell ref="A7:E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workbookViewId="0">
      <selection sqref="A1:B1"/>
    </sheetView>
  </sheetViews>
  <sheetFormatPr baseColWidth="10" defaultRowHeight="15" x14ac:dyDescent="0.25"/>
  <cols>
    <col min="1" max="1" width="61" customWidth="1"/>
  </cols>
  <sheetData>
    <row r="1" spans="1:5" x14ac:dyDescent="0.25">
      <c r="A1" s="234" t="s">
        <v>116</v>
      </c>
      <c r="B1" s="235"/>
    </row>
    <row r="2" spans="1:5" ht="15.75" thickBot="1" x14ac:dyDescent="0.3">
      <c r="A2" s="178" t="s">
        <v>109</v>
      </c>
    </row>
    <row r="3" spans="1:5" ht="39" thickBot="1" x14ac:dyDescent="0.3">
      <c r="A3" s="170"/>
      <c r="B3" s="171" t="s">
        <v>110</v>
      </c>
      <c r="C3" s="172" t="s">
        <v>117</v>
      </c>
      <c r="D3" s="172" t="s">
        <v>112</v>
      </c>
      <c r="E3" s="172" t="s">
        <v>17</v>
      </c>
    </row>
    <row r="4" spans="1:5" ht="15.75" thickBot="1" x14ac:dyDescent="0.3">
      <c r="A4" s="173" t="s">
        <v>113</v>
      </c>
      <c r="B4" s="174">
        <v>182</v>
      </c>
      <c r="C4" s="174">
        <v>28</v>
      </c>
      <c r="D4" s="174">
        <v>28</v>
      </c>
      <c r="E4" s="175">
        <v>237</v>
      </c>
    </row>
    <row r="5" spans="1:5" ht="15.75" thickBot="1" x14ac:dyDescent="0.3">
      <c r="A5" s="176" t="s">
        <v>114</v>
      </c>
      <c r="B5" s="174">
        <v>143</v>
      </c>
      <c r="C5" s="174">
        <v>115</v>
      </c>
      <c r="D5" s="174">
        <v>38</v>
      </c>
      <c r="E5" s="175">
        <v>296</v>
      </c>
    </row>
    <row r="6" spans="1:5" ht="21" customHeight="1" x14ac:dyDescent="0.25">
      <c r="A6" s="207" t="s">
        <v>49</v>
      </c>
      <c r="B6" s="208"/>
      <c r="C6" s="208"/>
      <c r="D6" s="208"/>
      <c r="E6" s="208"/>
    </row>
    <row r="7" spans="1:5" ht="21.75" customHeight="1" x14ac:dyDescent="0.25">
      <c r="A7" s="177" t="s">
        <v>115</v>
      </c>
    </row>
  </sheetData>
  <mergeCells count="1">
    <mergeCell ref="A6:E6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H19"/>
  <sheetViews>
    <sheetView workbookViewId="0">
      <selection activeCell="B5" sqref="B5:H5"/>
    </sheetView>
  </sheetViews>
  <sheetFormatPr baseColWidth="10" defaultRowHeight="15" x14ac:dyDescent="0.25"/>
  <cols>
    <col min="2" max="2" width="73" customWidth="1"/>
    <col min="3" max="4" width="7.28515625" bestFit="1" customWidth="1"/>
    <col min="5" max="7" width="6.42578125" bestFit="1" customWidth="1"/>
    <col min="8" max="8" width="23.7109375" customWidth="1"/>
    <col min="258" max="258" width="58.5703125" bestFit="1" customWidth="1"/>
    <col min="259" max="260" width="7.28515625" bestFit="1" customWidth="1"/>
    <col min="261" max="264" width="6.42578125" bestFit="1" customWidth="1"/>
    <col min="514" max="514" width="58.5703125" bestFit="1" customWidth="1"/>
    <col min="515" max="516" width="7.28515625" bestFit="1" customWidth="1"/>
    <col min="517" max="520" width="6.42578125" bestFit="1" customWidth="1"/>
    <col min="770" max="770" width="58.5703125" bestFit="1" customWidth="1"/>
    <col min="771" max="772" width="7.28515625" bestFit="1" customWidth="1"/>
    <col min="773" max="776" width="6.42578125" bestFit="1" customWidth="1"/>
    <col min="1026" max="1026" width="58.5703125" bestFit="1" customWidth="1"/>
    <col min="1027" max="1028" width="7.28515625" bestFit="1" customWidth="1"/>
    <col min="1029" max="1032" width="6.42578125" bestFit="1" customWidth="1"/>
    <col min="1282" max="1282" width="58.5703125" bestFit="1" customWidth="1"/>
    <col min="1283" max="1284" width="7.28515625" bestFit="1" customWidth="1"/>
    <col min="1285" max="1288" width="6.42578125" bestFit="1" customWidth="1"/>
    <col min="1538" max="1538" width="58.5703125" bestFit="1" customWidth="1"/>
    <col min="1539" max="1540" width="7.28515625" bestFit="1" customWidth="1"/>
    <col min="1541" max="1544" width="6.42578125" bestFit="1" customWidth="1"/>
    <col min="1794" max="1794" width="58.5703125" bestFit="1" customWidth="1"/>
    <col min="1795" max="1796" width="7.28515625" bestFit="1" customWidth="1"/>
    <col min="1797" max="1800" width="6.42578125" bestFit="1" customWidth="1"/>
    <col min="2050" max="2050" width="58.5703125" bestFit="1" customWidth="1"/>
    <col min="2051" max="2052" width="7.28515625" bestFit="1" customWidth="1"/>
    <col min="2053" max="2056" width="6.42578125" bestFit="1" customWidth="1"/>
    <col min="2306" max="2306" width="58.5703125" bestFit="1" customWidth="1"/>
    <col min="2307" max="2308" width="7.28515625" bestFit="1" customWidth="1"/>
    <col min="2309" max="2312" width="6.42578125" bestFit="1" customWidth="1"/>
    <col min="2562" max="2562" width="58.5703125" bestFit="1" customWidth="1"/>
    <col min="2563" max="2564" width="7.28515625" bestFit="1" customWidth="1"/>
    <col min="2565" max="2568" width="6.42578125" bestFit="1" customWidth="1"/>
    <col min="2818" max="2818" width="58.5703125" bestFit="1" customWidth="1"/>
    <col min="2819" max="2820" width="7.28515625" bestFit="1" customWidth="1"/>
    <col min="2821" max="2824" width="6.42578125" bestFit="1" customWidth="1"/>
    <col min="3074" max="3074" width="58.5703125" bestFit="1" customWidth="1"/>
    <col min="3075" max="3076" width="7.28515625" bestFit="1" customWidth="1"/>
    <col min="3077" max="3080" width="6.42578125" bestFit="1" customWidth="1"/>
    <col min="3330" max="3330" width="58.5703125" bestFit="1" customWidth="1"/>
    <col min="3331" max="3332" width="7.28515625" bestFit="1" customWidth="1"/>
    <col min="3333" max="3336" width="6.42578125" bestFit="1" customWidth="1"/>
    <col min="3586" max="3586" width="58.5703125" bestFit="1" customWidth="1"/>
    <col min="3587" max="3588" width="7.28515625" bestFit="1" customWidth="1"/>
    <col min="3589" max="3592" width="6.42578125" bestFit="1" customWidth="1"/>
    <col min="3842" max="3842" width="58.5703125" bestFit="1" customWidth="1"/>
    <col min="3843" max="3844" width="7.28515625" bestFit="1" customWidth="1"/>
    <col min="3845" max="3848" width="6.42578125" bestFit="1" customWidth="1"/>
    <col min="4098" max="4098" width="58.5703125" bestFit="1" customWidth="1"/>
    <col min="4099" max="4100" width="7.28515625" bestFit="1" customWidth="1"/>
    <col min="4101" max="4104" width="6.42578125" bestFit="1" customWidth="1"/>
    <col min="4354" max="4354" width="58.5703125" bestFit="1" customWidth="1"/>
    <col min="4355" max="4356" width="7.28515625" bestFit="1" customWidth="1"/>
    <col min="4357" max="4360" width="6.42578125" bestFit="1" customWidth="1"/>
    <col min="4610" max="4610" width="58.5703125" bestFit="1" customWidth="1"/>
    <col min="4611" max="4612" width="7.28515625" bestFit="1" customWidth="1"/>
    <col min="4613" max="4616" width="6.42578125" bestFit="1" customWidth="1"/>
    <col min="4866" max="4866" width="58.5703125" bestFit="1" customWidth="1"/>
    <col min="4867" max="4868" width="7.28515625" bestFit="1" customWidth="1"/>
    <col min="4869" max="4872" width="6.42578125" bestFit="1" customWidth="1"/>
    <col min="5122" max="5122" width="58.5703125" bestFit="1" customWidth="1"/>
    <col min="5123" max="5124" width="7.28515625" bestFit="1" customWidth="1"/>
    <col min="5125" max="5128" width="6.42578125" bestFit="1" customWidth="1"/>
    <col min="5378" max="5378" width="58.5703125" bestFit="1" customWidth="1"/>
    <col min="5379" max="5380" width="7.28515625" bestFit="1" customWidth="1"/>
    <col min="5381" max="5384" width="6.42578125" bestFit="1" customWidth="1"/>
    <col min="5634" max="5634" width="58.5703125" bestFit="1" customWidth="1"/>
    <col min="5635" max="5636" width="7.28515625" bestFit="1" customWidth="1"/>
    <col min="5637" max="5640" width="6.42578125" bestFit="1" customWidth="1"/>
    <col min="5890" max="5890" width="58.5703125" bestFit="1" customWidth="1"/>
    <col min="5891" max="5892" width="7.28515625" bestFit="1" customWidth="1"/>
    <col min="5893" max="5896" width="6.42578125" bestFit="1" customWidth="1"/>
    <col min="6146" max="6146" width="58.5703125" bestFit="1" customWidth="1"/>
    <col min="6147" max="6148" width="7.28515625" bestFit="1" customWidth="1"/>
    <col min="6149" max="6152" width="6.42578125" bestFit="1" customWidth="1"/>
    <col min="6402" max="6402" width="58.5703125" bestFit="1" customWidth="1"/>
    <col min="6403" max="6404" width="7.28515625" bestFit="1" customWidth="1"/>
    <col min="6405" max="6408" width="6.42578125" bestFit="1" customWidth="1"/>
    <col min="6658" max="6658" width="58.5703125" bestFit="1" customWidth="1"/>
    <col min="6659" max="6660" width="7.28515625" bestFit="1" customWidth="1"/>
    <col min="6661" max="6664" width="6.42578125" bestFit="1" customWidth="1"/>
    <col min="6914" max="6914" width="58.5703125" bestFit="1" customWidth="1"/>
    <col min="6915" max="6916" width="7.28515625" bestFit="1" customWidth="1"/>
    <col min="6917" max="6920" width="6.42578125" bestFit="1" customWidth="1"/>
    <col min="7170" max="7170" width="58.5703125" bestFit="1" customWidth="1"/>
    <col min="7171" max="7172" width="7.28515625" bestFit="1" customWidth="1"/>
    <col min="7173" max="7176" width="6.42578125" bestFit="1" customWidth="1"/>
    <col min="7426" max="7426" width="58.5703125" bestFit="1" customWidth="1"/>
    <col min="7427" max="7428" width="7.28515625" bestFit="1" customWidth="1"/>
    <col min="7429" max="7432" width="6.42578125" bestFit="1" customWidth="1"/>
    <col min="7682" max="7682" width="58.5703125" bestFit="1" customWidth="1"/>
    <col min="7683" max="7684" width="7.28515625" bestFit="1" customWidth="1"/>
    <col min="7685" max="7688" width="6.42578125" bestFit="1" customWidth="1"/>
    <col min="7938" max="7938" width="58.5703125" bestFit="1" customWidth="1"/>
    <col min="7939" max="7940" width="7.28515625" bestFit="1" customWidth="1"/>
    <col min="7941" max="7944" width="6.42578125" bestFit="1" customWidth="1"/>
    <col min="8194" max="8194" width="58.5703125" bestFit="1" customWidth="1"/>
    <col min="8195" max="8196" width="7.28515625" bestFit="1" customWidth="1"/>
    <col min="8197" max="8200" width="6.42578125" bestFit="1" customWidth="1"/>
    <col min="8450" max="8450" width="58.5703125" bestFit="1" customWidth="1"/>
    <col min="8451" max="8452" width="7.28515625" bestFit="1" customWidth="1"/>
    <col min="8453" max="8456" width="6.42578125" bestFit="1" customWidth="1"/>
    <col min="8706" max="8706" width="58.5703125" bestFit="1" customWidth="1"/>
    <col min="8707" max="8708" width="7.28515625" bestFit="1" customWidth="1"/>
    <col min="8709" max="8712" width="6.42578125" bestFit="1" customWidth="1"/>
    <col min="8962" max="8962" width="58.5703125" bestFit="1" customWidth="1"/>
    <col min="8963" max="8964" width="7.28515625" bestFit="1" customWidth="1"/>
    <col min="8965" max="8968" width="6.42578125" bestFit="1" customWidth="1"/>
    <col min="9218" max="9218" width="58.5703125" bestFit="1" customWidth="1"/>
    <col min="9219" max="9220" width="7.28515625" bestFit="1" customWidth="1"/>
    <col min="9221" max="9224" width="6.42578125" bestFit="1" customWidth="1"/>
    <col min="9474" max="9474" width="58.5703125" bestFit="1" customWidth="1"/>
    <col min="9475" max="9476" width="7.28515625" bestFit="1" customWidth="1"/>
    <col min="9477" max="9480" width="6.42578125" bestFit="1" customWidth="1"/>
    <col min="9730" max="9730" width="58.5703125" bestFit="1" customWidth="1"/>
    <col min="9731" max="9732" width="7.28515625" bestFit="1" customWidth="1"/>
    <col min="9733" max="9736" width="6.42578125" bestFit="1" customWidth="1"/>
    <col min="9986" max="9986" width="58.5703125" bestFit="1" customWidth="1"/>
    <col min="9987" max="9988" width="7.28515625" bestFit="1" customWidth="1"/>
    <col min="9989" max="9992" width="6.42578125" bestFit="1" customWidth="1"/>
    <col min="10242" max="10242" width="58.5703125" bestFit="1" customWidth="1"/>
    <col min="10243" max="10244" width="7.28515625" bestFit="1" customWidth="1"/>
    <col min="10245" max="10248" width="6.42578125" bestFit="1" customWidth="1"/>
    <col min="10498" max="10498" width="58.5703125" bestFit="1" customWidth="1"/>
    <col min="10499" max="10500" width="7.28515625" bestFit="1" customWidth="1"/>
    <col min="10501" max="10504" width="6.42578125" bestFit="1" customWidth="1"/>
    <col min="10754" max="10754" width="58.5703125" bestFit="1" customWidth="1"/>
    <col min="10755" max="10756" width="7.28515625" bestFit="1" customWidth="1"/>
    <col min="10757" max="10760" width="6.42578125" bestFit="1" customWidth="1"/>
    <col min="11010" max="11010" width="58.5703125" bestFit="1" customWidth="1"/>
    <col min="11011" max="11012" width="7.28515625" bestFit="1" customWidth="1"/>
    <col min="11013" max="11016" width="6.42578125" bestFit="1" customWidth="1"/>
    <col min="11266" max="11266" width="58.5703125" bestFit="1" customWidth="1"/>
    <col min="11267" max="11268" width="7.28515625" bestFit="1" customWidth="1"/>
    <col min="11269" max="11272" width="6.42578125" bestFit="1" customWidth="1"/>
    <col min="11522" max="11522" width="58.5703125" bestFit="1" customWidth="1"/>
    <col min="11523" max="11524" width="7.28515625" bestFit="1" customWidth="1"/>
    <col min="11525" max="11528" width="6.42578125" bestFit="1" customWidth="1"/>
    <col min="11778" max="11778" width="58.5703125" bestFit="1" customWidth="1"/>
    <col min="11779" max="11780" width="7.28515625" bestFit="1" customWidth="1"/>
    <col min="11781" max="11784" width="6.42578125" bestFit="1" customWidth="1"/>
    <col min="12034" max="12034" width="58.5703125" bestFit="1" customWidth="1"/>
    <col min="12035" max="12036" width="7.28515625" bestFit="1" customWidth="1"/>
    <col min="12037" max="12040" width="6.42578125" bestFit="1" customWidth="1"/>
    <col min="12290" max="12290" width="58.5703125" bestFit="1" customWidth="1"/>
    <col min="12291" max="12292" width="7.28515625" bestFit="1" customWidth="1"/>
    <col min="12293" max="12296" width="6.42578125" bestFit="1" customWidth="1"/>
    <col min="12546" max="12546" width="58.5703125" bestFit="1" customWidth="1"/>
    <col min="12547" max="12548" width="7.28515625" bestFit="1" customWidth="1"/>
    <col min="12549" max="12552" width="6.42578125" bestFit="1" customWidth="1"/>
    <col min="12802" max="12802" width="58.5703125" bestFit="1" customWidth="1"/>
    <col min="12803" max="12804" width="7.28515625" bestFit="1" customWidth="1"/>
    <col min="12805" max="12808" width="6.42578125" bestFit="1" customWidth="1"/>
    <col min="13058" max="13058" width="58.5703125" bestFit="1" customWidth="1"/>
    <col min="13059" max="13060" width="7.28515625" bestFit="1" customWidth="1"/>
    <col min="13061" max="13064" width="6.42578125" bestFit="1" customWidth="1"/>
    <col min="13314" max="13314" width="58.5703125" bestFit="1" customWidth="1"/>
    <col min="13315" max="13316" width="7.28515625" bestFit="1" customWidth="1"/>
    <col min="13317" max="13320" width="6.42578125" bestFit="1" customWidth="1"/>
    <col min="13570" max="13570" width="58.5703125" bestFit="1" customWidth="1"/>
    <col min="13571" max="13572" width="7.28515625" bestFit="1" customWidth="1"/>
    <col min="13573" max="13576" width="6.42578125" bestFit="1" customWidth="1"/>
    <col min="13826" max="13826" width="58.5703125" bestFit="1" customWidth="1"/>
    <col min="13827" max="13828" width="7.28515625" bestFit="1" customWidth="1"/>
    <col min="13829" max="13832" width="6.42578125" bestFit="1" customWidth="1"/>
    <col min="14082" max="14082" width="58.5703125" bestFit="1" customWidth="1"/>
    <col min="14083" max="14084" width="7.28515625" bestFit="1" customWidth="1"/>
    <col min="14085" max="14088" width="6.42578125" bestFit="1" customWidth="1"/>
    <col min="14338" max="14338" width="58.5703125" bestFit="1" customWidth="1"/>
    <col min="14339" max="14340" width="7.28515625" bestFit="1" customWidth="1"/>
    <col min="14341" max="14344" width="6.42578125" bestFit="1" customWidth="1"/>
    <col min="14594" max="14594" width="58.5703125" bestFit="1" customWidth="1"/>
    <col min="14595" max="14596" width="7.28515625" bestFit="1" customWidth="1"/>
    <col min="14597" max="14600" width="6.42578125" bestFit="1" customWidth="1"/>
    <col min="14850" max="14850" width="58.5703125" bestFit="1" customWidth="1"/>
    <col min="14851" max="14852" width="7.28515625" bestFit="1" customWidth="1"/>
    <col min="14853" max="14856" width="6.42578125" bestFit="1" customWidth="1"/>
    <col min="15106" max="15106" width="58.5703125" bestFit="1" customWidth="1"/>
    <col min="15107" max="15108" width="7.28515625" bestFit="1" customWidth="1"/>
    <col min="15109" max="15112" width="6.42578125" bestFit="1" customWidth="1"/>
    <col min="15362" max="15362" width="58.5703125" bestFit="1" customWidth="1"/>
    <col min="15363" max="15364" width="7.28515625" bestFit="1" customWidth="1"/>
    <col min="15365" max="15368" width="6.42578125" bestFit="1" customWidth="1"/>
    <col min="15618" max="15618" width="58.5703125" bestFit="1" customWidth="1"/>
    <col min="15619" max="15620" width="7.28515625" bestFit="1" customWidth="1"/>
    <col min="15621" max="15624" width="6.42578125" bestFit="1" customWidth="1"/>
    <col min="15874" max="15874" width="58.5703125" bestFit="1" customWidth="1"/>
    <col min="15875" max="15876" width="7.28515625" bestFit="1" customWidth="1"/>
    <col min="15877" max="15880" width="6.42578125" bestFit="1" customWidth="1"/>
    <col min="16130" max="16130" width="58.5703125" bestFit="1" customWidth="1"/>
    <col min="16131" max="16132" width="7.28515625" bestFit="1" customWidth="1"/>
    <col min="16133" max="16136" width="6.42578125" bestFit="1" customWidth="1"/>
  </cols>
  <sheetData>
    <row r="5" spans="2:8" x14ac:dyDescent="0.25">
      <c r="B5" s="236" t="s">
        <v>94</v>
      </c>
      <c r="C5" s="236"/>
      <c r="D5" s="236"/>
      <c r="E5" s="236"/>
      <c r="F5" s="236"/>
      <c r="G5" s="236"/>
      <c r="H5" s="236"/>
    </row>
    <row r="6" spans="2:8" ht="25.5" customHeight="1" x14ac:dyDescent="0.25">
      <c r="B6" s="212" t="s">
        <v>83</v>
      </c>
      <c r="C6" s="213" t="s">
        <v>84</v>
      </c>
      <c r="D6" s="214"/>
      <c r="E6" s="213" t="s">
        <v>85</v>
      </c>
      <c r="F6" s="217"/>
      <c r="G6" s="213" t="s">
        <v>86</v>
      </c>
      <c r="H6" s="218"/>
    </row>
    <row r="7" spans="2:8" x14ac:dyDescent="0.25">
      <c r="B7" s="212"/>
      <c r="C7" s="215"/>
      <c r="D7" s="216"/>
      <c r="E7" s="215"/>
      <c r="F7" s="216"/>
      <c r="G7" s="215"/>
      <c r="H7" s="216"/>
    </row>
    <row r="8" spans="2:8" x14ac:dyDescent="0.25">
      <c r="B8" s="212"/>
      <c r="C8" s="129">
        <v>2015</v>
      </c>
      <c r="D8" s="130">
        <v>2016</v>
      </c>
      <c r="E8" s="129">
        <v>2015</v>
      </c>
      <c r="F8" s="130">
        <v>2016</v>
      </c>
      <c r="G8" s="129">
        <v>2015</v>
      </c>
      <c r="H8" s="130">
        <v>2016</v>
      </c>
    </row>
    <row r="9" spans="2:8" x14ac:dyDescent="0.25">
      <c r="B9" s="131" t="s">
        <v>71</v>
      </c>
      <c r="C9" s="132"/>
      <c r="D9" s="133"/>
      <c r="E9" s="132"/>
      <c r="F9" s="134"/>
      <c r="G9" s="135"/>
      <c r="H9" s="166"/>
    </row>
    <row r="10" spans="2:8" x14ac:dyDescent="0.25">
      <c r="B10" s="136" t="s">
        <v>87</v>
      </c>
      <c r="C10" s="155">
        <v>2643</v>
      </c>
      <c r="D10" s="156">
        <v>2567</v>
      </c>
      <c r="E10" s="157">
        <v>9.691450770750496</v>
      </c>
      <c r="F10" s="158">
        <v>-2.8639645230131223</v>
      </c>
      <c r="G10" s="159">
        <v>47.847977970130771</v>
      </c>
      <c r="H10" s="165">
        <v>46.388436636592139</v>
      </c>
    </row>
    <row r="11" spans="2:8" x14ac:dyDescent="0.25">
      <c r="B11" s="136" t="s">
        <v>88</v>
      </c>
      <c r="C11" s="155">
        <v>1497</v>
      </c>
      <c r="D11" s="156">
        <v>1505</v>
      </c>
      <c r="E11" s="157">
        <v>10.630576026136641</v>
      </c>
      <c r="F11" s="158">
        <v>0.55454964555591935</v>
      </c>
      <c r="G11" s="159">
        <v>27.097571970938244</v>
      </c>
      <c r="H11" s="167">
        <v>27.195551885334918</v>
      </c>
    </row>
    <row r="12" spans="2:8" x14ac:dyDescent="0.25">
      <c r="B12" s="136" t="s">
        <v>89</v>
      </c>
      <c r="C12" s="155">
        <v>3517</v>
      </c>
      <c r="D12" s="156">
        <v>3579</v>
      </c>
      <c r="E12" s="157">
        <v>7.8093533228910275</v>
      </c>
      <c r="F12" s="158">
        <v>1.7679137026106437</v>
      </c>
      <c r="G12" s="159">
        <v>63.676967670334086</v>
      </c>
      <c r="H12" s="167">
        <v>64.678362784444616</v>
      </c>
    </row>
    <row r="13" spans="2:8" x14ac:dyDescent="0.25">
      <c r="B13" s="137" t="s">
        <v>90</v>
      </c>
      <c r="C13" s="160">
        <v>1929</v>
      </c>
      <c r="D13" s="161">
        <v>1924</v>
      </c>
      <c r="E13" s="162">
        <v>6.2270477406993452</v>
      </c>
      <c r="F13" s="163">
        <v>-0.26744481359200156</v>
      </c>
      <c r="G13" s="164">
        <v>34.930776458745591</v>
      </c>
      <c r="H13" s="168">
        <v>34.77050178622089</v>
      </c>
    </row>
    <row r="14" spans="2:8" x14ac:dyDescent="0.25">
      <c r="B14" s="131" t="s">
        <v>69</v>
      </c>
      <c r="C14" s="132"/>
      <c r="D14" s="133"/>
      <c r="E14" s="138"/>
      <c r="F14" s="139"/>
      <c r="G14" s="135"/>
      <c r="H14" s="166"/>
    </row>
    <row r="15" spans="2:8" x14ac:dyDescent="0.25">
      <c r="B15" s="136" t="s">
        <v>91</v>
      </c>
      <c r="C15" s="155">
        <v>1038</v>
      </c>
      <c r="D15" s="156">
        <v>965</v>
      </c>
      <c r="E15" s="157">
        <v>7.6832126781306398</v>
      </c>
      <c r="F15" s="158">
        <v>-7.0714464584978707</v>
      </c>
      <c r="G15" s="159">
        <v>29.174276867051439</v>
      </c>
      <c r="H15" s="167">
        <v>27.793012858920591</v>
      </c>
    </row>
    <row r="16" spans="2:8" x14ac:dyDescent="0.25">
      <c r="B16" s="136" t="s">
        <v>92</v>
      </c>
      <c r="C16" s="155">
        <v>510</v>
      </c>
      <c r="D16" s="156">
        <v>486</v>
      </c>
      <c r="E16" s="157">
        <v>13.057557946101808</v>
      </c>
      <c r="F16" s="158">
        <v>-4.6653064427528843</v>
      </c>
      <c r="G16" s="159">
        <v>14.322724948156973</v>
      </c>
      <c r="H16" s="167">
        <v>13.997902935889755</v>
      </c>
    </row>
    <row r="17" spans="2:8" x14ac:dyDescent="0.25">
      <c r="B17" s="137" t="s">
        <v>90</v>
      </c>
      <c r="C17" s="160">
        <v>1689</v>
      </c>
      <c r="D17" s="161">
        <v>1665</v>
      </c>
      <c r="E17" s="162">
        <v>5.773470972914736</v>
      </c>
      <c r="F17" s="163">
        <v>-1.4017446301988026</v>
      </c>
      <c r="G17" s="164">
        <v>47.44859251100084</v>
      </c>
      <c r="H17" s="168">
        <v>47.959971424620917</v>
      </c>
    </row>
    <row r="18" spans="2:8" x14ac:dyDescent="0.25">
      <c r="B18" s="210" t="s">
        <v>95</v>
      </c>
      <c r="C18" s="211"/>
      <c r="D18" s="211"/>
      <c r="E18" s="211"/>
      <c r="F18" s="211"/>
      <c r="G18" s="211"/>
      <c r="H18" s="211"/>
    </row>
    <row r="19" spans="2:8" x14ac:dyDescent="0.25">
      <c r="B19" s="210" t="s">
        <v>96</v>
      </c>
      <c r="C19" s="211"/>
      <c r="D19" s="211"/>
      <c r="E19" s="211"/>
      <c r="F19" s="211"/>
      <c r="G19" s="211"/>
      <c r="H19" s="211"/>
    </row>
  </sheetData>
  <mergeCells count="7">
    <mergeCell ref="B19:H19"/>
    <mergeCell ref="B5:H5"/>
    <mergeCell ref="B6:B8"/>
    <mergeCell ref="C6:D7"/>
    <mergeCell ref="E6:F7"/>
    <mergeCell ref="G6:H7"/>
    <mergeCell ref="B18:H18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workbookViewId="0">
      <selection sqref="A1:C1"/>
    </sheetView>
  </sheetViews>
  <sheetFormatPr baseColWidth="10" defaultRowHeight="15" x14ac:dyDescent="0.25"/>
  <cols>
    <col min="1" max="1" width="45.28515625" customWidth="1"/>
    <col min="2" max="2" width="43" customWidth="1"/>
    <col min="3" max="3" width="49.42578125" customWidth="1"/>
  </cols>
  <sheetData>
    <row r="1" spans="1:10" x14ac:dyDescent="0.25">
      <c r="A1" s="237" t="s">
        <v>97</v>
      </c>
      <c r="B1" s="238"/>
      <c r="C1" s="238"/>
      <c r="D1" s="64"/>
      <c r="E1" s="64"/>
      <c r="F1" s="64"/>
      <c r="G1" s="64"/>
      <c r="H1" s="64"/>
      <c r="I1" s="64"/>
      <c r="J1" s="64"/>
    </row>
    <row r="2" spans="1:10" x14ac:dyDescent="0.25">
      <c r="B2" s="140"/>
      <c r="C2" s="140" t="s">
        <v>98</v>
      </c>
      <c r="D2" s="64"/>
      <c r="E2" s="64"/>
      <c r="F2" s="64"/>
      <c r="G2" s="64"/>
      <c r="H2" s="64"/>
      <c r="I2" s="64"/>
      <c r="J2" s="64"/>
    </row>
    <row r="3" spans="1:10" x14ac:dyDescent="0.25">
      <c r="A3" s="141"/>
      <c r="B3" s="142" t="s">
        <v>99</v>
      </c>
      <c r="C3" s="143"/>
    </row>
    <row r="4" spans="1:10" ht="60.75" customHeight="1" x14ac:dyDescent="0.25">
      <c r="A4" s="144"/>
      <c r="B4" s="145" t="s">
        <v>100</v>
      </c>
      <c r="C4" s="145" t="s">
        <v>101</v>
      </c>
    </row>
    <row r="5" spans="1:10" x14ac:dyDescent="0.25">
      <c r="A5" s="146" t="s">
        <v>102</v>
      </c>
      <c r="B5" s="147">
        <v>12</v>
      </c>
      <c r="C5" s="148">
        <v>5</v>
      </c>
    </row>
    <row r="6" spans="1:10" x14ac:dyDescent="0.25">
      <c r="A6" s="146" t="s">
        <v>103</v>
      </c>
      <c r="B6" s="147">
        <v>22</v>
      </c>
      <c r="C6" s="148">
        <v>14</v>
      </c>
    </row>
    <row r="7" spans="1:10" x14ac:dyDescent="0.25">
      <c r="A7" s="146" t="s">
        <v>104</v>
      </c>
      <c r="B7" s="147">
        <v>18</v>
      </c>
      <c r="C7" s="148">
        <v>17</v>
      </c>
    </row>
    <row r="8" spans="1:10" x14ac:dyDescent="0.25">
      <c r="A8" s="146" t="s">
        <v>105</v>
      </c>
      <c r="B8" s="147">
        <v>12</v>
      </c>
      <c r="C8" s="148">
        <v>16</v>
      </c>
    </row>
    <row r="9" spans="1:10" x14ac:dyDescent="0.25">
      <c r="A9" s="146" t="s">
        <v>106</v>
      </c>
      <c r="B9" s="147">
        <v>8</v>
      </c>
      <c r="C9" s="148">
        <v>16</v>
      </c>
    </row>
    <row r="10" spans="1:10" x14ac:dyDescent="0.25">
      <c r="A10" s="146" t="s">
        <v>107</v>
      </c>
      <c r="B10" s="147">
        <v>30</v>
      </c>
      <c r="C10" s="148">
        <v>32</v>
      </c>
    </row>
    <row r="11" spans="1:10" x14ac:dyDescent="0.25">
      <c r="A11" s="149" t="s">
        <v>19</v>
      </c>
      <c r="B11" s="150">
        <v>100</v>
      </c>
      <c r="C11" s="151">
        <v>100</v>
      </c>
    </row>
  </sheetData>
  <mergeCells count="1">
    <mergeCell ref="A1:C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7"/>
  <sheetViews>
    <sheetView workbookViewId="0">
      <selection activeCell="A2" sqref="A2"/>
    </sheetView>
  </sheetViews>
  <sheetFormatPr baseColWidth="10" defaultRowHeight="15" x14ac:dyDescent="0.25"/>
  <cols>
    <col min="1" max="1" width="8" customWidth="1"/>
    <col min="2" max="2" width="8.85546875" customWidth="1"/>
    <col min="3" max="3" width="40.7109375" customWidth="1"/>
    <col min="4" max="4" width="26.7109375" customWidth="1"/>
    <col min="5" max="5" width="28.140625" customWidth="1"/>
  </cols>
  <sheetData>
    <row r="1" spans="1:9" ht="45.75" customHeight="1" x14ac:dyDescent="0.25">
      <c r="A1" s="183"/>
      <c r="B1" s="184"/>
      <c r="C1" s="185" t="s">
        <v>0</v>
      </c>
      <c r="D1" s="185"/>
      <c r="E1" s="186"/>
      <c r="F1" s="186"/>
      <c r="G1" s="186"/>
      <c r="H1" s="186"/>
      <c r="I1" s="187"/>
    </row>
    <row r="2" spans="1:9" ht="18.75" customHeight="1" x14ac:dyDescent="0.25">
      <c r="A2" s="220"/>
      <c r="B2" s="220"/>
      <c r="C2" s="221" t="s">
        <v>1</v>
      </c>
      <c r="D2" s="222"/>
      <c r="E2" s="223"/>
    </row>
    <row r="3" spans="1:9" x14ac:dyDescent="0.25">
      <c r="A3" s="17" t="s">
        <v>2</v>
      </c>
      <c r="B3" s="18" t="s">
        <v>3</v>
      </c>
      <c r="C3" s="56" t="s">
        <v>4</v>
      </c>
      <c r="D3" s="57" t="s">
        <v>5</v>
      </c>
      <c r="E3" s="58" t="s">
        <v>6</v>
      </c>
    </row>
    <row r="4" spans="1:9" x14ac:dyDescent="0.25">
      <c r="A4" s="21">
        <v>1996</v>
      </c>
      <c r="B4" s="22" t="s">
        <v>7</v>
      </c>
      <c r="C4" s="32">
        <v>3134.7</v>
      </c>
      <c r="D4" s="33"/>
      <c r="E4" s="34"/>
    </row>
    <row r="5" spans="1:9" x14ac:dyDescent="0.25">
      <c r="A5" s="21"/>
      <c r="B5" s="22" t="s">
        <v>8</v>
      </c>
      <c r="C5" s="32">
        <v>3133.8</v>
      </c>
      <c r="D5" s="33">
        <f>C5-C4</f>
        <v>-0.8999999999996362</v>
      </c>
      <c r="E5" s="34">
        <f>D5/C4*100</f>
        <v>-2.8710881424048113E-2</v>
      </c>
    </row>
    <row r="6" spans="1:9" x14ac:dyDescent="0.25">
      <c r="A6" s="21"/>
      <c r="B6" s="22" t="s">
        <v>9</v>
      </c>
      <c r="C6" s="32">
        <v>3161.7</v>
      </c>
      <c r="D6" s="33">
        <f t="shared" ref="D6:D69" si="0">C6-C5</f>
        <v>27.899999999999636</v>
      </c>
      <c r="E6" s="34">
        <f t="shared" ref="E6:E69" si="1">D6/C5*100</f>
        <v>0.89029293509476148</v>
      </c>
    </row>
    <row r="7" spans="1:9" x14ac:dyDescent="0.25">
      <c r="A7" s="21"/>
      <c r="B7" s="22" t="s">
        <v>10</v>
      </c>
      <c r="C7" s="32">
        <v>3176.1</v>
      </c>
      <c r="D7" s="33">
        <f t="shared" si="0"/>
        <v>14.400000000000091</v>
      </c>
      <c r="E7" s="34">
        <f t="shared" si="1"/>
        <v>0.45545118132650447</v>
      </c>
    </row>
    <row r="8" spans="1:9" x14ac:dyDescent="0.25">
      <c r="A8" s="21">
        <v>1997</v>
      </c>
      <c r="B8" s="22" t="s">
        <v>7</v>
      </c>
      <c r="C8" s="32">
        <v>3182.8</v>
      </c>
      <c r="D8" s="33">
        <f t="shared" si="0"/>
        <v>6.7000000000002728</v>
      </c>
      <c r="E8" s="34">
        <f t="shared" si="1"/>
        <v>0.21095053682189707</v>
      </c>
    </row>
    <row r="9" spans="1:9" x14ac:dyDescent="0.25">
      <c r="A9" s="21"/>
      <c r="B9" s="22" t="s">
        <v>8</v>
      </c>
      <c r="C9" s="32">
        <v>3190.8</v>
      </c>
      <c r="D9" s="33">
        <f t="shared" si="0"/>
        <v>8</v>
      </c>
      <c r="E9" s="34">
        <f t="shared" si="1"/>
        <v>0.25135101168782203</v>
      </c>
    </row>
    <row r="10" spans="1:9" x14ac:dyDescent="0.25">
      <c r="A10" s="21"/>
      <c r="B10" s="22" t="s">
        <v>9</v>
      </c>
      <c r="C10" s="32">
        <v>3166.9</v>
      </c>
      <c r="D10" s="33">
        <f t="shared" si="0"/>
        <v>-23.900000000000091</v>
      </c>
      <c r="E10" s="34">
        <f t="shared" si="1"/>
        <v>-0.74902845681334118</v>
      </c>
    </row>
    <row r="11" spans="1:9" x14ac:dyDescent="0.25">
      <c r="A11" s="21"/>
      <c r="B11" s="22" t="s">
        <v>10</v>
      </c>
      <c r="C11" s="32">
        <v>3131.9</v>
      </c>
      <c r="D11" s="33">
        <f t="shared" si="0"/>
        <v>-35</v>
      </c>
      <c r="E11" s="34">
        <f t="shared" si="1"/>
        <v>-1.1051817234519561</v>
      </c>
    </row>
    <row r="12" spans="1:9" x14ac:dyDescent="0.25">
      <c r="A12" s="21">
        <v>1998</v>
      </c>
      <c r="B12" s="22" t="s">
        <v>7</v>
      </c>
      <c r="C12" s="32">
        <v>3113</v>
      </c>
      <c r="D12" s="33">
        <f t="shared" si="0"/>
        <v>-18.900000000000091</v>
      </c>
      <c r="E12" s="34">
        <f t="shared" si="1"/>
        <v>-0.60346754366359368</v>
      </c>
    </row>
    <row r="13" spans="1:9" x14ac:dyDescent="0.25">
      <c r="A13" s="21"/>
      <c r="B13" s="22" t="s">
        <v>8</v>
      </c>
      <c r="C13" s="32">
        <v>3079.2</v>
      </c>
      <c r="D13" s="33">
        <f t="shared" si="0"/>
        <v>-33.800000000000182</v>
      </c>
      <c r="E13" s="34">
        <f t="shared" si="1"/>
        <v>-1.0857693543205971</v>
      </c>
    </row>
    <row r="14" spans="1:9" x14ac:dyDescent="0.25">
      <c r="A14" s="21"/>
      <c r="B14" s="22" t="s">
        <v>9</v>
      </c>
      <c r="C14" s="32">
        <v>3082.8</v>
      </c>
      <c r="D14" s="33">
        <f t="shared" si="0"/>
        <v>3.6000000000003638</v>
      </c>
      <c r="E14" s="34">
        <f t="shared" si="1"/>
        <v>0.11691348402183567</v>
      </c>
    </row>
    <row r="15" spans="1:9" x14ac:dyDescent="0.25">
      <c r="A15" s="21"/>
      <c r="B15" s="22" t="s">
        <v>10</v>
      </c>
      <c r="C15" s="32">
        <v>3079.3</v>
      </c>
      <c r="D15" s="33">
        <f t="shared" si="0"/>
        <v>-3.5</v>
      </c>
      <c r="E15" s="34">
        <f t="shared" si="1"/>
        <v>-0.11353315168029063</v>
      </c>
    </row>
    <row r="16" spans="1:9" x14ac:dyDescent="0.25">
      <c r="A16" s="21">
        <v>1999</v>
      </c>
      <c r="B16" s="22" t="s">
        <v>7</v>
      </c>
      <c r="C16" s="32">
        <v>3070.7</v>
      </c>
      <c r="D16" s="33">
        <f t="shared" si="0"/>
        <v>-8.6000000000003638</v>
      </c>
      <c r="E16" s="34">
        <f t="shared" si="1"/>
        <v>-0.27928425291463527</v>
      </c>
    </row>
    <row r="17" spans="1:5" x14ac:dyDescent="0.25">
      <c r="A17" s="21"/>
      <c r="B17" s="22" t="s">
        <v>8</v>
      </c>
      <c r="C17" s="32">
        <v>3026.3</v>
      </c>
      <c r="D17" s="33">
        <f t="shared" si="0"/>
        <v>-44.399999999999636</v>
      </c>
      <c r="E17" s="34">
        <f t="shared" si="1"/>
        <v>-1.4459243820627101</v>
      </c>
    </row>
    <row r="18" spans="1:5" x14ac:dyDescent="0.25">
      <c r="A18" s="21"/>
      <c r="B18" s="22" t="s">
        <v>9</v>
      </c>
      <c r="C18" s="32">
        <v>2899.3</v>
      </c>
      <c r="D18" s="33">
        <f t="shared" si="0"/>
        <v>-127</v>
      </c>
      <c r="E18" s="34">
        <f t="shared" si="1"/>
        <v>-4.1965436341406992</v>
      </c>
    </row>
    <row r="19" spans="1:5" x14ac:dyDescent="0.25">
      <c r="A19" s="21"/>
      <c r="B19" s="22" t="s">
        <v>10</v>
      </c>
      <c r="C19" s="32">
        <v>2820.1</v>
      </c>
      <c r="D19" s="33">
        <f t="shared" si="0"/>
        <v>-79.200000000000273</v>
      </c>
      <c r="E19" s="34">
        <f t="shared" si="1"/>
        <v>-2.7316938571379392</v>
      </c>
    </row>
    <row r="20" spans="1:5" x14ac:dyDescent="0.25">
      <c r="A20" s="21">
        <v>2000</v>
      </c>
      <c r="B20" s="22" t="s">
        <v>7</v>
      </c>
      <c r="C20" s="32">
        <v>2736.9</v>
      </c>
      <c r="D20" s="33">
        <f t="shared" si="0"/>
        <v>-83.199999999999818</v>
      </c>
      <c r="E20" s="34">
        <f t="shared" si="1"/>
        <v>-2.9502499911350597</v>
      </c>
    </row>
    <row r="21" spans="1:5" x14ac:dyDescent="0.25">
      <c r="A21" s="21"/>
      <c r="B21" s="22" t="s">
        <v>8</v>
      </c>
      <c r="C21" s="32">
        <v>2644</v>
      </c>
      <c r="D21" s="33">
        <f t="shared" si="0"/>
        <v>-92.900000000000091</v>
      </c>
      <c r="E21" s="34">
        <f t="shared" si="1"/>
        <v>-3.3943512733384513</v>
      </c>
    </row>
    <row r="22" spans="1:5" x14ac:dyDescent="0.25">
      <c r="A22" s="21"/>
      <c r="B22" s="22" t="s">
        <v>9</v>
      </c>
      <c r="C22" s="32">
        <v>2549.1</v>
      </c>
      <c r="D22" s="33">
        <f t="shared" si="0"/>
        <v>-94.900000000000091</v>
      </c>
      <c r="E22" s="34">
        <f t="shared" si="1"/>
        <v>-3.5892586989410016</v>
      </c>
    </row>
    <row r="23" spans="1:5" x14ac:dyDescent="0.25">
      <c r="A23" s="21"/>
      <c r="B23" s="22" t="s">
        <v>10</v>
      </c>
      <c r="C23" s="32">
        <v>2435.8000000000002</v>
      </c>
      <c r="D23" s="33">
        <f t="shared" si="0"/>
        <v>-113.29999999999973</v>
      </c>
      <c r="E23" s="34">
        <f t="shared" si="1"/>
        <v>-4.4447059746577118</v>
      </c>
    </row>
    <row r="24" spans="1:5" x14ac:dyDescent="0.25">
      <c r="A24" s="21">
        <v>2001</v>
      </c>
      <c r="B24" s="22" t="s">
        <v>7</v>
      </c>
      <c r="C24" s="32">
        <v>2365.1999999999998</v>
      </c>
      <c r="D24" s="33">
        <f t="shared" si="0"/>
        <v>-70.600000000000364</v>
      </c>
      <c r="E24" s="34">
        <f t="shared" si="1"/>
        <v>-2.8984317267427686</v>
      </c>
    </row>
    <row r="25" spans="1:5" x14ac:dyDescent="0.25">
      <c r="A25" s="21"/>
      <c r="B25" s="22" t="s">
        <v>8</v>
      </c>
      <c r="C25" s="32">
        <v>2363.5</v>
      </c>
      <c r="D25" s="33">
        <f t="shared" si="0"/>
        <v>-1.6999999999998181</v>
      </c>
      <c r="E25" s="34">
        <f t="shared" si="1"/>
        <v>-7.1875528496525384E-2</v>
      </c>
    </row>
    <row r="26" spans="1:5" x14ac:dyDescent="0.25">
      <c r="A26" s="21"/>
      <c r="B26" s="22" t="s">
        <v>9</v>
      </c>
      <c r="C26" s="32">
        <v>2405.6</v>
      </c>
      <c r="D26" s="33">
        <f t="shared" si="0"/>
        <v>42.099999999999909</v>
      </c>
      <c r="E26" s="34">
        <f t="shared" si="1"/>
        <v>1.7812566109583206</v>
      </c>
    </row>
    <row r="27" spans="1:5" x14ac:dyDescent="0.25">
      <c r="A27" s="21"/>
      <c r="B27" s="22" t="s">
        <v>10</v>
      </c>
      <c r="C27" s="32">
        <v>2473.3000000000002</v>
      </c>
      <c r="D27" s="33">
        <f t="shared" si="0"/>
        <v>67.700000000000273</v>
      </c>
      <c r="E27" s="34">
        <f t="shared" si="1"/>
        <v>2.8142667110076602</v>
      </c>
    </row>
    <row r="28" spans="1:5" x14ac:dyDescent="0.25">
      <c r="A28" s="21">
        <v>2002</v>
      </c>
      <c r="B28" s="22" t="s">
        <v>7</v>
      </c>
      <c r="C28" s="32">
        <v>2501</v>
      </c>
      <c r="D28" s="33">
        <f t="shared" si="0"/>
        <v>27.699999999999818</v>
      </c>
      <c r="E28" s="34">
        <f t="shared" si="1"/>
        <v>1.119961185460713</v>
      </c>
    </row>
    <row r="29" spans="1:5" x14ac:dyDescent="0.25">
      <c r="A29" s="21"/>
      <c r="B29" s="22" t="s">
        <v>8</v>
      </c>
      <c r="C29" s="32">
        <v>2529</v>
      </c>
      <c r="D29" s="33">
        <f t="shared" si="0"/>
        <v>28</v>
      </c>
      <c r="E29" s="34">
        <f t="shared" si="1"/>
        <v>1.1195521791283487</v>
      </c>
    </row>
    <row r="30" spans="1:5" x14ac:dyDescent="0.25">
      <c r="A30" s="21"/>
      <c r="B30" s="22" t="s">
        <v>9</v>
      </c>
      <c r="C30" s="32">
        <v>2548.1</v>
      </c>
      <c r="D30" s="33">
        <f t="shared" si="0"/>
        <v>19.099999999999909</v>
      </c>
      <c r="E30" s="34">
        <f t="shared" si="1"/>
        <v>0.75523922499011109</v>
      </c>
    </row>
    <row r="31" spans="1:5" x14ac:dyDescent="0.25">
      <c r="A31" s="21"/>
      <c r="B31" s="22" t="s">
        <v>10</v>
      </c>
      <c r="C31" s="32">
        <v>2587.6</v>
      </c>
      <c r="D31" s="33">
        <f t="shared" si="0"/>
        <v>39.5</v>
      </c>
      <c r="E31" s="34">
        <f t="shared" si="1"/>
        <v>1.5501746399277894</v>
      </c>
    </row>
    <row r="32" spans="1:5" x14ac:dyDescent="0.25">
      <c r="A32" s="21">
        <v>2003</v>
      </c>
      <c r="B32" s="22" t="s">
        <v>7</v>
      </c>
      <c r="C32" s="32">
        <v>2643</v>
      </c>
      <c r="D32" s="33">
        <f t="shared" si="0"/>
        <v>55.400000000000091</v>
      </c>
      <c r="E32" s="34">
        <f t="shared" si="1"/>
        <v>2.1409800587416949</v>
      </c>
    </row>
    <row r="33" spans="1:5" x14ac:dyDescent="0.25">
      <c r="A33" s="21"/>
      <c r="B33" s="22" t="s">
        <v>8</v>
      </c>
      <c r="C33" s="32">
        <v>2660.9</v>
      </c>
      <c r="D33" s="33">
        <f t="shared" si="0"/>
        <v>17.900000000000091</v>
      </c>
      <c r="E33" s="34">
        <f t="shared" si="1"/>
        <v>0.67726068861142985</v>
      </c>
    </row>
    <row r="34" spans="1:5" x14ac:dyDescent="0.25">
      <c r="A34" s="21"/>
      <c r="B34" s="22" t="s">
        <v>9</v>
      </c>
      <c r="C34" s="32">
        <v>2715.7</v>
      </c>
      <c r="D34" s="33">
        <f t="shared" si="0"/>
        <v>54.799999999999727</v>
      </c>
      <c r="E34" s="34">
        <f t="shared" si="1"/>
        <v>2.0594535683415285</v>
      </c>
    </row>
    <row r="35" spans="1:5" x14ac:dyDescent="0.25">
      <c r="A35" s="21"/>
      <c r="B35" s="22" t="s">
        <v>10</v>
      </c>
      <c r="C35" s="32">
        <v>2717.5</v>
      </c>
      <c r="D35" s="33">
        <f t="shared" si="0"/>
        <v>1.8000000000001819</v>
      </c>
      <c r="E35" s="34">
        <f t="shared" si="1"/>
        <v>6.6281253452155325E-2</v>
      </c>
    </row>
    <row r="36" spans="1:5" x14ac:dyDescent="0.25">
      <c r="A36" s="21">
        <v>2004</v>
      </c>
      <c r="B36" s="22" t="s">
        <v>7</v>
      </c>
      <c r="C36" s="32">
        <v>2668.1</v>
      </c>
      <c r="D36" s="33">
        <f t="shared" si="0"/>
        <v>-49.400000000000091</v>
      </c>
      <c r="E36" s="34">
        <f t="shared" si="1"/>
        <v>-1.8178472861085588</v>
      </c>
    </row>
    <row r="37" spans="1:5" x14ac:dyDescent="0.25">
      <c r="A37" s="21"/>
      <c r="B37" s="22" t="s">
        <v>8</v>
      </c>
      <c r="C37" s="32">
        <v>2676.6</v>
      </c>
      <c r="D37" s="33">
        <f t="shared" si="0"/>
        <v>8.5</v>
      </c>
      <c r="E37" s="34">
        <f t="shared" si="1"/>
        <v>0.31857876391439605</v>
      </c>
    </row>
    <row r="38" spans="1:5" x14ac:dyDescent="0.25">
      <c r="A38" s="21"/>
      <c r="B38" s="22" t="s">
        <v>9</v>
      </c>
      <c r="C38" s="32">
        <v>2696.7</v>
      </c>
      <c r="D38" s="33">
        <f t="shared" si="0"/>
        <v>20.099999999999909</v>
      </c>
      <c r="E38" s="34">
        <f t="shared" si="1"/>
        <v>0.750952701188071</v>
      </c>
    </row>
    <row r="39" spans="1:5" x14ac:dyDescent="0.25">
      <c r="A39" s="21"/>
      <c r="B39" s="22" t="s">
        <v>10</v>
      </c>
      <c r="C39" s="32">
        <v>2706.3</v>
      </c>
      <c r="D39" s="33">
        <f t="shared" si="0"/>
        <v>9.6000000000003638</v>
      </c>
      <c r="E39" s="34">
        <f t="shared" si="1"/>
        <v>0.35599065524531337</v>
      </c>
    </row>
    <row r="40" spans="1:5" x14ac:dyDescent="0.25">
      <c r="A40" s="21">
        <v>2005</v>
      </c>
      <c r="B40" s="22" t="s">
        <v>7</v>
      </c>
      <c r="C40" s="32">
        <v>2708.6</v>
      </c>
      <c r="D40" s="33">
        <f t="shared" si="0"/>
        <v>2.2999999999997272</v>
      </c>
      <c r="E40" s="34">
        <f t="shared" si="1"/>
        <v>8.4986882459436391E-2</v>
      </c>
    </row>
    <row r="41" spans="1:5" x14ac:dyDescent="0.25">
      <c r="A41" s="21"/>
      <c r="B41" s="22" t="s">
        <v>8</v>
      </c>
      <c r="C41" s="32">
        <v>2688.9</v>
      </c>
      <c r="D41" s="33">
        <f t="shared" si="0"/>
        <v>-19.699999999999818</v>
      </c>
      <c r="E41" s="34">
        <f t="shared" si="1"/>
        <v>-0.72731300302738755</v>
      </c>
    </row>
    <row r="42" spans="1:5" x14ac:dyDescent="0.25">
      <c r="A42" s="21"/>
      <c r="B42" s="22" t="s">
        <v>9</v>
      </c>
      <c r="C42" s="32">
        <v>2632.4</v>
      </c>
      <c r="D42" s="33">
        <f t="shared" si="0"/>
        <v>-56.5</v>
      </c>
      <c r="E42" s="34">
        <f t="shared" si="1"/>
        <v>-2.1012309866488157</v>
      </c>
    </row>
    <row r="43" spans="1:5" x14ac:dyDescent="0.25">
      <c r="A43" s="21"/>
      <c r="B43" s="22" t="s">
        <v>10</v>
      </c>
      <c r="C43" s="32">
        <v>2567.3000000000002</v>
      </c>
      <c r="D43" s="33">
        <f t="shared" si="0"/>
        <v>-65.099999999999909</v>
      </c>
      <c r="E43" s="34">
        <f t="shared" si="1"/>
        <v>-2.4730284151344746</v>
      </c>
    </row>
    <row r="44" spans="1:5" x14ac:dyDescent="0.25">
      <c r="A44" s="21">
        <v>2006</v>
      </c>
      <c r="B44" s="22" t="s">
        <v>7</v>
      </c>
      <c r="C44" s="32">
        <v>2502.4</v>
      </c>
      <c r="D44" s="33">
        <f t="shared" si="0"/>
        <v>-64.900000000000091</v>
      </c>
      <c r="E44" s="34">
        <f t="shared" si="1"/>
        <v>-2.5279476492813493</v>
      </c>
    </row>
    <row r="45" spans="1:5" x14ac:dyDescent="0.25">
      <c r="A45" s="21"/>
      <c r="B45" s="22" t="s">
        <v>8</v>
      </c>
      <c r="C45" s="32">
        <v>2398.8000000000002</v>
      </c>
      <c r="D45" s="33">
        <f t="shared" si="0"/>
        <v>-103.59999999999991</v>
      </c>
      <c r="E45" s="34">
        <f t="shared" si="1"/>
        <v>-4.1400255754475666</v>
      </c>
    </row>
    <row r="46" spans="1:5" x14ac:dyDescent="0.25">
      <c r="A46" s="21"/>
      <c r="B46" s="22" t="s">
        <v>9</v>
      </c>
      <c r="C46" s="32">
        <v>2322.1999999999998</v>
      </c>
      <c r="D46" s="33">
        <f t="shared" si="0"/>
        <v>-76.600000000000364</v>
      </c>
      <c r="E46" s="34">
        <f t="shared" si="1"/>
        <v>-3.1932632983158395</v>
      </c>
    </row>
    <row r="47" spans="1:5" x14ac:dyDescent="0.25">
      <c r="A47" s="21"/>
      <c r="B47" s="22" t="s">
        <v>10</v>
      </c>
      <c r="C47" s="32">
        <v>2264.9</v>
      </c>
      <c r="D47" s="33">
        <f t="shared" si="0"/>
        <v>-57.299999999999727</v>
      </c>
      <c r="E47" s="34">
        <f t="shared" si="1"/>
        <v>-2.4674877271552722</v>
      </c>
    </row>
    <row r="48" spans="1:5" x14ac:dyDescent="0.25">
      <c r="A48" s="21">
        <v>2007</v>
      </c>
      <c r="B48" s="22" t="s">
        <v>7</v>
      </c>
      <c r="C48" s="32">
        <v>2172.6</v>
      </c>
      <c r="D48" s="33">
        <f t="shared" si="0"/>
        <v>-92.300000000000182</v>
      </c>
      <c r="E48" s="34">
        <f t="shared" si="1"/>
        <v>-4.0752351097178767</v>
      </c>
    </row>
    <row r="49" spans="1:5" x14ac:dyDescent="0.25">
      <c r="A49" s="21"/>
      <c r="B49" s="22" t="s">
        <v>8</v>
      </c>
      <c r="C49" s="32">
        <v>2117.9</v>
      </c>
      <c r="D49" s="33">
        <f t="shared" si="0"/>
        <v>-54.699999999999818</v>
      </c>
      <c r="E49" s="34">
        <f t="shared" si="1"/>
        <v>-2.5177207033047875</v>
      </c>
    </row>
    <row r="50" spans="1:5" x14ac:dyDescent="0.25">
      <c r="A50" s="21"/>
      <c r="B50" s="22" t="s">
        <v>9</v>
      </c>
      <c r="C50" s="32">
        <v>2092.3000000000002</v>
      </c>
      <c r="D50" s="33">
        <f t="shared" si="0"/>
        <v>-25.599999999999909</v>
      </c>
      <c r="E50" s="34">
        <f t="shared" si="1"/>
        <v>-1.2087445110722843</v>
      </c>
    </row>
    <row r="51" spans="1:5" x14ac:dyDescent="0.25">
      <c r="A51" s="21"/>
      <c r="B51" s="22" t="s">
        <v>10</v>
      </c>
      <c r="C51" s="32">
        <v>2015.1</v>
      </c>
      <c r="D51" s="33">
        <f t="shared" si="0"/>
        <v>-77.200000000000273</v>
      </c>
      <c r="E51" s="34">
        <f t="shared" si="1"/>
        <v>-3.6897194474979815</v>
      </c>
    </row>
    <row r="52" spans="1:5" x14ac:dyDescent="0.25">
      <c r="A52" s="21">
        <v>2008</v>
      </c>
      <c r="B52" s="22" t="s">
        <v>7</v>
      </c>
      <c r="C52" s="32">
        <v>1985.6</v>
      </c>
      <c r="D52" s="33">
        <f t="shared" si="0"/>
        <v>-29.5</v>
      </c>
      <c r="E52" s="34">
        <f t="shared" si="1"/>
        <v>-1.4639471986501911</v>
      </c>
    </row>
    <row r="53" spans="1:5" x14ac:dyDescent="0.25">
      <c r="A53" s="21"/>
      <c r="B53" s="22" t="s">
        <v>8</v>
      </c>
      <c r="C53" s="32">
        <v>2016.6</v>
      </c>
      <c r="D53" s="33">
        <f t="shared" si="0"/>
        <v>31</v>
      </c>
      <c r="E53" s="34">
        <f t="shared" si="1"/>
        <v>1.5612409347300564</v>
      </c>
    </row>
    <row r="54" spans="1:5" x14ac:dyDescent="0.25">
      <c r="A54" s="21"/>
      <c r="B54" s="22" t="s">
        <v>9</v>
      </c>
      <c r="C54" s="32">
        <v>2074.5</v>
      </c>
      <c r="D54" s="33">
        <f t="shared" si="0"/>
        <v>57.900000000000091</v>
      </c>
      <c r="E54" s="34">
        <f t="shared" si="1"/>
        <v>2.8711692948527272</v>
      </c>
    </row>
    <row r="55" spans="1:5" x14ac:dyDescent="0.25">
      <c r="A55" s="21"/>
      <c r="B55" s="22" t="s">
        <v>10</v>
      </c>
      <c r="C55" s="32">
        <v>2219.3000000000002</v>
      </c>
      <c r="D55" s="33">
        <f t="shared" si="0"/>
        <v>144.80000000000018</v>
      </c>
      <c r="E55" s="34">
        <f t="shared" si="1"/>
        <v>6.9799951795613495</v>
      </c>
    </row>
    <row r="56" spans="1:5" x14ac:dyDescent="0.25">
      <c r="A56" s="21">
        <v>2009</v>
      </c>
      <c r="B56" s="22" t="s">
        <v>7</v>
      </c>
      <c r="C56" s="32">
        <v>2424.5</v>
      </c>
      <c r="D56" s="33">
        <f t="shared" si="0"/>
        <v>205.19999999999982</v>
      </c>
      <c r="E56" s="34">
        <f t="shared" si="1"/>
        <v>9.2461586986887667</v>
      </c>
    </row>
    <row r="57" spans="1:5" x14ac:dyDescent="0.25">
      <c r="A57" s="21"/>
      <c r="B57" s="22" t="s">
        <v>8</v>
      </c>
      <c r="C57" s="32">
        <v>2518.4</v>
      </c>
      <c r="D57" s="33">
        <f t="shared" si="0"/>
        <v>93.900000000000091</v>
      </c>
      <c r="E57" s="34">
        <f t="shared" si="1"/>
        <v>3.8729634976283811</v>
      </c>
    </row>
    <row r="58" spans="1:5" x14ac:dyDescent="0.25">
      <c r="A58" s="21"/>
      <c r="B58" s="22" t="s">
        <v>9</v>
      </c>
      <c r="C58" s="32">
        <v>2601.8000000000002</v>
      </c>
      <c r="D58" s="33">
        <f t="shared" si="0"/>
        <v>83.400000000000091</v>
      </c>
      <c r="E58" s="34">
        <f t="shared" si="1"/>
        <v>3.3116264294790381</v>
      </c>
    </row>
    <row r="59" spans="1:5" x14ac:dyDescent="0.25">
      <c r="A59" s="21"/>
      <c r="B59" s="22" t="s">
        <v>10</v>
      </c>
      <c r="C59" s="32">
        <v>2640</v>
      </c>
      <c r="D59" s="33">
        <f t="shared" si="0"/>
        <v>38.199999999999818</v>
      </c>
      <c r="E59" s="34">
        <f t="shared" si="1"/>
        <v>1.4682143131677998</v>
      </c>
    </row>
    <row r="60" spans="1:5" x14ac:dyDescent="0.25">
      <c r="A60" s="21">
        <v>2010</v>
      </c>
      <c r="B60" s="22" t="s">
        <v>7</v>
      </c>
      <c r="C60" s="32">
        <v>2666.9</v>
      </c>
      <c r="D60" s="33">
        <f t="shared" si="0"/>
        <v>26.900000000000091</v>
      </c>
      <c r="E60" s="34">
        <f t="shared" si="1"/>
        <v>1.0189393939393974</v>
      </c>
    </row>
    <row r="61" spans="1:5" x14ac:dyDescent="0.25">
      <c r="A61" s="21"/>
      <c r="B61" s="22" t="s">
        <v>8</v>
      </c>
      <c r="C61" s="32">
        <v>2686.5</v>
      </c>
      <c r="D61" s="33">
        <f t="shared" si="0"/>
        <v>19.599999999999909</v>
      </c>
      <c r="E61" s="34">
        <f t="shared" si="1"/>
        <v>0.73493569312684792</v>
      </c>
    </row>
    <row r="62" spans="1:5" x14ac:dyDescent="0.25">
      <c r="A62" s="21"/>
      <c r="B62" s="22" t="s">
        <v>9</v>
      </c>
      <c r="C62" s="32">
        <v>2697</v>
      </c>
      <c r="D62" s="33">
        <f t="shared" si="0"/>
        <v>10.5</v>
      </c>
      <c r="E62" s="34">
        <f t="shared" si="1"/>
        <v>0.39084310441094361</v>
      </c>
    </row>
    <row r="63" spans="1:5" x14ac:dyDescent="0.25">
      <c r="A63" s="21"/>
      <c r="B63" s="22" t="s">
        <v>10</v>
      </c>
      <c r="C63" s="32">
        <v>2702.5</v>
      </c>
      <c r="D63" s="33">
        <f t="shared" si="0"/>
        <v>5.5</v>
      </c>
      <c r="E63" s="34">
        <f t="shared" si="1"/>
        <v>0.20393029291805709</v>
      </c>
    </row>
    <row r="64" spans="1:5" x14ac:dyDescent="0.25">
      <c r="A64" s="21">
        <v>2011</v>
      </c>
      <c r="B64" s="22" t="s">
        <v>7</v>
      </c>
      <c r="C64" s="32">
        <v>2693.4</v>
      </c>
      <c r="D64" s="33">
        <f t="shared" si="0"/>
        <v>-9.0999999999999091</v>
      </c>
      <c r="E64" s="34">
        <f t="shared" si="1"/>
        <v>-0.33672525439407619</v>
      </c>
    </row>
    <row r="65" spans="1:5" x14ac:dyDescent="0.25">
      <c r="A65" s="21"/>
      <c r="B65" s="22" t="s">
        <v>8</v>
      </c>
      <c r="C65" s="32">
        <v>2733.3</v>
      </c>
      <c r="D65" s="33">
        <f t="shared" si="0"/>
        <v>39.900000000000091</v>
      </c>
      <c r="E65" s="34">
        <f t="shared" si="1"/>
        <v>1.4813989752728927</v>
      </c>
    </row>
    <row r="66" spans="1:5" x14ac:dyDescent="0.25">
      <c r="A66" s="21"/>
      <c r="B66" s="22" t="s">
        <v>9</v>
      </c>
      <c r="C66" s="32">
        <v>2776.6</v>
      </c>
      <c r="D66" s="33">
        <f t="shared" si="0"/>
        <v>43.299999999999727</v>
      </c>
      <c r="E66" s="34">
        <f t="shared" si="1"/>
        <v>1.5841656605568262</v>
      </c>
    </row>
    <row r="67" spans="1:5" x14ac:dyDescent="0.25">
      <c r="A67" s="21"/>
      <c r="B67" s="22" t="s">
        <v>10</v>
      </c>
      <c r="C67" s="32">
        <v>2848.7</v>
      </c>
      <c r="D67" s="33">
        <f t="shared" si="0"/>
        <v>72.099999999999909</v>
      </c>
      <c r="E67" s="34">
        <f t="shared" si="1"/>
        <v>2.596701001224516</v>
      </c>
    </row>
    <row r="68" spans="1:5" x14ac:dyDescent="0.25">
      <c r="A68" s="21">
        <v>2012</v>
      </c>
      <c r="B68" s="22" t="s">
        <v>7</v>
      </c>
      <c r="C68" s="32">
        <v>2887.4</v>
      </c>
      <c r="D68" s="33">
        <f t="shared" si="0"/>
        <v>38.700000000000273</v>
      </c>
      <c r="E68" s="34">
        <f t="shared" si="1"/>
        <v>1.3585144100818014</v>
      </c>
    </row>
    <row r="69" spans="1:5" x14ac:dyDescent="0.25">
      <c r="A69" s="21"/>
      <c r="B69" s="22" t="s">
        <v>8</v>
      </c>
      <c r="C69" s="32">
        <v>2943.6</v>
      </c>
      <c r="D69" s="33">
        <f t="shared" si="0"/>
        <v>56.199999999999818</v>
      </c>
      <c r="E69" s="34">
        <f t="shared" si="1"/>
        <v>1.9463877536884329</v>
      </c>
    </row>
    <row r="70" spans="1:5" x14ac:dyDescent="0.25">
      <c r="A70" s="21"/>
      <c r="B70" s="22" t="s">
        <v>9</v>
      </c>
      <c r="C70" s="32">
        <v>3053.9</v>
      </c>
      <c r="D70" s="33">
        <f t="shared" ref="D70:D87" si="2">C70-C69</f>
        <v>110.30000000000018</v>
      </c>
      <c r="E70" s="34">
        <f t="shared" ref="E70:E87" si="3">D70/C69*100</f>
        <v>3.7471123793993808</v>
      </c>
    </row>
    <row r="71" spans="1:5" x14ac:dyDescent="0.25">
      <c r="A71" s="21"/>
      <c r="B71" s="22" t="s">
        <v>10</v>
      </c>
      <c r="C71" s="32">
        <v>3131.1</v>
      </c>
      <c r="D71" s="33">
        <f t="shared" si="2"/>
        <v>77.199999999999818</v>
      </c>
      <c r="E71" s="34">
        <f t="shared" si="3"/>
        <v>2.5279151249222247</v>
      </c>
    </row>
    <row r="72" spans="1:5" x14ac:dyDescent="0.25">
      <c r="A72" s="21">
        <v>2013</v>
      </c>
      <c r="B72" s="22" t="s">
        <v>7</v>
      </c>
      <c r="C72" s="32">
        <v>3216</v>
      </c>
      <c r="D72" s="33">
        <f t="shared" si="2"/>
        <v>84.900000000000091</v>
      </c>
      <c r="E72" s="34">
        <f t="shared" si="3"/>
        <v>2.7115071380664975</v>
      </c>
    </row>
    <row r="73" spans="1:5" x14ac:dyDescent="0.25">
      <c r="A73" s="21"/>
      <c r="B73" s="22" t="s">
        <v>8</v>
      </c>
      <c r="C73" s="32">
        <v>3265.3</v>
      </c>
      <c r="D73" s="33">
        <f t="shared" si="2"/>
        <v>49.300000000000182</v>
      </c>
      <c r="E73" s="34">
        <f t="shared" si="3"/>
        <v>1.5329601990049808</v>
      </c>
    </row>
    <row r="74" spans="1:5" x14ac:dyDescent="0.25">
      <c r="A74" s="21"/>
      <c r="B74" s="22" t="s">
        <v>9</v>
      </c>
      <c r="C74" s="32">
        <v>3298.6</v>
      </c>
      <c r="D74" s="33">
        <f t="shared" si="2"/>
        <v>33.299999999999727</v>
      </c>
      <c r="E74" s="34">
        <f t="shared" si="3"/>
        <v>1.0198144121520143</v>
      </c>
    </row>
    <row r="75" spans="1:5" x14ac:dyDescent="0.25">
      <c r="A75" s="21"/>
      <c r="B75" s="22" t="s">
        <v>10</v>
      </c>
      <c r="C75" s="32">
        <v>3307.4</v>
      </c>
      <c r="D75" s="33">
        <f t="shared" si="2"/>
        <v>8.8000000000001819</v>
      </c>
      <c r="E75" s="34">
        <f t="shared" si="3"/>
        <v>0.26677984599527627</v>
      </c>
    </row>
    <row r="76" spans="1:5" x14ac:dyDescent="0.25">
      <c r="A76" s="21">
        <v>2014</v>
      </c>
      <c r="B76" s="22" t="s">
        <v>7</v>
      </c>
      <c r="C76" s="32">
        <v>3350.8</v>
      </c>
      <c r="D76" s="33">
        <f t="shared" si="2"/>
        <v>43.400000000000091</v>
      </c>
      <c r="E76" s="34">
        <f t="shared" si="3"/>
        <v>1.3122089859103856</v>
      </c>
    </row>
    <row r="77" spans="1:5" x14ac:dyDescent="0.25">
      <c r="A77" s="21"/>
      <c r="B77" s="22" t="s">
        <v>8</v>
      </c>
      <c r="C77" s="32">
        <v>3394.9</v>
      </c>
      <c r="D77" s="33">
        <f t="shared" si="2"/>
        <v>44.099999999999909</v>
      </c>
      <c r="E77" s="34">
        <f t="shared" si="3"/>
        <v>1.3161036170466727</v>
      </c>
    </row>
    <row r="78" spans="1:5" x14ac:dyDescent="0.25">
      <c r="A78" s="21"/>
      <c r="B78" s="22" t="s">
        <v>9</v>
      </c>
      <c r="C78" s="32">
        <v>3443.2</v>
      </c>
      <c r="D78" s="33">
        <f t="shared" si="2"/>
        <v>48.299999999999727</v>
      </c>
      <c r="E78" s="34">
        <f t="shared" si="3"/>
        <v>1.422722318772268</v>
      </c>
    </row>
    <row r="79" spans="1:5" x14ac:dyDescent="0.25">
      <c r="A79" s="21"/>
      <c r="B79" s="22" t="s">
        <v>10</v>
      </c>
      <c r="C79" s="32">
        <v>3492.3</v>
      </c>
      <c r="D79" s="33">
        <f t="shared" si="2"/>
        <v>49.100000000000364</v>
      </c>
      <c r="E79" s="34">
        <f t="shared" si="3"/>
        <v>1.4259990706319807</v>
      </c>
    </row>
    <row r="80" spans="1:5" x14ac:dyDescent="0.25">
      <c r="A80" s="21">
        <v>2015</v>
      </c>
      <c r="B80" s="22" t="s">
        <v>7</v>
      </c>
      <c r="C80" s="32">
        <v>3514.4</v>
      </c>
      <c r="D80" s="33">
        <f t="shared" si="2"/>
        <v>22.099999999999909</v>
      </c>
      <c r="E80" s="34">
        <f t="shared" si="3"/>
        <v>0.63282077713827301</v>
      </c>
    </row>
    <row r="81" spans="1:5" x14ac:dyDescent="0.25">
      <c r="A81" s="21"/>
      <c r="B81" s="22" t="s">
        <v>8</v>
      </c>
      <c r="C81" s="32">
        <v>3550.3</v>
      </c>
      <c r="D81" s="33">
        <f t="shared" si="2"/>
        <v>35.900000000000091</v>
      </c>
      <c r="E81" s="34">
        <f t="shared" si="3"/>
        <v>1.0215114955611224</v>
      </c>
    </row>
    <row r="82" spans="1:5" x14ac:dyDescent="0.25">
      <c r="A82" s="21"/>
      <c r="B82" s="22" t="s">
        <v>9</v>
      </c>
      <c r="C82" s="32">
        <v>3550</v>
      </c>
      <c r="D82" s="33">
        <f t="shared" si="2"/>
        <v>-0.3000000000001819</v>
      </c>
      <c r="E82" s="34">
        <f t="shared" si="3"/>
        <v>-8.4499901416832911E-3</v>
      </c>
    </row>
    <row r="83" spans="1:5" x14ac:dyDescent="0.25">
      <c r="A83" s="21"/>
      <c r="B83" s="22" t="s">
        <v>10</v>
      </c>
      <c r="C83" s="32">
        <v>3580.5</v>
      </c>
      <c r="D83" s="33">
        <f t="shared" si="2"/>
        <v>30.5</v>
      </c>
      <c r="E83" s="34">
        <f t="shared" si="3"/>
        <v>0.85915492957746487</v>
      </c>
    </row>
    <row r="84" spans="1:5" x14ac:dyDescent="0.25">
      <c r="A84" s="25">
        <v>2016</v>
      </c>
      <c r="B84" s="22" t="s">
        <v>7</v>
      </c>
      <c r="C84" s="32">
        <v>3540</v>
      </c>
      <c r="D84" s="33">
        <f t="shared" si="2"/>
        <v>-40.5</v>
      </c>
      <c r="E84" s="35">
        <f t="shared" si="3"/>
        <v>-1.1311269375785507</v>
      </c>
    </row>
    <row r="85" spans="1:5" x14ac:dyDescent="0.25">
      <c r="A85" s="25"/>
      <c r="B85" s="22" t="s">
        <v>8</v>
      </c>
      <c r="C85" s="36">
        <v>3519.7</v>
      </c>
      <c r="D85" s="37">
        <f t="shared" si="2"/>
        <v>-20.300000000000182</v>
      </c>
      <c r="E85" s="35">
        <f t="shared" si="3"/>
        <v>-0.57344632768362103</v>
      </c>
    </row>
    <row r="86" spans="1:5" x14ac:dyDescent="0.25">
      <c r="A86" s="25"/>
      <c r="B86" s="22" t="s">
        <v>9</v>
      </c>
      <c r="C86" s="36">
        <v>3494</v>
      </c>
      <c r="D86" s="37">
        <f t="shared" si="2"/>
        <v>-25.699999999999818</v>
      </c>
      <c r="E86" s="35">
        <f t="shared" si="3"/>
        <v>-0.73017586726140926</v>
      </c>
    </row>
    <row r="87" spans="1:5" x14ac:dyDescent="0.25">
      <c r="A87" s="25"/>
      <c r="B87" s="22" t="s">
        <v>10</v>
      </c>
      <c r="C87" s="52">
        <v>3467.1</v>
      </c>
      <c r="D87" s="37">
        <f t="shared" si="2"/>
        <v>-26.900000000000091</v>
      </c>
      <c r="E87" s="35">
        <f t="shared" si="3"/>
        <v>-0.76989124212936721</v>
      </c>
    </row>
  </sheetData>
  <mergeCells count="3">
    <mergeCell ref="A1:B1"/>
    <mergeCell ref="C1:I1"/>
    <mergeCell ref="C2:E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8"/>
  <sheetViews>
    <sheetView workbookViewId="0">
      <selection activeCell="I3" sqref="I3:K3"/>
    </sheetView>
  </sheetViews>
  <sheetFormatPr baseColWidth="10" defaultRowHeight="15" x14ac:dyDescent="0.25"/>
  <cols>
    <col min="1" max="1" width="7.85546875" customWidth="1"/>
    <col min="2" max="2" width="8.85546875" customWidth="1"/>
    <col min="3" max="3" width="20.7109375" customWidth="1"/>
    <col min="4" max="4" width="23.28515625" customWidth="1"/>
    <col min="5" max="5" width="20.5703125" customWidth="1"/>
    <col min="6" max="6" width="17.7109375" customWidth="1"/>
    <col min="8" max="8" width="25.28515625" customWidth="1"/>
    <col min="11" max="11" width="24.85546875" customWidth="1"/>
  </cols>
  <sheetData>
    <row r="1" spans="1:11" ht="43.5" customHeight="1" x14ac:dyDescent="0.25">
      <c r="A1" s="183"/>
      <c r="B1" s="184"/>
      <c r="C1" s="185" t="s">
        <v>0</v>
      </c>
      <c r="D1" s="185"/>
      <c r="E1" s="186"/>
      <c r="F1" s="14"/>
      <c r="G1" s="14"/>
      <c r="H1" s="14"/>
      <c r="I1" s="14"/>
      <c r="J1" s="14"/>
      <c r="K1" s="14"/>
    </row>
    <row r="3" spans="1:11" x14ac:dyDescent="0.25">
      <c r="C3" s="221" t="s">
        <v>11</v>
      </c>
      <c r="D3" s="222"/>
      <c r="E3" s="223"/>
      <c r="F3" s="221" t="s">
        <v>12</v>
      </c>
      <c r="G3" s="222"/>
      <c r="H3" s="223"/>
      <c r="I3" s="221" t="s">
        <v>13</v>
      </c>
      <c r="J3" s="222"/>
      <c r="K3" s="223"/>
    </row>
    <row r="4" spans="1:11" x14ac:dyDescent="0.25">
      <c r="A4" s="1" t="s">
        <v>2</v>
      </c>
      <c r="B4" s="2" t="s">
        <v>3</v>
      </c>
      <c r="C4" s="224" t="s">
        <v>4</v>
      </c>
      <c r="D4" s="225" t="s">
        <v>5</v>
      </c>
      <c r="E4" s="226" t="s">
        <v>6</v>
      </c>
      <c r="F4" s="53" t="s">
        <v>4</v>
      </c>
      <c r="G4" s="54" t="s">
        <v>5</v>
      </c>
      <c r="H4" s="55" t="s">
        <v>6</v>
      </c>
      <c r="I4" s="53" t="s">
        <v>4</v>
      </c>
      <c r="J4" s="54" t="s">
        <v>5</v>
      </c>
      <c r="K4" s="55" t="s">
        <v>6</v>
      </c>
    </row>
    <row r="5" spans="1:11" x14ac:dyDescent="0.25">
      <c r="A5" s="3">
        <v>1996</v>
      </c>
      <c r="B5" s="4" t="s">
        <v>7</v>
      </c>
      <c r="C5" s="5">
        <v>291.89999999999998</v>
      </c>
      <c r="D5" s="6"/>
      <c r="E5" s="7"/>
      <c r="F5" s="5">
        <v>350</v>
      </c>
      <c r="G5" s="6"/>
      <c r="H5" s="7"/>
      <c r="I5" s="5">
        <f>F5+C5</f>
        <v>641.9</v>
      </c>
      <c r="J5" s="6"/>
      <c r="K5" s="7"/>
    </row>
    <row r="6" spans="1:11" x14ac:dyDescent="0.25">
      <c r="A6" s="3"/>
      <c r="B6" s="4" t="s">
        <v>8</v>
      </c>
      <c r="C6" s="5">
        <v>309.60000000000002</v>
      </c>
      <c r="D6" s="6">
        <f>C6-C5</f>
        <v>17.700000000000045</v>
      </c>
      <c r="E6" s="7">
        <f>D6/C5*100</f>
        <v>6.0637204522096768</v>
      </c>
      <c r="F6" s="5">
        <v>369.1</v>
      </c>
      <c r="G6" s="6">
        <f t="shared" ref="G6:G69" si="0">F6-F5</f>
        <v>19.100000000000023</v>
      </c>
      <c r="H6" s="7">
        <f t="shared" ref="H6:H69" si="1">G6/F5*100</f>
        <v>5.4571428571428635</v>
      </c>
      <c r="I6" s="5">
        <f t="shared" ref="I6:I69" si="2">F6+C6</f>
        <v>678.7</v>
      </c>
      <c r="J6" s="6">
        <f t="shared" ref="J6:J69" si="3">I6-I5</f>
        <v>36.800000000000068</v>
      </c>
      <c r="K6" s="7">
        <f>J6/I5*100</f>
        <v>5.7329802149867684</v>
      </c>
    </row>
    <row r="7" spans="1:11" x14ac:dyDescent="0.25">
      <c r="A7" s="3"/>
      <c r="B7" s="4" t="s">
        <v>9</v>
      </c>
      <c r="C7" s="5">
        <v>316</v>
      </c>
      <c r="D7" s="6">
        <f t="shared" ref="D7:D70" si="4">C7-C6</f>
        <v>6.3999999999999773</v>
      </c>
      <c r="E7" s="7">
        <f t="shared" ref="E7:E70" si="5">D7/C6*100</f>
        <v>2.067183462532292</v>
      </c>
      <c r="F7" s="5">
        <v>389.2</v>
      </c>
      <c r="G7" s="6">
        <f t="shared" si="0"/>
        <v>20.099999999999966</v>
      </c>
      <c r="H7" s="7">
        <f t="shared" si="1"/>
        <v>5.4456786778650681</v>
      </c>
      <c r="I7" s="5">
        <f t="shared" si="2"/>
        <v>705.2</v>
      </c>
      <c r="J7" s="6">
        <f t="shared" si="3"/>
        <v>26.5</v>
      </c>
      <c r="K7" s="7">
        <f t="shared" ref="K7:K70" si="6">J7/I6*100</f>
        <v>3.9045233534698687</v>
      </c>
    </row>
    <row r="8" spans="1:11" x14ac:dyDescent="0.25">
      <c r="A8" s="3"/>
      <c r="B8" s="4" t="s">
        <v>10</v>
      </c>
      <c r="C8" s="5">
        <v>330.8</v>
      </c>
      <c r="D8" s="6">
        <f t="shared" si="4"/>
        <v>14.800000000000011</v>
      </c>
      <c r="E8" s="7">
        <f t="shared" si="5"/>
        <v>4.683544303797472</v>
      </c>
      <c r="F8" s="5">
        <v>405.6</v>
      </c>
      <c r="G8" s="6">
        <f t="shared" si="0"/>
        <v>16.400000000000034</v>
      </c>
      <c r="H8" s="7">
        <f t="shared" si="1"/>
        <v>4.2137718396711294</v>
      </c>
      <c r="I8" s="5">
        <f t="shared" si="2"/>
        <v>736.40000000000009</v>
      </c>
      <c r="J8" s="6">
        <f t="shared" si="3"/>
        <v>31.200000000000045</v>
      </c>
      <c r="K8" s="7">
        <f t="shared" si="6"/>
        <v>4.4242768009075499</v>
      </c>
    </row>
    <row r="9" spans="1:11" x14ac:dyDescent="0.25">
      <c r="A9" s="3">
        <v>1997</v>
      </c>
      <c r="B9" s="4" t="s">
        <v>7</v>
      </c>
      <c r="C9" s="5">
        <v>333.7</v>
      </c>
      <c r="D9" s="6">
        <f t="shared" si="4"/>
        <v>2.8999999999999773</v>
      </c>
      <c r="E9" s="7">
        <f t="shared" si="5"/>
        <v>0.87666263603385031</v>
      </c>
      <c r="F9" s="5">
        <v>433.1</v>
      </c>
      <c r="G9" s="6">
        <f t="shared" si="0"/>
        <v>27.5</v>
      </c>
      <c r="H9" s="7">
        <f t="shared" si="1"/>
        <v>6.7800788954635109</v>
      </c>
      <c r="I9" s="5">
        <f t="shared" si="2"/>
        <v>766.8</v>
      </c>
      <c r="J9" s="6">
        <f t="shared" si="3"/>
        <v>30.399999999999864</v>
      </c>
      <c r="K9" s="7">
        <f t="shared" si="6"/>
        <v>4.1281912004345269</v>
      </c>
    </row>
    <row r="10" spans="1:11" x14ac:dyDescent="0.25">
      <c r="A10" s="3"/>
      <c r="B10" s="4" t="s">
        <v>8</v>
      </c>
      <c r="C10" s="5">
        <v>349.9</v>
      </c>
      <c r="D10" s="6">
        <f t="shared" si="4"/>
        <v>16.199999999999989</v>
      </c>
      <c r="E10" s="7">
        <f t="shared" si="5"/>
        <v>4.8546598741384441</v>
      </c>
      <c r="F10" s="5">
        <v>464.8</v>
      </c>
      <c r="G10" s="6">
        <f t="shared" si="0"/>
        <v>31.699999999999989</v>
      </c>
      <c r="H10" s="7">
        <f t="shared" si="1"/>
        <v>7.3193257908104341</v>
      </c>
      <c r="I10" s="5">
        <f t="shared" si="2"/>
        <v>814.7</v>
      </c>
      <c r="J10" s="6">
        <f t="shared" si="3"/>
        <v>47.900000000000091</v>
      </c>
      <c r="K10" s="7">
        <f t="shared" si="6"/>
        <v>6.2467396974439353</v>
      </c>
    </row>
    <row r="11" spans="1:11" x14ac:dyDescent="0.25">
      <c r="A11" s="3"/>
      <c r="B11" s="4" t="s">
        <v>9</v>
      </c>
      <c r="C11" s="5">
        <v>354.5</v>
      </c>
      <c r="D11" s="6">
        <f t="shared" si="4"/>
        <v>4.6000000000000227</v>
      </c>
      <c r="E11" s="7">
        <f t="shared" si="5"/>
        <v>1.3146613318090949</v>
      </c>
      <c r="F11" s="5">
        <v>501</v>
      </c>
      <c r="G11" s="6">
        <f t="shared" si="0"/>
        <v>36.199999999999989</v>
      </c>
      <c r="H11" s="7">
        <f t="shared" si="1"/>
        <v>7.7882960413080866</v>
      </c>
      <c r="I11" s="5">
        <f t="shared" si="2"/>
        <v>855.5</v>
      </c>
      <c r="J11" s="6">
        <f t="shared" si="3"/>
        <v>40.799999999999955</v>
      </c>
      <c r="K11" s="7">
        <f t="shared" si="6"/>
        <v>5.0079783969559291</v>
      </c>
    </row>
    <row r="12" spans="1:11" x14ac:dyDescent="0.25">
      <c r="A12" s="3"/>
      <c r="B12" s="4" t="s">
        <v>10</v>
      </c>
      <c r="C12" s="5">
        <v>357.4</v>
      </c>
      <c r="D12" s="6">
        <f t="shared" si="4"/>
        <v>2.8999999999999773</v>
      </c>
      <c r="E12" s="7">
        <f t="shared" si="5"/>
        <v>0.81805359661494426</v>
      </c>
      <c r="F12" s="5">
        <v>528.5</v>
      </c>
      <c r="G12" s="6">
        <f t="shared" si="0"/>
        <v>27.5</v>
      </c>
      <c r="H12" s="7">
        <f t="shared" si="1"/>
        <v>5.4890219560878242</v>
      </c>
      <c r="I12" s="5">
        <f t="shared" si="2"/>
        <v>885.9</v>
      </c>
      <c r="J12" s="6">
        <f t="shared" si="3"/>
        <v>30.399999999999977</v>
      </c>
      <c r="K12" s="7">
        <f t="shared" si="6"/>
        <v>3.5534774985388635</v>
      </c>
    </row>
    <row r="13" spans="1:11" x14ac:dyDescent="0.25">
      <c r="A13" s="3">
        <v>1998</v>
      </c>
      <c r="B13" s="4" t="s">
        <v>7</v>
      </c>
      <c r="C13" s="5">
        <v>366.3</v>
      </c>
      <c r="D13" s="6">
        <f t="shared" si="4"/>
        <v>8.9000000000000341</v>
      </c>
      <c r="E13" s="7">
        <f t="shared" si="5"/>
        <v>2.4902070509233449</v>
      </c>
      <c r="F13" s="5">
        <v>551.70000000000005</v>
      </c>
      <c r="G13" s="6">
        <f t="shared" si="0"/>
        <v>23.200000000000045</v>
      </c>
      <c r="H13" s="7">
        <f t="shared" si="1"/>
        <v>4.3897824030274446</v>
      </c>
      <c r="I13" s="5">
        <f t="shared" si="2"/>
        <v>918</v>
      </c>
      <c r="J13" s="6">
        <f t="shared" si="3"/>
        <v>32.100000000000023</v>
      </c>
      <c r="K13" s="7">
        <f t="shared" si="6"/>
        <v>3.6234337961395218</v>
      </c>
    </row>
    <row r="14" spans="1:11" x14ac:dyDescent="0.25">
      <c r="A14" s="3"/>
      <c r="B14" s="4" t="s">
        <v>8</v>
      </c>
      <c r="C14" s="5">
        <v>364.1</v>
      </c>
      <c r="D14" s="6">
        <f t="shared" si="4"/>
        <v>-2.1999999999999886</v>
      </c>
      <c r="E14" s="7">
        <f t="shared" si="5"/>
        <v>-0.6006006006005975</v>
      </c>
      <c r="F14" s="5">
        <v>563</v>
      </c>
      <c r="G14" s="6">
        <f t="shared" si="0"/>
        <v>11.299999999999955</v>
      </c>
      <c r="H14" s="7">
        <f t="shared" si="1"/>
        <v>2.0482146093891522</v>
      </c>
      <c r="I14" s="5">
        <f t="shared" si="2"/>
        <v>927.1</v>
      </c>
      <c r="J14" s="6">
        <f t="shared" si="3"/>
        <v>9.1000000000000227</v>
      </c>
      <c r="K14" s="7">
        <f t="shared" si="6"/>
        <v>0.99128540305011148</v>
      </c>
    </row>
    <row r="15" spans="1:11" x14ac:dyDescent="0.25">
      <c r="A15" s="3"/>
      <c r="B15" s="4" t="s">
        <v>9</v>
      </c>
      <c r="C15" s="5">
        <v>374.3</v>
      </c>
      <c r="D15" s="6">
        <f t="shared" si="4"/>
        <v>10.199999999999989</v>
      </c>
      <c r="E15" s="7">
        <f t="shared" si="5"/>
        <v>2.8014281790716802</v>
      </c>
      <c r="F15" s="5">
        <v>568.4</v>
      </c>
      <c r="G15" s="6">
        <f t="shared" si="0"/>
        <v>5.3999999999999773</v>
      </c>
      <c r="H15" s="7">
        <f t="shared" si="1"/>
        <v>0.95914742451154134</v>
      </c>
      <c r="I15" s="5">
        <f t="shared" si="2"/>
        <v>942.7</v>
      </c>
      <c r="J15" s="6">
        <f t="shared" si="3"/>
        <v>15.600000000000023</v>
      </c>
      <c r="K15" s="7">
        <f t="shared" si="6"/>
        <v>1.6826663790313907</v>
      </c>
    </row>
    <row r="16" spans="1:11" x14ac:dyDescent="0.25">
      <c r="A16" s="3"/>
      <c r="B16" s="4" t="s">
        <v>10</v>
      </c>
      <c r="C16" s="5">
        <v>383.4</v>
      </c>
      <c r="D16" s="6">
        <f t="shared" si="4"/>
        <v>9.0999999999999659</v>
      </c>
      <c r="E16" s="7">
        <f t="shared" si="5"/>
        <v>2.4312049158428977</v>
      </c>
      <c r="F16" s="5">
        <v>581</v>
      </c>
      <c r="G16" s="6">
        <f t="shared" si="0"/>
        <v>12.600000000000023</v>
      </c>
      <c r="H16" s="7">
        <f t="shared" si="1"/>
        <v>2.2167487684729106</v>
      </c>
      <c r="I16" s="5">
        <f t="shared" si="2"/>
        <v>964.4</v>
      </c>
      <c r="J16" s="6">
        <f t="shared" si="3"/>
        <v>21.699999999999932</v>
      </c>
      <c r="K16" s="7">
        <f t="shared" si="6"/>
        <v>2.3018988013153634</v>
      </c>
    </row>
    <row r="17" spans="1:11" x14ac:dyDescent="0.25">
      <c r="A17" s="3">
        <v>1999</v>
      </c>
      <c r="B17" s="4" t="s">
        <v>7</v>
      </c>
      <c r="C17" s="5">
        <v>392.3</v>
      </c>
      <c r="D17" s="6">
        <f t="shared" si="4"/>
        <v>8.9000000000000341</v>
      </c>
      <c r="E17" s="7">
        <f t="shared" si="5"/>
        <v>2.3213354199269784</v>
      </c>
      <c r="F17" s="5">
        <v>587.6</v>
      </c>
      <c r="G17" s="6">
        <f t="shared" si="0"/>
        <v>6.6000000000000227</v>
      </c>
      <c r="H17" s="7">
        <f t="shared" si="1"/>
        <v>1.1359724612736699</v>
      </c>
      <c r="I17" s="5">
        <f t="shared" si="2"/>
        <v>979.90000000000009</v>
      </c>
      <c r="J17" s="6">
        <f t="shared" si="3"/>
        <v>15.500000000000114</v>
      </c>
      <c r="K17" s="7">
        <f t="shared" si="6"/>
        <v>1.607216922438834</v>
      </c>
    </row>
    <row r="18" spans="1:11" x14ac:dyDescent="0.25">
      <c r="A18" s="3"/>
      <c r="B18" s="4" t="s">
        <v>8</v>
      </c>
      <c r="C18" s="5">
        <v>399.3</v>
      </c>
      <c r="D18" s="6">
        <f t="shared" si="4"/>
        <v>7</v>
      </c>
      <c r="E18" s="7">
        <f t="shared" si="5"/>
        <v>1.7843487127198572</v>
      </c>
      <c r="F18" s="5">
        <v>609.4</v>
      </c>
      <c r="G18" s="6">
        <f t="shared" si="0"/>
        <v>21.799999999999955</v>
      </c>
      <c r="H18" s="7">
        <f t="shared" si="1"/>
        <v>3.7100068073519323</v>
      </c>
      <c r="I18" s="5">
        <f t="shared" si="2"/>
        <v>1008.7</v>
      </c>
      <c r="J18" s="6">
        <f t="shared" si="3"/>
        <v>28.799999999999955</v>
      </c>
      <c r="K18" s="7">
        <f t="shared" si="6"/>
        <v>2.9390754158587562</v>
      </c>
    </row>
    <row r="19" spans="1:11" x14ac:dyDescent="0.25">
      <c r="A19" s="3"/>
      <c r="B19" s="4" t="s">
        <v>9</v>
      </c>
      <c r="C19" s="5">
        <v>398.8</v>
      </c>
      <c r="D19" s="6">
        <f t="shared" si="4"/>
        <v>-0.5</v>
      </c>
      <c r="E19" s="7">
        <f t="shared" si="5"/>
        <v>-0.12521913348359628</v>
      </c>
      <c r="F19" s="5">
        <v>633.4</v>
      </c>
      <c r="G19" s="6">
        <f t="shared" si="0"/>
        <v>24</v>
      </c>
      <c r="H19" s="7">
        <f t="shared" si="1"/>
        <v>3.9382999671808339</v>
      </c>
      <c r="I19" s="5">
        <f t="shared" si="2"/>
        <v>1032.2</v>
      </c>
      <c r="J19" s="6">
        <f t="shared" si="3"/>
        <v>23.5</v>
      </c>
      <c r="K19" s="7">
        <f t="shared" si="6"/>
        <v>2.3297313373649251</v>
      </c>
    </row>
    <row r="20" spans="1:11" x14ac:dyDescent="0.25">
      <c r="A20" s="3"/>
      <c r="B20" s="4" t="s">
        <v>10</v>
      </c>
      <c r="C20" s="5">
        <v>389.7</v>
      </c>
      <c r="D20" s="6">
        <f t="shared" si="4"/>
        <v>-9.1000000000000227</v>
      </c>
      <c r="E20" s="7">
        <f t="shared" si="5"/>
        <v>-2.2818455366098349</v>
      </c>
      <c r="F20" s="5">
        <v>632.6</v>
      </c>
      <c r="G20" s="6">
        <f t="shared" si="0"/>
        <v>-0.79999999999995453</v>
      </c>
      <c r="H20" s="7">
        <f t="shared" si="1"/>
        <v>-0.12630249447425868</v>
      </c>
      <c r="I20" s="5">
        <f t="shared" si="2"/>
        <v>1022.3</v>
      </c>
      <c r="J20" s="6">
        <f t="shared" si="3"/>
        <v>-9.9000000000000909</v>
      </c>
      <c r="K20" s="7">
        <f t="shared" si="6"/>
        <v>-0.9591164503003381</v>
      </c>
    </row>
    <row r="21" spans="1:11" x14ac:dyDescent="0.25">
      <c r="A21" s="3">
        <v>2000</v>
      </c>
      <c r="B21" s="4" t="s">
        <v>7</v>
      </c>
      <c r="C21" s="5">
        <v>380.1</v>
      </c>
      <c r="D21" s="6">
        <f t="shared" si="4"/>
        <v>-9.5999999999999659</v>
      </c>
      <c r="E21" s="7">
        <f t="shared" si="5"/>
        <v>-2.4634334103156186</v>
      </c>
      <c r="F21" s="5">
        <v>616.1</v>
      </c>
      <c r="G21" s="6">
        <f t="shared" si="0"/>
        <v>-16.5</v>
      </c>
      <c r="H21" s="7">
        <f t="shared" si="1"/>
        <v>-2.6082832753714826</v>
      </c>
      <c r="I21" s="5">
        <f t="shared" si="2"/>
        <v>996.2</v>
      </c>
      <c r="J21" s="6">
        <f t="shared" si="3"/>
        <v>-26.099999999999909</v>
      </c>
      <c r="K21" s="7">
        <f t="shared" si="6"/>
        <v>-2.5530666144967142</v>
      </c>
    </row>
    <row r="22" spans="1:11" x14ac:dyDescent="0.25">
      <c r="A22" s="3"/>
      <c r="B22" s="4" t="s">
        <v>8</v>
      </c>
      <c r="C22" s="5">
        <v>375.6</v>
      </c>
      <c r="D22" s="6">
        <f t="shared" si="4"/>
        <v>-4.5</v>
      </c>
      <c r="E22" s="7">
        <f t="shared" si="5"/>
        <v>-1.1838989739542225</v>
      </c>
      <c r="F22" s="5">
        <v>608.9</v>
      </c>
      <c r="G22" s="6">
        <f t="shared" si="0"/>
        <v>-7.2000000000000455</v>
      </c>
      <c r="H22" s="7">
        <f t="shared" si="1"/>
        <v>-1.1686414543093726</v>
      </c>
      <c r="I22" s="5">
        <f t="shared" si="2"/>
        <v>984.5</v>
      </c>
      <c r="J22" s="6">
        <f t="shared" si="3"/>
        <v>-11.700000000000045</v>
      </c>
      <c r="K22" s="7">
        <f t="shared" si="6"/>
        <v>-1.1744629592451361</v>
      </c>
    </row>
    <row r="23" spans="1:11" x14ac:dyDescent="0.25">
      <c r="A23" s="3"/>
      <c r="B23" s="4" t="s">
        <v>9</v>
      </c>
      <c r="C23" s="5">
        <v>382.7</v>
      </c>
      <c r="D23" s="6">
        <f t="shared" si="4"/>
        <v>7.0999999999999659</v>
      </c>
      <c r="E23" s="7">
        <f t="shared" si="5"/>
        <v>1.8903088391906191</v>
      </c>
      <c r="F23" s="5">
        <v>603.1</v>
      </c>
      <c r="G23" s="6">
        <f t="shared" si="0"/>
        <v>-5.7999999999999545</v>
      </c>
      <c r="H23" s="7">
        <f t="shared" si="1"/>
        <v>-0.95253736245688203</v>
      </c>
      <c r="I23" s="5">
        <f t="shared" si="2"/>
        <v>985.8</v>
      </c>
      <c r="J23" s="6">
        <f t="shared" si="3"/>
        <v>1.2999999999999545</v>
      </c>
      <c r="K23" s="7">
        <f t="shared" si="6"/>
        <v>0.13204672422549055</v>
      </c>
    </row>
    <row r="24" spans="1:11" x14ac:dyDescent="0.25">
      <c r="A24" s="3"/>
      <c r="B24" s="4" t="s">
        <v>10</v>
      </c>
      <c r="C24" s="5">
        <v>380.9</v>
      </c>
      <c r="D24" s="6">
        <f t="shared" si="4"/>
        <v>-1.8000000000000114</v>
      </c>
      <c r="E24" s="7">
        <f t="shared" si="5"/>
        <v>-0.47034230467729587</v>
      </c>
      <c r="F24" s="5">
        <v>610.70000000000005</v>
      </c>
      <c r="G24" s="6">
        <f t="shared" si="0"/>
        <v>7.6000000000000227</v>
      </c>
      <c r="H24" s="7">
        <f t="shared" si="1"/>
        <v>1.260155861382859</v>
      </c>
      <c r="I24" s="5">
        <f t="shared" si="2"/>
        <v>991.6</v>
      </c>
      <c r="J24" s="6">
        <f t="shared" si="3"/>
        <v>5.8000000000000682</v>
      </c>
      <c r="K24" s="7">
        <f t="shared" si="6"/>
        <v>0.58835463582877545</v>
      </c>
    </row>
    <row r="25" spans="1:11" x14ac:dyDescent="0.25">
      <c r="A25" s="3">
        <v>2001</v>
      </c>
      <c r="B25" s="4" t="s">
        <v>7</v>
      </c>
      <c r="C25" s="5">
        <v>385.8</v>
      </c>
      <c r="D25" s="6">
        <f t="shared" si="4"/>
        <v>4.9000000000000341</v>
      </c>
      <c r="E25" s="7">
        <f t="shared" si="5"/>
        <v>1.2864268836965171</v>
      </c>
      <c r="F25" s="5">
        <v>610.5</v>
      </c>
      <c r="G25" s="6">
        <f t="shared" si="0"/>
        <v>-0.20000000000004547</v>
      </c>
      <c r="H25" s="7">
        <f t="shared" si="1"/>
        <v>-3.2749304077295802E-2</v>
      </c>
      <c r="I25" s="5">
        <f t="shared" si="2"/>
        <v>996.3</v>
      </c>
      <c r="J25" s="6">
        <f t="shared" si="3"/>
        <v>4.6999999999999318</v>
      </c>
      <c r="K25" s="7">
        <f t="shared" si="6"/>
        <v>0.47398144413069099</v>
      </c>
    </row>
    <row r="26" spans="1:11" x14ac:dyDescent="0.25">
      <c r="A26" s="3"/>
      <c r="B26" s="4" t="s">
        <v>8</v>
      </c>
      <c r="C26" s="5">
        <v>386.5</v>
      </c>
      <c r="D26" s="6">
        <f t="shared" si="4"/>
        <v>0.69999999999998863</v>
      </c>
      <c r="E26" s="7">
        <f t="shared" si="5"/>
        <v>0.18144116122342888</v>
      </c>
      <c r="F26" s="5">
        <v>599.6</v>
      </c>
      <c r="G26" s="6">
        <f t="shared" si="0"/>
        <v>-10.899999999999977</v>
      </c>
      <c r="H26" s="7">
        <f t="shared" si="1"/>
        <v>-1.7854217854217818</v>
      </c>
      <c r="I26" s="5">
        <f t="shared" si="2"/>
        <v>986.1</v>
      </c>
      <c r="J26" s="6">
        <f t="shared" si="3"/>
        <v>-10.199999999999932</v>
      </c>
      <c r="K26" s="7">
        <f t="shared" si="6"/>
        <v>-1.0237880156579275</v>
      </c>
    </row>
    <row r="27" spans="1:11" x14ac:dyDescent="0.25">
      <c r="A27" s="3"/>
      <c r="B27" s="4" t="s">
        <v>9</v>
      </c>
      <c r="C27" s="5">
        <v>386</v>
      </c>
      <c r="D27" s="6">
        <f t="shared" si="4"/>
        <v>-0.5</v>
      </c>
      <c r="E27" s="7">
        <f t="shared" si="5"/>
        <v>-0.12936610608020699</v>
      </c>
      <c r="F27" s="5">
        <v>579.20000000000005</v>
      </c>
      <c r="G27" s="6">
        <f t="shared" si="0"/>
        <v>-20.399999999999977</v>
      </c>
      <c r="H27" s="7">
        <f t="shared" si="1"/>
        <v>-3.4022681787858535</v>
      </c>
      <c r="I27" s="5">
        <f t="shared" si="2"/>
        <v>965.2</v>
      </c>
      <c r="J27" s="6">
        <f t="shared" si="3"/>
        <v>-20.899999999999977</v>
      </c>
      <c r="K27" s="7">
        <f t="shared" si="6"/>
        <v>-2.1194605009633891</v>
      </c>
    </row>
    <row r="28" spans="1:11" x14ac:dyDescent="0.25">
      <c r="A28" s="3"/>
      <c r="B28" s="4" t="s">
        <v>10</v>
      </c>
      <c r="C28" s="5">
        <v>397.4</v>
      </c>
      <c r="D28" s="6">
        <f t="shared" si="4"/>
        <v>11.399999999999977</v>
      </c>
      <c r="E28" s="7">
        <f t="shared" si="5"/>
        <v>2.9533678756476625</v>
      </c>
      <c r="F28" s="5">
        <v>574.5</v>
      </c>
      <c r="G28" s="6">
        <f t="shared" si="0"/>
        <v>-4.7000000000000455</v>
      </c>
      <c r="H28" s="7">
        <f t="shared" si="1"/>
        <v>-0.81146408839779782</v>
      </c>
      <c r="I28" s="5">
        <f t="shared" si="2"/>
        <v>971.9</v>
      </c>
      <c r="J28" s="6">
        <f t="shared" si="3"/>
        <v>6.6999999999999318</v>
      </c>
      <c r="K28" s="7">
        <f t="shared" si="6"/>
        <v>0.69415665147119054</v>
      </c>
    </row>
    <row r="29" spans="1:11" x14ac:dyDescent="0.25">
      <c r="A29" s="3">
        <v>2002</v>
      </c>
      <c r="B29" s="4" t="s">
        <v>7</v>
      </c>
      <c r="C29" s="5">
        <v>407.6</v>
      </c>
      <c r="D29" s="6">
        <f t="shared" si="4"/>
        <v>10.200000000000045</v>
      </c>
      <c r="E29" s="7">
        <f t="shared" si="5"/>
        <v>2.5666834423754521</v>
      </c>
      <c r="F29" s="5">
        <v>571</v>
      </c>
      <c r="G29" s="6">
        <f t="shared" si="0"/>
        <v>-3.5</v>
      </c>
      <c r="H29" s="7">
        <f t="shared" si="1"/>
        <v>-0.6092254134029591</v>
      </c>
      <c r="I29" s="5">
        <f t="shared" si="2"/>
        <v>978.6</v>
      </c>
      <c r="J29" s="6">
        <f t="shared" si="3"/>
        <v>6.7000000000000455</v>
      </c>
      <c r="K29" s="7">
        <f t="shared" si="6"/>
        <v>0.68937133449943877</v>
      </c>
    </row>
    <row r="30" spans="1:11" x14ac:dyDescent="0.25">
      <c r="A30" s="3"/>
      <c r="B30" s="4" t="s">
        <v>8</v>
      </c>
      <c r="C30" s="5">
        <v>409</v>
      </c>
      <c r="D30" s="6">
        <f t="shared" si="4"/>
        <v>1.3999999999999773</v>
      </c>
      <c r="E30" s="7">
        <f t="shared" si="5"/>
        <v>0.3434739941118688</v>
      </c>
      <c r="F30" s="5">
        <v>561.29999999999995</v>
      </c>
      <c r="G30" s="6">
        <f t="shared" si="0"/>
        <v>-9.7000000000000455</v>
      </c>
      <c r="H30" s="7">
        <f t="shared" si="1"/>
        <v>-1.6987740805604283</v>
      </c>
      <c r="I30" s="5">
        <f t="shared" si="2"/>
        <v>970.3</v>
      </c>
      <c r="J30" s="6">
        <f t="shared" si="3"/>
        <v>-8.3000000000000682</v>
      </c>
      <c r="K30" s="7">
        <f t="shared" si="6"/>
        <v>-0.84815041896587651</v>
      </c>
    </row>
    <row r="31" spans="1:11" x14ac:dyDescent="0.25">
      <c r="A31" s="3"/>
      <c r="B31" s="4" t="s">
        <v>9</v>
      </c>
      <c r="C31" s="5">
        <v>415.4</v>
      </c>
      <c r="D31" s="6">
        <f t="shared" si="4"/>
        <v>6.3999999999999773</v>
      </c>
      <c r="E31" s="7">
        <f t="shared" si="5"/>
        <v>1.5647921760391141</v>
      </c>
      <c r="F31" s="5">
        <v>562</v>
      </c>
      <c r="G31" s="6">
        <f t="shared" si="0"/>
        <v>0.70000000000004547</v>
      </c>
      <c r="H31" s="7">
        <f t="shared" si="1"/>
        <v>0.12471049349724667</v>
      </c>
      <c r="I31" s="5">
        <f t="shared" si="2"/>
        <v>977.4</v>
      </c>
      <c r="J31" s="6">
        <f t="shared" si="3"/>
        <v>7.1000000000000227</v>
      </c>
      <c r="K31" s="7">
        <f t="shared" si="6"/>
        <v>0.73173245388024555</v>
      </c>
    </row>
    <row r="32" spans="1:11" x14ac:dyDescent="0.25">
      <c r="A32" s="3"/>
      <c r="B32" s="4" t="s">
        <v>10</v>
      </c>
      <c r="C32" s="5">
        <v>420.1</v>
      </c>
      <c r="D32" s="6">
        <f t="shared" si="4"/>
        <v>4.7000000000000455</v>
      </c>
      <c r="E32" s="7">
        <f t="shared" si="5"/>
        <v>1.1314395763119993</v>
      </c>
      <c r="F32" s="5">
        <v>561.6</v>
      </c>
      <c r="G32" s="6">
        <f t="shared" si="0"/>
        <v>-0.39999999999997726</v>
      </c>
      <c r="H32" s="7">
        <f t="shared" si="1"/>
        <v>-7.1174377224195243E-2</v>
      </c>
      <c r="I32" s="5">
        <f t="shared" si="2"/>
        <v>981.7</v>
      </c>
      <c r="J32" s="6">
        <f t="shared" si="3"/>
        <v>4.3000000000000682</v>
      </c>
      <c r="K32" s="7">
        <f t="shared" si="6"/>
        <v>0.43994270513608225</v>
      </c>
    </row>
    <row r="33" spans="1:11" x14ac:dyDescent="0.25">
      <c r="A33" s="3">
        <v>2003</v>
      </c>
      <c r="B33" s="4" t="s">
        <v>7</v>
      </c>
      <c r="C33" s="5">
        <v>432.1</v>
      </c>
      <c r="D33" s="6">
        <f t="shared" si="4"/>
        <v>12</v>
      </c>
      <c r="E33" s="7">
        <f t="shared" si="5"/>
        <v>2.8564627469650081</v>
      </c>
      <c r="F33" s="5">
        <v>564.9</v>
      </c>
      <c r="G33" s="6">
        <f t="shared" si="0"/>
        <v>3.2999999999999545</v>
      </c>
      <c r="H33" s="7">
        <f t="shared" si="1"/>
        <v>0.58760683760682941</v>
      </c>
      <c r="I33" s="5">
        <f t="shared" si="2"/>
        <v>997</v>
      </c>
      <c r="J33" s="6">
        <f t="shared" si="3"/>
        <v>15.299999999999955</v>
      </c>
      <c r="K33" s="7">
        <f t="shared" si="6"/>
        <v>1.5585209330752727</v>
      </c>
    </row>
    <row r="34" spans="1:11" x14ac:dyDescent="0.25">
      <c r="A34" s="3"/>
      <c r="B34" s="4" t="s">
        <v>8</v>
      </c>
      <c r="C34" s="5">
        <v>436</v>
      </c>
      <c r="D34" s="6">
        <f t="shared" si="4"/>
        <v>3.8999999999999773</v>
      </c>
      <c r="E34" s="7">
        <f t="shared" si="5"/>
        <v>0.902568849803281</v>
      </c>
      <c r="F34" s="5">
        <v>567.20000000000005</v>
      </c>
      <c r="G34" s="6">
        <f t="shared" si="0"/>
        <v>2.3000000000000682</v>
      </c>
      <c r="H34" s="7">
        <f t="shared" si="1"/>
        <v>0.40715170826696195</v>
      </c>
      <c r="I34" s="5">
        <f t="shared" si="2"/>
        <v>1003.2</v>
      </c>
      <c r="J34" s="6">
        <f t="shared" si="3"/>
        <v>6.2000000000000455</v>
      </c>
      <c r="K34" s="7">
        <f t="shared" si="6"/>
        <v>0.62186559679037567</v>
      </c>
    </row>
    <row r="35" spans="1:11" x14ac:dyDescent="0.25">
      <c r="A35" s="3"/>
      <c r="B35" s="4" t="s">
        <v>9</v>
      </c>
      <c r="C35" s="5">
        <v>443.9</v>
      </c>
      <c r="D35" s="6">
        <f t="shared" si="4"/>
        <v>7.8999999999999773</v>
      </c>
      <c r="E35" s="7">
        <f t="shared" si="5"/>
        <v>1.811926605504582</v>
      </c>
      <c r="F35" s="5">
        <v>575.70000000000005</v>
      </c>
      <c r="G35" s="6">
        <f t="shared" si="0"/>
        <v>8.5</v>
      </c>
      <c r="H35" s="7">
        <f t="shared" si="1"/>
        <v>1.498589562764457</v>
      </c>
      <c r="I35" s="5">
        <f t="shared" si="2"/>
        <v>1019.6</v>
      </c>
      <c r="J35" s="6">
        <f t="shared" si="3"/>
        <v>16.399999999999977</v>
      </c>
      <c r="K35" s="7">
        <f t="shared" si="6"/>
        <v>1.6347687400318955</v>
      </c>
    </row>
    <row r="36" spans="1:11" x14ac:dyDescent="0.25">
      <c r="A36" s="3"/>
      <c r="B36" s="4" t="s">
        <v>10</v>
      </c>
      <c r="C36" s="5">
        <v>460.1</v>
      </c>
      <c r="D36" s="6">
        <f t="shared" si="4"/>
        <v>16.200000000000045</v>
      </c>
      <c r="E36" s="7">
        <f t="shared" si="5"/>
        <v>3.6494706014868319</v>
      </c>
      <c r="F36" s="5">
        <v>590.4</v>
      </c>
      <c r="G36" s="6">
        <f t="shared" si="0"/>
        <v>14.699999999999932</v>
      </c>
      <c r="H36" s="7">
        <f t="shared" si="1"/>
        <v>2.553413236060436</v>
      </c>
      <c r="I36" s="5">
        <f t="shared" si="2"/>
        <v>1050.5</v>
      </c>
      <c r="J36" s="6">
        <f t="shared" si="3"/>
        <v>30.899999999999977</v>
      </c>
      <c r="K36" s="7">
        <f t="shared" si="6"/>
        <v>3.0306002353864239</v>
      </c>
    </row>
    <row r="37" spans="1:11" x14ac:dyDescent="0.25">
      <c r="A37" s="3">
        <v>2004</v>
      </c>
      <c r="B37" s="4" t="s">
        <v>7</v>
      </c>
      <c r="C37" s="5">
        <v>452.2</v>
      </c>
      <c r="D37" s="6">
        <f t="shared" si="4"/>
        <v>-7.9000000000000341</v>
      </c>
      <c r="E37" s="7">
        <f t="shared" si="5"/>
        <v>-1.7170180395566255</v>
      </c>
      <c r="F37" s="5">
        <v>616.29999999999995</v>
      </c>
      <c r="G37" s="6">
        <f t="shared" si="0"/>
        <v>25.899999999999977</v>
      </c>
      <c r="H37" s="7">
        <f t="shared" si="1"/>
        <v>4.3868563685636817</v>
      </c>
      <c r="I37" s="5">
        <f t="shared" si="2"/>
        <v>1068.5</v>
      </c>
      <c r="J37" s="6">
        <f t="shared" si="3"/>
        <v>18</v>
      </c>
      <c r="K37" s="7">
        <f t="shared" si="6"/>
        <v>1.7134697762970015</v>
      </c>
    </row>
    <row r="38" spans="1:11" x14ac:dyDescent="0.25">
      <c r="A38" s="3"/>
      <c r="B38" s="4" t="s">
        <v>8</v>
      </c>
      <c r="C38" s="5">
        <v>481.9</v>
      </c>
      <c r="D38" s="6">
        <f t="shared" si="4"/>
        <v>29.699999999999989</v>
      </c>
      <c r="E38" s="7">
        <f t="shared" si="5"/>
        <v>6.5678903140203433</v>
      </c>
      <c r="F38" s="5">
        <v>636.9</v>
      </c>
      <c r="G38" s="6">
        <f t="shared" si="0"/>
        <v>20.600000000000023</v>
      </c>
      <c r="H38" s="7">
        <f t="shared" si="1"/>
        <v>3.3425279896154505</v>
      </c>
      <c r="I38" s="5">
        <f t="shared" si="2"/>
        <v>1118.8</v>
      </c>
      <c r="J38" s="6">
        <f t="shared" si="3"/>
        <v>50.299999999999955</v>
      </c>
      <c r="K38" s="7">
        <f t="shared" si="6"/>
        <v>4.7075339260645723</v>
      </c>
    </row>
    <row r="39" spans="1:11" x14ac:dyDescent="0.25">
      <c r="A39" s="3"/>
      <c r="B39" s="4" t="s">
        <v>9</v>
      </c>
      <c r="C39" s="5">
        <v>481.8</v>
      </c>
      <c r="D39" s="6">
        <f t="shared" si="4"/>
        <v>-9.9999999999965894E-2</v>
      </c>
      <c r="E39" s="7">
        <f t="shared" si="5"/>
        <v>-2.0751193193601556E-2</v>
      </c>
      <c r="F39" s="5">
        <v>650.9</v>
      </c>
      <c r="G39" s="6">
        <f t="shared" si="0"/>
        <v>14</v>
      </c>
      <c r="H39" s="7">
        <f t="shared" si="1"/>
        <v>2.1981472758674832</v>
      </c>
      <c r="I39" s="5">
        <f t="shared" si="2"/>
        <v>1132.7</v>
      </c>
      <c r="J39" s="6">
        <f t="shared" si="3"/>
        <v>13.900000000000091</v>
      </c>
      <c r="K39" s="7">
        <f t="shared" si="6"/>
        <v>1.2424025741866367</v>
      </c>
    </row>
    <row r="40" spans="1:11" x14ac:dyDescent="0.25">
      <c r="A40" s="3"/>
      <c r="B40" s="4" t="s">
        <v>10</v>
      </c>
      <c r="C40" s="5">
        <v>491</v>
      </c>
      <c r="D40" s="6">
        <f t="shared" si="4"/>
        <v>9.1999999999999886</v>
      </c>
      <c r="E40" s="7">
        <f t="shared" si="5"/>
        <v>1.9095060190950579</v>
      </c>
      <c r="F40" s="5">
        <v>668.8</v>
      </c>
      <c r="G40" s="6">
        <f t="shared" si="0"/>
        <v>17.899999999999977</v>
      </c>
      <c r="H40" s="7">
        <f t="shared" si="1"/>
        <v>2.7500384083576552</v>
      </c>
      <c r="I40" s="5">
        <f t="shared" si="2"/>
        <v>1159.8</v>
      </c>
      <c r="J40" s="6">
        <f t="shared" si="3"/>
        <v>27.099999999999909</v>
      </c>
      <c r="K40" s="7">
        <f t="shared" si="6"/>
        <v>2.3925134634060128</v>
      </c>
    </row>
    <row r="41" spans="1:11" x14ac:dyDescent="0.25">
      <c r="A41" s="3">
        <v>2005</v>
      </c>
      <c r="B41" s="4" t="s">
        <v>7</v>
      </c>
      <c r="C41" s="5">
        <v>503</v>
      </c>
      <c r="D41" s="6">
        <f t="shared" si="4"/>
        <v>12</v>
      </c>
      <c r="E41" s="7">
        <f t="shared" si="5"/>
        <v>2.4439918533604885</v>
      </c>
      <c r="F41" s="5">
        <v>672.5</v>
      </c>
      <c r="G41" s="6">
        <f t="shared" si="0"/>
        <v>3.7000000000000455</v>
      </c>
      <c r="H41" s="7">
        <f t="shared" si="1"/>
        <v>0.55322966507177718</v>
      </c>
      <c r="I41" s="5">
        <f t="shared" si="2"/>
        <v>1175.5</v>
      </c>
      <c r="J41" s="6">
        <f t="shared" si="3"/>
        <v>15.700000000000045</v>
      </c>
      <c r="K41" s="7">
        <f t="shared" si="6"/>
        <v>1.3536816692533236</v>
      </c>
    </row>
    <row r="42" spans="1:11" x14ac:dyDescent="0.25">
      <c r="A42" s="3"/>
      <c r="B42" s="4" t="s">
        <v>8</v>
      </c>
      <c r="C42" s="5">
        <v>507.5</v>
      </c>
      <c r="D42" s="6">
        <f t="shared" si="4"/>
        <v>4.5</v>
      </c>
      <c r="E42" s="7">
        <f t="shared" si="5"/>
        <v>0.89463220675944333</v>
      </c>
      <c r="F42" s="5">
        <v>674.7</v>
      </c>
      <c r="G42" s="6">
        <f t="shared" si="0"/>
        <v>2.2000000000000455</v>
      </c>
      <c r="H42" s="7">
        <f t="shared" si="1"/>
        <v>0.32713754646840826</v>
      </c>
      <c r="I42" s="5">
        <f t="shared" si="2"/>
        <v>1182.2</v>
      </c>
      <c r="J42" s="6">
        <f t="shared" si="3"/>
        <v>6.7000000000000455</v>
      </c>
      <c r="K42" s="7">
        <f t="shared" si="6"/>
        <v>0.56997022543598852</v>
      </c>
    </row>
    <row r="43" spans="1:11" x14ac:dyDescent="0.25">
      <c r="A43" s="3"/>
      <c r="B43" s="4" t="s">
        <v>9</v>
      </c>
      <c r="C43" s="5">
        <v>513.6</v>
      </c>
      <c r="D43" s="6">
        <f t="shared" si="4"/>
        <v>6.1000000000000227</v>
      </c>
      <c r="E43" s="7">
        <f t="shared" si="5"/>
        <v>1.2019704433497582</v>
      </c>
      <c r="F43" s="5">
        <v>679</v>
      </c>
      <c r="G43" s="6">
        <f t="shared" si="0"/>
        <v>4.2999999999999545</v>
      </c>
      <c r="H43" s="7">
        <f t="shared" si="1"/>
        <v>0.63732029049947447</v>
      </c>
      <c r="I43" s="5">
        <f t="shared" si="2"/>
        <v>1192.5999999999999</v>
      </c>
      <c r="J43" s="6">
        <f t="shared" si="3"/>
        <v>10.399999999999864</v>
      </c>
      <c r="K43" s="7">
        <f t="shared" si="6"/>
        <v>0.87971578413126916</v>
      </c>
    </row>
    <row r="44" spans="1:11" x14ac:dyDescent="0.25">
      <c r="A44" s="3"/>
      <c r="B44" s="4" t="s">
        <v>10</v>
      </c>
      <c r="C44" s="5">
        <v>504.8</v>
      </c>
      <c r="D44" s="6">
        <f t="shared" si="4"/>
        <v>-8.8000000000000114</v>
      </c>
      <c r="E44" s="7">
        <f t="shared" si="5"/>
        <v>-1.7133956386292857</v>
      </c>
      <c r="F44" s="5">
        <v>669.4</v>
      </c>
      <c r="G44" s="6">
        <f t="shared" si="0"/>
        <v>-9.6000000000000227</v>
      </c>
      <c r="H44" s="7">
        <f t="shared" si="1"/>
        <v>-1.4138438880706956</v>
      </c>
      <c r="I44" s="5">
        <f t="shared" si="2"/>
        <v>1174.2</v>
      </c>
      <c r="J44" s="6">
        <f t="shared" si="3"/>
        <v>-18.399999999999864</v>
      </c>
      <c r="K44" s="7">
        <f t="shared" si="6"/>
        <v>-1.5428475599530325</v>
      </c>
    </row>
    <row r="45" spans="1:11" x14ac:dyDescent="0.25">
      <c r="A45" s="3">
        <v>2006</v>
      </c>
      <c r="B45" s="4" t="s">
        <v>7</v>
      </c>
      <c r="C45" s="5">
        <v>503.5</v>
      </c>
      <c r="D45" s="6">
        <f t="shared" si="4"/>
        <v>-1.3000000000000114</v>
      </c>
      <c r="E45" s="7">
        <f t="shared" si="5"/>
        <v>-0.25752773375594523</v>
      </c>
      <c r="F45" s="5">
        <v>650</v>
      </c>
      <c r="G45" s="6">
        <f t="shared" si="0"/>
        <v>-19.399999999999977</v>
      </c>
      <c r="H45" s="7">
        <f t="shared" si="1"/>
        <v>-2.8981177173588257</v>
      </c>
      <c r="I45" s="5">
        <f t="shared" si="2"/>
        <v>1153.5</v>
      </c>
      <c r="J45" s="6">
        <f t="shared" si="3"/>
        <v>-20.700000000000045</v>
      </c>
      <c r="K45" s="7">
        <f t="shared" si="6"/>
        <v>-1.7629024016351598</v>
      </c>
    </row>
    <row r="46" spans="1:11" x14ac:dyDescent="0.25">
      <c r="A46" s="3"/>
      <c r="B46" s="4" t="s">
        <v>8</v>
      </c>
      <c r="C46" s="5">
        <v>499.7</v>
      </c>
      <c r="D46" s="6">
        <f t="shared" si="4"/>
        <v>-3.8000000000000114</v>
      </c>
      <c r="E46" s="7">
        <f t="shared" si="5"/>
        <v>-0.75471698113207775</v>
      </c>
      <c r="F46" s="5">
        <v>651.20000000000005</v>
      </c>
      <c r="G46" s="6">
        <f t="shared" si="0"/>
        <v>1.2000000000000455</v>
      </c>
      <c r="H46" s="7">
        <f t="shared" si="1"/>
        <v>0.18461538461539162</v>
      </c>
      <c r="I46" s="5">
        <f t="shared" si="2"/>
        <v>1150.9000000000001</v>
      </c>
      <c r="J46" s="6">
        <f t="shared" si="3"/>
        <v>-2.5999999999999091</v>
      </c>
      <c r="K46" s="7">
        <f t="shared" si="6"/>
        <v>-0.22540095361941129</v>
      </c>
    </row>
    <row r="47" spans="1:11" x14ac:dyDescent="0.25">
      <c r="A47" s="3"/>
      <c r="B47" s="4" t="s">
        <v>9</v>
      </c>
      <c r="C47" s="5">
        <v>494</v>
      </c>
      <c r="D47" s="6">
        <f t="shared" si="4"/>
        <v>-5.6999999999999886</v>
      </c>
      <c r="E47" s="7">
        <f t="shared" si="5"/>
        <v>-1.1406844106463856</v>
      </c>
      <c r="F47" s="5">
        <v>641.20000000000005</v>
      </c>
      <c r="G47" s="6">
        <f t="shared" si="0"/>
        <v>-10</v>
      </c>
      <c r="H47" s="7">
        <f t="shared" si="1"/>
        <v>-1.5356265356265355</v>
      </c>
      <c r="I47" s="5">
        <f t="shared" si="2"/>
        <v>1135.2</v>
      </c>
      <c r="J47" s="6">
        <f t="shared" si="3"/>
        <v>-15.700000000000045</v>
      </c>
      <c r="K47" s="7">
        <f t="shared" si="6"/>
        <v>-1.364149795811977</v>
      </c>
    </row>
    <row r="48" spans="1:11" x14ac:dyDescent="0.25">
      <c r="A48" s="3"/>
      <c r="B48" s="4" t="s">
        <v>10</v>
      </c>
      <c r="C48" s="5">
        <v>490.2</v>
      </c>
      <c r="D48" s="6">
        <f t="shared" si="4"/>
        <v>-3.8000000000000114</v>
      </c>
      <c r="E48" s="7">
        <f t="shared" si="5"/>
        <v>-0.76923076923077149</v>
      </c>
      <c r="F48" s="5">
        <v>626.9</v>
      </c>
      <c r="G48" s="6">
        <f t="shared" si="0"/>
        <v>-14.300000000000068</v>
      </c>
      <c r="H48" s="7">
        <f t="shared" si="1"/>
        <v>-2.2301933873986379</v>
      </c>
      <c r="I48" s="5">
        <f t="shared" si="2"/>
        <v>1117.0999999999999</v>
      </c>
      <c r="J48" s="6">
        <f t="shared" si="3"/>
        <v>-18.100000000000136</v>
      </c>
      <c r="K48" s="7">
        <f t="shared" si="6"/>
        <v>-1.594432699083874</v>
      </c>
    </row>
    <row r="49" spans="1:11" x14ac:dyDescent="0.25">
      <c r="A49" s="3">
        <v>2007</v>
      </c>
      <c r="B49" s="4" t="s">
        <v>7</v>
      </c>
      <c r="C49" s="5">
        <v>476.7</v>
      </c>
      <c r="D49" s="6">
        <f t="shared" si="4"/>
        <v>-13.5</v>
      </c>
      <c r="E49" s="7">
        <f t="shared" si="5"/>
        <v>-2.7539779681762546</v>
      </c>
      <c r="F49" s="5">
        <v>633.5</v>
      </c>
      <c r="G49" s="6">
        <f t="shared" si="0"/>
        <v>6.6000000000000227</v>
      </c>
      <c r="H49" s="7">
        <f t="shared" si="1"/>
        <v>1.0527994895517663</v>
      </c>
      <c r="I49" s="5">
        <f t="shared" si="2"/>
        <v>1110.2</v>
      </c>
      <c r="J49" s="6">
        <f t="shared" si="3"/>
        <v>-6.8999999999998636</v>
      </c>
      <c r="K49" s="7">
        <f t="shared" si="6"/>
        <v>-0.61767075463251853</v>
      </c>
    </row>
    <row r="50" spans="1:11" x14ac:dyDescent="0.25">
      <c r="A50" s="3"/>
      <c r="B50" s="4" t="s">
        <v>8</v>
      </c>
      <c r="C50" s="5">
        <v>462.5</v>
      </c>
      <c r="D50" s="6">
        <f t="shared" si="4"/>
        <v>-14.199999999999989</v>
      </c>
      <c r="E50" s="7">
        <f t="shared" si="5"/>
        <v>-2.9788126704426241</v>
      </c>
      <c r="F50" s="5">
        <v>624.4</v>
      </c>
      <c r="G50" s="6">
        <f t="shared" si="0"/>
        <v>-9.1000000000000227</v>
      </c>
      <c r="H50" s="7">
        <f t="shared" si="1"/>
        <v>-1.4364640883977935</v>
      </c>
      <c r="I50" s="5">
        <f t="shared" si="2"/>
        <v>1086.9000000000001</v>
      </c>
      <c r="J50" s="6">
        <f t="shared" si="3"/>
        <v>-23.299999999999955</v>
      </c>
      <c r="K50" s="7">
        <f t="shared" si="6"/>
        <v>-2.0987209511799634</v>
      </c>
    </row>
    <row r="51" spans="1:11" x14ac:dyDescent="0.25">
      <c r="A51" s="3"/>
      <c r="B51" s="4" t="s">
        <v>9</v>
      </c>
      <c r="C51" s="5">
        <v>453.6</v>
      </c>
      <c r="D51" s="6">
        <f t="shared" si="4"/>
        <v>-8.8999999999999773</v>
      </c>
      <c r="E51" s="7">
        <f t="shared" si="5"/>
        <v>-1.9243243243243193</v>
      </c>
      <c r="F51" s="5">
        <v>620</v>
      </c>
      <c r="G51" s="6">
        <f t="shared" si="0"/>
        <v>-4.3999999999999773</v>
      </c>
      <c r="H51" s="7">
        <f t="shared" si="1"/>
        <v>-0.70467648942984906</v>
      </c>
      <c r="I51" s="5">
        <f t="shared" si="2"/>
        <v>1073.5999999999999</v>
      </c>
      <c r="J51" s="6">
        <f t="shared" si="3"/>
        <v>-13.300000000000182</v>
      </c>
      <c r="K51" s="7">
        <f t="shared" si="6"/>
        <v>-1.2236636305088031</v>
      </c>
    </row>
    <row r="52" spans="1:11" x14ac:dyDescent="0.25">
      <c r="A52" s="3"/>
      <c r="B52" s="4" t="s">
        <v>10</v>
      </c>
      <c r="C52" s="5">
        <v>454.3</v>
      </c>
      <c r="D52" s="6">
        <f t="shared" si="4"/>
        <v>0.69999999999998863</v>
      </c>
      <c r="E52" s="7">
        <f t="shared" si="5"/>
        <v>0.15432098765431845</v>
      </c>
      <c r="F52" s="5">
        <v>620.1</v>
      </c>
      <c r="G52" s="6">
        <f t="shared" si="0"/>
        <v>0.10000000000002274</v>
      </c>
      <c r="H52" s="7">
        <f t="shared" si="1"/>
        <v>1.6129032258068183E-2</v>
      </c>
      <c r="I52" s="5">
        <f t="shared" si="2"/>
        <v>1074.4000000000001</v>
      </c>
      <c r="J52" s="6">
        <f t="shared" si="3"/>
        <v>0.8000000000001819</v>
      </c>
      <c r="K52" s="7">
        <f t="shared" si="6"/>
        <v>7.4515648286157032E-2</v>
      </c>
    </row>
    <row r="53" spans="1:11" x14ac:dyDescent="0.25">
      <c r="A53" s="3">
        <v>2008</v>
      </c>
      <c r="B53" s="4" t="s">
        <v>7</v>
      </c>
      <c r="C53" s="5">
        <v>453.7</v>
      </c>
      <c r="D53" s="6">
        <f t="shared" si="4"/>
        <v>-0.60000000000002274</v>
      </c>
      <c r="E53" s="7">
        <f t="shared" si="5"/>
        <v>-0.13207131851200149</v>
      </c>
      <c r="F53" s="5">
        <v>622.20000000000005</v>
      </c>
      <c r="G53" s="6">
        <f t="shared" si="0"/>
        <v>2.1000000000000227</v>
      </c>
      <c r="H53" s="7">
        <f t="shared" si="1"/>
        <v>0.33865505563619136</v>
      </c>
      <c r="I53" s="5">
        <f t="shared" si="2"/>
        <v>1075.9000000000001</v>
      </c>
      <c r="J53" s="6">
        <f t="shared" si="3"/>
        <v>1.5</v>
      </c>
      <c r="K53" s="7">
        <f t="shared" si="6"/>
        <v>0.1396128071481757</v>
      </c>
    </row>
    <row r="54" spans="1:11" x14ac:dyDescent="0.25">
      <c r="A54" s="3"/>
      <c r="B54" s="4" t="s">
        <v>8</v>
      </c>
      <c r="C54" s="5">
        <v>456</v>
      </c>
      <c r="D54" s="6">
        <f t="shared" si="4"/>
        <v>2.3000000000000114</v>
      </c>
      <c r="E54" s="7">
        <f t="shared" si="5"/>
        <v>0.50694291381970713</v>
      </c>
      <c r="F54" s="5">
        <v>592.79999999999995</v>
      </c>
      <c r="G54" s="6">
        <f t="shared" si="0"/>
        <v>-29.400000000000091</v>
      </c>
      <c r="H54" s="7">
        <f t="shared" si="1"/>
        <v>-4.7251687560270152</v>
      </c>
      <c r="I54" s="5">
        <f t="shared" si="2"/>
        <v>1048.8</v>
      </c>
      <c r="J54" s="6">
        <f t="shared" si="3"/>
        <v>-27.100000000000136</v>
      </c>
      <c r="K54" s="7">
        <f t="shared" si="6"/>
        <v>-2.5188214518078009</v>
      </c>
    </row>
    <row r="55" spans="1:11" x14ac:dyDescent="0.25">
      <c r="A55" s="3"/>
      <c r="B55" s="4" t="s">
        <v>9</v>
      </c>
      <c r="C55" s="5">
        <v>458.8</v>
      </c>
      <c r="D55" s="6">
        <f t="shared" si="4"/>
        <v>2.8000000000000114</v>
      </c>
      <c r="E55" s="7">
        <f t="shared" si="5"/>
        <v>0.61403508771930071</v>
      </c>
      <c r="F55" s="5">
        <v>575.1</v>
      </c>
      <c r="G55" s="6">
        <f t="shared" si="0"/>
        <v>-17.699999999999932</v>
      </c>
      <c r="H55" s="7">
        <f t="shared" si="1"/>
        <v>-2.9858299595141586</v>
      </c>
      <c r="I55" s="5">
        <f t="shared" si="2"/>
        <v>1033.9000000000001</v>
      </c>
      <c r="J55" s="6">
        <f t="shared" si="3"/>
        <v>-14.899999999999864</v>
      </c>
      <c r="K55" s="7">
        <f t="shared" si="6"/>
        <v>-1.4206712433256927</v>
      </c>
    </row>
    <row r="56" spans="1:11" x14ac:dyDescent="0.25">
      <c r="A56" s="3"/>
      <c r="B56" s="4" t="s">
        <v>10</v>
      </c>
      <c r="C56" s="5">
        <v>465.9</v>
      </c>
      <c r="D56" s="6">
        <f t="shared" si="4"/>
        <v>7.0999999999999659</v>
      </c>
      <c r="E56" s="7">
        <f t="shared" si="5"/>
        <v>1.5475152571926691</v>
      </c>
      <c r="F56" s="5">
        <v>562.29999999999995</v>
      </c>
      <c r="G56" s="6">
        <f t="shared" si="0"/>
        <v>-12.800000000000068</v>
      </c>
      <c r="H56" s="7">
        <f t="shared" si="1"/>
        <v>-2.2256998782820494</v>
      </c>
      <c r="I56" s="5">
        <f t="shared" si="2"/>
        <v>1028.1999999999998</v>
      </c>
      <c r="J56" s="6">
        <f t="shared" si="3"/>
        <v>-5.7000000000002728</v>
      </c>
      <c r="K56" s="7">
        <f t="shared" si="6"/>
        <v>-0.55131057162204011</v>
      </c>
    </row>
    <row r="57" spans="1:11" x14ac:dyDescent="0.25">
      <c r="A57" s="3">
        <v>2009</v>
      </c>
      <c r="B57" s="4" t="s">
        <v>7</v>
      </c>
      <c r="C57" s="5">
        <v>480.8</v>
      </c>
      <c r="D57" s="6">
        <f t="shared" si="4"/>
        <v>14.900000000000034</v>
      </c>
      <c r="E57" s="7">
        <f t="shared" si="5"/>
        <v>3.1981111826572302</v>
      </c>
      <c r="F57" s="5">
        <v>559.6</v>
      </c>
      <c r="G57" s="6">
        <f t="shared" si="0"/>
        <v>-2.6999999999999318</v>
      </c>
      <c r="H57" s="7">
        <f t="shared" si="1"/>
        <v>-0.48017072736971939</v>
      </c>
      <c r="I57" s="5">
        <f t="shared" si="2"/>
        <v>1040.4000000000001</v>
      </c>
      <c r="J57" s="6">
        <f t="shared" si="3"/>
        <v>12.200000000000273</v>
      </c>
      <c r="K57" s="7">
        <f t="shared" si="6"/>
        <v>1.186539583738599</v>
      </c>
    </row>
    <row r="58" spans="1:11" x14ac:dyDescent="0.25">
      <c r="A58" s="3"/>
      <c r="B58" s="4" t="s">
        <v>8</v>
      </c>
      <c r="C58" s="5">
        <v>493.6</v>
      </c>
      <c r="D58" s="6">
        <f t="shared" si="4"/>
        <v>12.800000000000011</v>
      </c>
      <c r="E58" s="7">
        <f t="shared" si="5"/>
        <v>2.6622296173044946</v>
      </c>
      <c r="F58" s="5">
        <v>612.6</v>
      </c>
      <c r="G58" s="6">
        <f t="shared" si="0"/>
        <v>53</v>
      </c>
      <c r="H58" s="7">
        <f t="shared" si="1"/>
        <v>9.4710507505360972</v>
      </c>
      <c r="I58" s="5">
        <f t="shared" si="2"/>
        <v>1106.2</v>
      </c>
      <c r="J58" s="6">
        <f t="shared" si="3"/>
        <v>65.799999999999955</v>
      </c>
      <c r="K58" s="7">
        <f t="shared" si="6"/>
        <v>6.3244905805459384</v>
      </c>
    </row>
    <row r="59" spans="1:11" x14ac:dyDescent="0.25">
      <c r="A59" s="3"/>
      <c r="B59" s="4" t="s">
        <v>9</v>
      </c>
      <c r="C59" s="5">
        <v>506.4</v>
      </c>
      <c r="D59" s="6">
        <f t="shared" si="4"/>
        <v>12.799999999999955</v>
      </c>
      <c r="E59" s="7">
        <f t="shared" si="5"/>
        <v>2.5931928687196013</v>
      </c>
      <c r="F59" s="5">
        <v>649</v>
      </c>
      <c r="G59" s="6">
        <f t="shared" si="0"/>
        <v>36.399999999999977</v>
      </c>
      <c r="H59" s="7">
        <f t="shared" si="1"/>
        <v>5.9418870388507958</v>
      </c>
      <c r="I59" s="5">
        <f t="shared" si="2"/>
        <v>1155.4000000000001</v>
      </c>
      <c r="J59" s="6">
        <f t="shared" si="3"/>
        <v>49.200000000000045</v>
      </c>
      <c r="K59" s="7">
        <f t="shared" si="6"/>
        <v>4.4476586512384779</v>
      </c>
    </row>
    <row r="60" spans="1:11" x14ac:dyDescent="0.25">
      <c r="A60" s="3"/>
      <c r="B60" s="4" t="s">
        <v>10</v>
      </c>
      <c r="C60" s="5">
        <v>513.79999999999995</v>
      </c>
      <c r="D60" s="6">
        <f t="shared" si="4"/>
        <v>7.3999999999999773</v>
      </c>
      <c r="E60" s="7">
        <f t="shared" si="5"/>
        <v>1.4612954186413858</v>
      </c>
      <c r="F60" s="5">
        <v>690.7</v>
      </c>
      <c r="G60" s="6">
        <f t="shared" si="0"/>
        <v>41.700000000000045</v>
      </c>
      <c r="H60" s="7">
        <f t="shared" si="1"/>
        <v>6.425269645608636</v>
      </c>
      <c r="I60" s="5">
        <f t="shared" si="2"/>
        <v>1204.5</v>
      </c>
      <c r="J60" s="6">
        <f t="shared" si="3"/>
        <v>49.099999999999909</v>
      </c>
      <c r="K60" s="7">
        <f t="shared" si="6"/>
        <v>4.2496105244936739</v>
      </c>
    </row>
    <row r="61" spans="1:11" x14ac:dyDescent="0.25">
      <c r="A61" s="3">
        <v>2010</v>
      </c>
      <c r="B61" s="4" t="s">
        <v>7</v>
      </c>
      <c r="C61" s="5">
        <v>518.1</v>
      </c>
      <c r="D61" s="6">
        <f t="shared" si="4"/>
        <v>4.3000000000000682</v>
      </c>
      <c r="E61" s="7">
        <f t="shared" si="5"/>
        <v>0.83690151810044155</v>
      </c>
      <c r="F61" s="5">
        <v>712.4</v>
      </c>
      <c r="G61" s="6">
        <f t="shared" si="0"/>
        <v>21.699999999999932</v>
      </c>
      <c r="H61" s="7">
        <f t="shared" si="1"/>
        <v>3.1417402635007861</v>
      </c>
      <c r="I61" s="5">
        <f t="shared" si="2"/>
        <v>1230.5</v>
      </c>
      <c r="J61" s="6">
        <f t="shared" si="3"/>
        <v>26</v>
      </c>
      <c r="K61" s="7">
        <f t="shared" si="6"/>
        <v>2.1585720215857203</v>
      </c>
    </row>
    <row r="62" spans="1:11" x14ac:dyDescent="0.25">
      <c r="A62" s="3"/>
      <c r="B62" s="4" t="s">
        <v>8</v>
      </c>
      <c r="C62" s="5">
        <v>525.20000000000005</v>
      </c>
      <c r="D62" s="6">
        <f t="shared" si="4"/>
        <v>7.1000000000000227</v>
      </c>
      <c r="E62" s="7">
        <f t="shared" si="5"/>
        <v>1.370391816251693</v>
      </c>
      <c r="F62" s="5">
        <v>737.7</v>
      </c>
      <c r="G62" s="6">
        <f t="shared" si="0"/>
        <v>25.300000000000068</v>
      </c>
      <c r="H62" s="7">
        <f t="shared" si="1"/>
        <v>3.5513756316676122</v>
      </c>
      <c r="I62" s="5">
        <f t="shared" si="2"/>
        <v>1262.9000000000001</v>
      </c>
      <c r="J62" s="6">
        <f t="shared" si="3"/>
        <v>32.400000000000091</v>
      </c>
      <c r="K62" s="7">
        <f t="shared" si="6"/>
        <v>2.6330759853718075</v>
      </c>
    </row>
    <row r="63" spans="1:11" x14ac:dyDescent="0.25">
      <c r="A63" s="3"/>
      <c r="B63" s="4" t="s">
        <v>9</v>
      </c>
      <c r="C63" s="5">
        <v>532.4</v>
      </c>
      <c r="D63" s="6">
        <f t="shared" si="4"/>
        <v>7.1999999999999318</v>
      </c>
      <c r="E63" s="7">
        <f t="shared" si="5"/>
        <v>1.3709063214013577</v>
      </c>
      <c r="F63" s="5">
        <v>763.7</v>
      </c>
      <c r="G63" s="6">
        <f t="shared" si="0"/>
        <v>26</v>
      </c>
      <c r="H63" s="7">
        <f t="shared" si="1"/>
        <v>3.5244679408973836</v>
      </c>
      <c r="I63" s="5">
        <f t="shared" si="2"/>
        <v>1296.0999999999999</v>
      </c>
      <c r="J63" s="6">
        <f t="shared" si="3"/>
        <v>33.199999999999818</v>
      </c>
      <c r="K63" s="7">
        <f t="shared" si="6"/>
        <v>2.6288700609707667</v>
      </c>
    </row>
    <row r="64" spans="1:11" x14ac:dyDescent="0.25">
      <c r="A64" s="3"/>
      <c r="B64" s="4" t="s">
        <v>10</v>
      </c>
      <c r="C64" s="5">
        <v>536.6</v>
      </c>
      <c r="D64" s="6">
        <f t="shared" si="4"/>
        <v>4.2000000000000455</v>
      </c>
      <c r="E64" s="7">
        <f t="shared" si="5"/>
        <v>0.78888054094666515</v>
      </c>
      <c r="F64" s="5">
        <v>790.3</v>
      </c>
      <c r="G64" s="6">
        <f t="shared" si="0"/>
        <v>26.599999999999909</v>
      </c>
      <c r="H64" s="7">
        <f t="shared" si="1"/>
        <v>3.4830430797433429</v>
      </c>
      <c r="I64" s="5">
        <f t="shared" si="2"/>
        <v>1326.9</v>
      </c>
      <c r="J64" s="6">
        <f t="shared" si="3"/>
        <v>30.800000000000182</v>
      </c>
      <c r="K64" s="7">
        <f t="shared" si="6"/>
        <v>2.3763598487771147</v>
      </c>
    </row>
    <row r="65" spans="1:11" x14ac:dyDescent="0.25">
      <c r="A65" s="3">
        <v>2011</v>
      </c>
      <c r="B65" s="4" t="s">
        <v>7</v>
      </c>
      <c r="C65" s="5">
        <v>541.79999999999995</v>
      </c>
      <c r="D65" s="6">
        <f t="shared" si="4"/>
        <v>5.1999999999999318</v>
      </c>
      <c r="E65" s="7">
        <f t="shared" si="5"/>
        <v>0.96906448005962198</v>
      </c>
      <c r="F65" s="5">
        <v>818.2</v>
      </c>
      <c r="G65" s="6">
        <f t="shared" si="0"/>
        <v>27.900000000000091</v>
      </c>
      <c r="H65" s="7">
        <f t="shared" si="1"/>
        <v>3.5303049474883075</v>
      </c>
      <c r="I65" s="5">
        <f t="shared" si="2"/>
        <v>1360</v>
      </c>
      <c r="J65" s="6">
        <f t="shared" si="3"/>
        <v>33.099999999999909</v>
      </c>
      <c r="K65" s="7">
        <f t="shared" si="6"/>
        <v>2.494536136860344</v>
      </c>
    </row>
    <row r="66" spans="1:11" x14ac:dyDescent="0.25">
      <c r="A66" s="3"/>
      <c r="B66" s="4" t="s">
        <v>8</v>
      </c>
      <c r="C66" s="5">
        <v>549</v>
      </c>
      <c r="D66" s="6">
        <f t="shared" si="4"/>
        <v>7.2000000000000455</v>
      </c>
      <c r="E66" s="7">
        <f t="shared" si="5"/>
        <v>1.3289036544850583</v>
      </c>
      <c r="F66" s="5">
        <v>831.2</v>
      </c>
      <c r="G66" s="6">
        <f t="shared" si="0"/>
        <v>13</v>
      </c>
      <c r="H66" s="7">
        <f t="shared" si="1"/>
        <v>1.5888535810315325</v>
      </c>
      <c r="I66" s="5">
        <f t="shared" si="2"/>
        <v>1380.2</v>
      </c>
      <c r="J66" s="6">
        <f t="shared" si="3"/>
        <v>20.200000000000045</v>
      </c>
      <c r="K66" s="7">
        <f t="shared" si="6"/>
        <v>1.485294117647062</v>
      </c>
    </row>
    <row r="67" spans="1:11" x14ac:dyDescent="0.25">
      <c r="A67" s="3"/>
      <c r="B67" s="4" t="s">
        <v>9</v>
      </c>
      <c r="C67" s="5">
        <v>554.79999999999995</v>
      </c>
      <c r="D67" s="6">
        <f t="shared" si="4"/>
        <v>5.7999999999999545</v>
      </c>
      <c r="E67" s="7">
        <f t="shared" si="5"/>
        <v>1.0564663023679335</v>
      </c>
      <c r="F67" s="5">
        <v>839.1</v>
      </c>
      <c r="G67" s="6">
        <f t="shared" si="0"/>
        <v>7.8999999999999773</v>
      </c>
      <c r="H67" s="7">
        <f t="shared" si="1"/>
        <v>0.9504331087584188</v>
      </c>
      <c r="I67" s="5">
        <f t="shared" si="2"/>
        <v>1393.9</v>
      </c>
      <c r="J67" s="6">
        <f t="shared" si="3"/>
        <v>13.700000000000045</v>
      </c>
      <c r="K67" s="7">
        <f t="shared" si="6"/>
        <v>0.9926097667004814</v>
      </c>
    </row>
    <row r="68" spans="1:11" x14ac:dyDescent="0.25">
      <c r="A68" s="3"/>
      <c r="B68" s="4" t="s">
        <v>10</v>
      </c>
      <c r="C68" s="5">
        <v>562</v>
      </c>
      <c r="D68" s="6">
        <f t="shared" si="4"/>
        <v>7.2000000000000455</v>
      </c>
      <c r="E68" s="7">
        <f t="shared" si="5"/>
        <v>1.297764960346079</v>
      </c>
      <c r="F68" s="5">
        <v>838.9</v>
      </c>
      <c r="G68" s="6">
        <f t="shared" si="0"/>
        <v>-0.20000000000004547</v>
      </c>
      <c r="H68" s="7">
        <f t="shared" si="1"/>
        <v>-2.3835061375288461E-2</v>
      </c>
      <c r="I68" s="5">
        <f t="shared" si="2"/>
        <v>1400.9</v>
      </c>
      <c r="J68" s="6">
        <f t="shared" si="3"/>
        <v>7</v>
      </c>
      <c r="K68" s="7">
        <f t="shared" si="6"/>
        <v>0.50218810531601976</v>
      </c>
    </row>
    <row r="69" spans="1:11" x14ac:dyDescent="0.25">
      <c r="A69" s="3">
        <v>2012</v>
      </c>
      <c r="B69" s="4" t="s">
        <v>7</v>
      </c>
      <c r="C69" s="5">
        <v>568.1</v>
      </c>
      <c r="D69" s="6">
        <f t="shared" si="4"/>
        <v>6.1000000000000227</v>
      </c>
      <c r="E69" s="7">
        <f t="shared" si="5"/>
        <v>1.0854092526690431</v>
      </c>
      <c r="F69" s="5">
        <v>860.2</v>
      </c>
      <c r="G69" s="6">
        <f t="shared" si="0"/>
        <v>21.300000000000068</v>
      </c>
      <c r="H69" s="7">
        <f t="shared" si="1"/>
        <v>2.5390392180236105</v>
      </c>
      <c r="I69" s="5">
        <f t="shared" si="2"/>
        <v>1428.3000000000002</v>
      </c>
      <c r="J69" s="6">
        <f t="shared" si="3"/>
        <v>27.400000000000091</v>
      </c>
      <c r="K69" s="7">
        <f t="shared" si="6"/>
        <v>1.9558855021771782</v>
      </c>
    </row>
    <row r="70" spans="1:11" x14ac:dyDescent="0.25">
      <c r="A70" s="3"/>
      <c r="B70" s="4" t="s">
        <v>8</v>
      </c>
      <c r="C70" s="5">
        <v>590</v>
      </c>
      <c r="D70" s="6">
        <f t="shared" si="4"/>
        <v>21.899999999999977</v>
      </c>
      <c r="E70" s="7">
        <f t="shared" si="5"/>
        <v>3.8549551135363451</v>
      </c>
      <c r="F70" s="5">
        <v>862.5</v>
      </c>
      <c r="G70" s="6">
        <f t="shared" ref="G70:G88" si="7">F70-F69</f>
        <v>2.2999999999999545</v>
      </c>
      <c r="H70" s="7">
        <f t="shared" ref="H70:H88" si="8">G70/F69*100</f>
        <v>0.26737967914437971</v>
      </c>
      <c r="I70" s="5">
        <f t="shared" ref="I70:I88" si="9">F70+C70</f>
        <v>1452.5</v>
      </c>
      <c r="J70" s="6">
        <f t="shared" ref="J70:J88" si="10">I70-I69</f>
        <v>24.199999999999818</v>
      </c>
      <c r="K70" s="7">
        <f t="shared" si="6"/>
        <v>1.6943219211650085</v>
      </c>
    </row>
    <row r="71" spans="1:11" x14ac:dyDescent="0.25">
      <c r="A71" s="3"/>
      <c r="B71" s="4" t="s">
        <v>9</v>
      </c>
      <c r="C71" s="5">
        <v>600.20000000000005</v>
      </c>
      <c r="D71" s="6">
        <f t="shared" ref="D71:D84" si="11">C71-C70</f>
        <v>10.200000000000045</v>
      </c>
      <c r="E71" s="7">
        <f t="shared" ref="E71:E84" si="12">D71/C70*100</f>
        <v>1.7288135593220417</v>
      </c>
      <c r="F71" s="5">
        <v>867.4</v>
      </c>
      <c r="G71" s="6">
        <f t="shared" si="7"/>
        <v>4.8999999999999773</v>
      </c>
      <c r="H71" s="7">
        <f t="shared" si="8"/>
        <v>0.56811594202898286</v>
      </c>
      <c r="I71" s="5">
        <f t="shared" si="9"/>
        <v>1467.6</v>
      </c>
      <c r="J71" s="6">
        <f t="shared" si="10"/>
        <v>15.099999999999909</v>
      </c>
      <c r="K71" s="7">
        <f t="shared" ref="K71:K84" si="13">J71/I70*100</f>
        <v>1.0395869191049851</v>
      </c>
    </row>
    <row r="72" spans="1:11" x14ac:dyDescent="0.25">
      <c r="A72" s="3"/>
      <c r="B72" s="4" t="s">
        <v>10</v>
      </c>
      <c r="C72" s="5">
        <v>618.4</v>
      </c>
      <c r="D72" s="6">
        <f t="shared" si="11"/>
        <v>18.199999999999932</v>
      </c>
      <c r="E72" s="7">
        <f t="shared" si="12"/>
        <v>3.0323225591469392</v>
      </c>
      <c r="F72" s="5">
        <v>879.2</v>
      </c>
      <c r="G72" s="6">
        <f t="shared" si="7"/>
        <v>11.800000000000068</v>
      </c>
      <c r="H72" s="7">
        <f t="shared" si="8"/>
        <v>1.3603873645377069</v>
      </c>
      <c r="I72" s="5">
        <f t="shared" si="9"/>
        <v>1497.6</v>
      </c>
      <c r="J72" s="6">
        <f t="shared" si="10"/>
        <v>30</v>
      </c>
      <c r="K72" s="7">
        <f t="shared" si="13"/>
        <v>2.0441537203597711</v>
      </c>
    </row>
    <row r="73" spans="1:11" x14ac:dyDescent="0.25">
      <c r="A73" s="3">
        <v>2013</v>
      </c>
      <c r="B73" s="4" t="s">
        <v>7</v>
      </c>
      <c r="C73" s="5">
        <v>637.9</v>
      </c>
      <c r="D73" s="6">
        <f t="shared" si="11"/>
        <v>19.5</v>
      </c>
      <c r="E73" s="7">
        <f t="shared" si="12"/>
        <v>3.1532988357050455</v>
      </c>
      <c r="F73" s="5">
        <v>888</v>
      </c>
      <c r="G73" s="6">
        <f t="shared" si="7"/>
        <v>8.7999999999999545</v>
      </c>
      <c r="H73" s="7">
        <f t="shared" si="8"/>
        <v>1.0009099181073651</v>
      </c>
      <c r="I73" s="5">
        <f t="shared" si="9"/>
        <v>1525.9</v>
      </c>
      <c r="J73" s="6">
        <f t="shared" si="10"/>
        <v>28.300000000000182</v>
      </c>
      <c r="K73" s="7">
        <f t="shared" si="13"/>
        <v>1.8896901709401832</v>
      </c>
    </row>
    <row r="74" spans="1:11" x14ac:dyDescent="0.25">
      <c r="A74" s="3"/>
      <c r="B74" s="4" t="s">
        <v>8</v>
      </c>
      <c r="C74" s="5">
        <v>629</v>
      </c>
      <c r="D74" s="6">
        <f t="shared" si="11"/>
        <v>-8.8999999999999773</v>
      </c>
      <c r="E74" s="7">
        <f t="shared" si="12"/>
        <v>-1.3952030098761525</v>
      </c>
      <c r="F74" s="5">
        <v>898</v>
      </c>
      <c r="G74" s="6">
        <f t="shared" si="7"/>
        <v>10</v>
      </c>
      <c r="H74" s="7">
        <f t="shared" si="8"/>
        <v>1.1261261261261262</v>
      </c>
      <c r="I74" s="5">
        <f t="shared" si="9"/>
        <v>1527</v>
      </c>
      <c r="J74" s="6">
        <f t="shared" si="10"/>
        <v>1.0999999999999091</v>
      </c>
      <c r="K74" s="7">
        <f t="shared" si="13"/>
        <v>7.2088603447139979E-2</v>
      </c>
    </row>
    <row r="75" spans="1:11" x14ac:dyDescent="0.25">
      <c r="A75" s="3"/>
      <c r="B75" s="4" t="s">
        <v>9</v>
      </c>
      <c r="C75" s="5">
        <v>637.20000000000005</v>
      </c>
      <c r="D75" s="6">
        <f t="shared" si="11"/>
        <v>8.2000000000000455</v>
      </c>
      <c r="E75" s="7">
        <f t="shared" si="12"/>
        <v>1.303656597774252</v>
      </c>
      <c r="F75" s="5">
        <v>915</v>
      </c>
      <c r="G75" s="6">
        <f t="shared" si="7"/>
        <v>17</v>
      </c>
      <c r="H75" s="7">
        <f t="shared" si="8"/>
        <v>1.8930957683741649</v>
      </c>
      <c r="I75" s="5">
        <f t="shared" si="9"/>
        <v>1552.2</v>
      </c>
      <c r="J75" s="6">
        <f t="shared" si="10"/>
        <v>25.200000000000045</v>
      </c>
      <c r="K75" s="7">
        <f t="shared" si="13"/>
        <v>1.6502946954813389</v>
      </c>
    </row>
    <row r="76" spans="1:11" x14ac:dyDescent="0.25">
      <c r="A76" s="3"/>
      <c r="B76" s="4" t="s">
        <v>10</v>
      </c>
      <c r="C76" s="5">
        <v>648.79999999999995</v>
      </c>
      <c r="D76" s="6">
        <f t="shared" si="11"/>
        <v>11.599999999999909</v>
      </c>
      <c r="E76" s="7">
        <f t="shared" si="12"/>
        <v>1.8204645323289248</v>
      </c>
      <c r="F76" s="5">
        <v>951.6</v>
      </c>
      <c r="G76" s="6">
        <f t="shared" si="7"/>
        <v>36.600000000000023</v>
      </c>
      <c r="H76" s="7">
        <f t="shared" si="8"/>
        <v>4.0000000000000018</v>
      </c>
      <c r="I76" s="5">
        <f t="shared" si="9"/>
        <v>1600.4</v>
      </c>
      <c r="J76" s="6">
        <f t="shared" si="10"/>
        <v>48.200000000000045</v>
      </c>
      <c r="K76" s="7">
        <f t="shared" si="13"/>
        <v>3.1052699394407965</v>
      </c>
    </row>
    <row r="77" spans="1:11" x14ac:dyDescent="0.25">
      <c r="A77" s="3">
        <v>2014</v>
      </c>
      <c r="B77" s="4" t="s">
        <v>7</v>
      </c>
      <c r="C77" s="5">
        <v>657.2</v>
      </c>
      <c r="D77" s="6">
        <f t="shared" si="11"/>
        <v>8.4000000000000909</v>
      </c>
      <c r="E77" s="7">
        <f t="shared" si="12"/>
        <v>1.2946979038224555</v>
      </c>
      <c r="F77" s="5">
        <v>952.7</v>
      </c>
      <c r="G77" s="6">
        <f t="shared" si="7"/>
        <v>1.1000000000000227</v>
      </c>
      <c r="H77" s="7">
        <f t="shared" si="8"/>
        <v>0.11559478772593765</v>
      </c>
      <c r="I77" s="5">
        <f t="shared" si="9"/>
        <v>1609.9</v>
      </c>
      <c r="J77" s="6">
        <f t="shared" si="10"/>
        <v>9.5</v>
      </c>
      <c r="K77" s="7">
        <f t="shared" si="13"/>
        <v>0.59360159960009995</v>
      </c>
    </row>
    <row r="78" spans="1:11" x14ac:dyDescent="0.25">
      <c r="A78" s="3"/>
      <c r="B78" s="4" t="s">
        <v>8</v>
      </c>
      <c r="C78" s="5">
        <v>660.5</v>
      </c>
      <c r="D78" s="6">
        <f t="shared" si="11"/>
        <v>3.2999999999999545</v>
      </c>
      <c r="E78" s="7">
        <f t="shared" si="12"/>
        <v>0.50213024954351093</v>
      </c>
      <c r="F78" s="5">
        <v>978.8</v>
      </c>
      <c r="G78" s="6">
        <f t="shared" si="7"/>
        <v>26.099999999999909</v>
      </c>
      <c r="H78" s="7">
        <f t="shared" si="8"/>
        <v>2.7395822399496073</v>
      </c>
      <c r="I78" s="5">
        <f t="shared" si="9"/>
        <v>1639.3</v>
      </c>
      <c r="J78" s="6">
        <f t="shared" si="10"/>
        <v>29.399999999999864</v>
      </c>
      <c r="K78" s="7">
        <f t="shared" si="13"/>
        <v>1.8262003851170796</v>
      </c>
    </row>
    <row r="79" spans="1:11" x14ac:dyDescent="0.25">
      <c r="A79" s="3"/>
      <c r="B79" s="4" t="s">
        <v>9</v>
      </c>
      <c r="C79" s="5">
        <v>674.7</v>
      </c>
      <c r="D79" s="6">
        <f t="shared" si="11"/>
        <v>14.200000000000045</v>
      </c>
      <c r="E79" s="7">
        <f t="shared" si="12"/>
        <v>2.1498864496593559</v>
      </c>
      <c r="F79" s="5">
        <v>1009.7</v>
      </c>
      <c r="G79" s="6">
        <f t="shared" si="7"/>
        <v>30.900000000000091</v>
      </c>
      <c r="H79" s="7">
        <f t="shared" si="8"/>
        <v>3.1569268492031148</v>
      </c>
      <c r="I79" s="5">
        <f t="shared" si="9"/>
        <v>1684.4</v>
      </c>
      <c r="J79" s="6">
        <f t="shared" si="10"/>
        <v>45.100000000000136</v>
      </c>
      <c r="K79" s="7">
        <f t="shared" si="13"/>
        <v>2.7511742817056142</v>
      </c>
    </row>
    <row r="80" spans="1:11" x14ac:dyDescent="0.25">
      <c r="A80" s="3"/>
      <c r="B80" s="4" t="s">
        <v>10</v>
      </c>
      <c r="C80" s="5">
        <v>679.1</v>
      </c>
      <c r="D80" s="6">
        <f t="shared" si="11"/>
        <v>4.3999999999999773</v>
      </c>
      <c r="E80" s="7">
        <f t="shared" si="12"/>
        <v>0.65214169260411692</v>
      </c>
      <c r="F80" s="5">
        <v>1047.0999999999999</v>
      </c>
      <c r="G80" s="6">
        <f t="shared" si="7"/>
        <v>37.399999999999864</v>
      </c>
      <c r="H80" s="7">
        <f t="shared" si="8"/>
        <v>3.7040705159948359</v>
      </c>
      <c r="I80" s="5">
        <f t="shared" si="9"/>
        <v>1726.1999999999998</v>
      </c>
      <c r="J80" s="6">
        <f t="shared" si="10"/>
        <v>41.799999999999727</v>
      </c>
      <c r="K80" s="7">
        <f t="shared" si="13"/>
        <v>2.4815958204701807</v>
      </c>
    </row>
    <row r="81" spans="1:11" x14ac:dyDescent="0.25">
      <c r="A81" s="3">
        <v>2015</v>
      </c>
      <c r="B81" s="4" t="s">
        <v>7</v>
      </c>
      <c r="C81" s="5">
        <v>687.4</v>
      </c>
      <c r="D81" s="6">
        <f t="shared" si="11"/>
        <v>8.2999999999999545</v>
      </c>
      <c r="E81" s="7">
        <f t="shared" si="12"/>
        <v>1.222205860697976</v>
      </c>
      <c r="F81" s="5">
        <v>1094</v>
      </c>
      <c r="G81" s="6">
        <f t="shared" si="7"/>
        <v>46.900000000000091</v>
      </c>
      <c r="H81" s="7">
        <f t="shared" si="8"/>
        <v>4.479037341228163</v>
      </c>
      <c r="I81" s="5">
        <f t="shared" si="9"/>
        <v>1781.4</v>
      </c>
      <c r="J81" s="6">
        <f t="shared" si="10"/>
        <v>55.200000000000273</v>
      </c>
      <c r="K81" s="7">
        <f t="shared" si="13"/>
        <v>3.1977754605491993</v>
      </c>
    </row>
    <row r="82" spans="1:11" x14ac:dyDescent="0.25">
      <c r="A82" s="3"/>
      <c r="B82" s="4" t="s">
        <v>8</v>
      </c>
      <c r="C82" s="5">
        <v>704.3</v>
      </c>
      <c r="D82" s="6">
        <f t="shared" si="11"/>
        <v>16.899999999999977</v>
      </c>
      <c r="E82" s="7">
        <f t="shared" si="12"/>
        <v>2.4585394239162026</v>
      </c>
      <c r="F82" s="5">
        <v>1131.9000000000001</v>
      </c>
      <c r="G82" s="6">
        <f t="shared" si="7"/>
        <v>37.900000000000091</v>
      </c>
      <c r="H82" s="7">
        <f t="shared" si="8"/>
        <v>3.4643510054844686</v>
      </c>
      <c r="I82" s="5">
        <f t="shared" si="9"/>
        <v>1836.2</v>
      </c>
      <c r="J82" s="6">
        <f t="shared" si="10"/>
        <v>54.799999999999955</v>
      </c>
      <c r="K82" s="7">
        <f t="shared" si="13"/>
        <v>3.0762321769394831</v>
      </c>
    </row>
    <row r="83" spans="1:11" x14ac:dyDescent="0.25">
      <c r="A83" s="3"/>
      <c r="B83" s="4" t="s">
        <v>9</v>
      </c>
      <c r="C83" s="5">
        <v>716.3</v>
      </c>
      <c r="D83" s="6">
        <f t="shared" si="11"/>
        <v>12</v>
      </c>
      <c r="E83" s="7">
        <f t="shared" si="12"/>
        <v>1.7038193951441147</v>
      </c>
      <c r="F83" s="5">
        <v>1159.2</v>
      </c>
      <c r="G83" s="6">
        <f t="shared" si="7"/>
        <v>27.299999999999955</v>
      </c>
      <c r="H83" s="7">
        <f t="shared" si="8"/>
        <v>2.4118738404452649</v>
      </c>
      <c r="I83" s="5">
        <f t="shared" si="9"/>
        <v>1875.5</v>
      </c>
      <c r="J83" s="6">
        <f t="shared" si="10"/>
        <v>39.299999999999955</v>
      </c>
      <c r="K83" s="7">
        <f t="shared" si="13"/>
        <v>2.1402897287877112</v>
      </c>
    </row>
    <row r="84" spans="1:11" x14ac:dyDescent="0.25">
      <c r="A84" s="3"/>
      <c r="B84" s="4" t="s">
        <v>10</v>
      </c>
      <c r="C84" s="5">
        <v>714.8</v>
      </c>
      <c r="D84" s="6">
        <f t="shared" si="11"/>
        <v>-1.5</v>
      </c>
      <c r="E84" s="7">
        <f t="shared" si="12"/>
        <v>-0.20940946530783192</v>
      </c>
      <c r="F84" s="5">
        <v>1182.7</v>
      </c>
      <c r="G84" s="6">
        <f t="shared" si="7"/>
        <v>23.5</v>
      </c>
      <c r="H84" s="7">
        <f t="shared" si="8"/>
        <v>2.0272601794340925</v>
      </c>
      <c r="I84" s="5">
        <f t="shared" si="9"/>
        <v>1897.5</v>
      </c>
      <c r="J84" s="6">
        <f t="shared" si="10"/>
        <v>22</v>
      </c>
      <c r="K84" s="7">
        <f t="shared" si="13"/>
        <v>1.1730205278592376</v>
      </c>
    </row>
    <row r="85" spans="1:11" x14ac:dyDescent="0.25">
      <c r="A85">
        <v>2016</v>
      </c>
      <c r="B85" s="4" t="s">
        <v>7</v>
      </c>
      <c r="C85" s="9">
        <v>720.5</v>
      </c>
      <c r="D85" s="10">
        <f>C85-C84</f>
        <v>5.7000000000000455</v>
      </c>
      <c r="E85" s="8">
        <f>D85/C84*100</f>
        <v>0.79742585338556882</v>
      </c>
      <c r="F85" s="9">
        <v>1194.5999999999999</v>
      </c>
      <c r="G85" s="10">
        <f t="shared" si="7"/>
        <v>11.899999999999864</v>
      </c>
      <c r="H85" s="8">
        <f t="shared" si="8"/>
        <v>1.0061723175784107</v>
      </c>
      <c r="I85" s="9">
        <f t="shared" si="9"/>
        <v>1915.1</v>
      </c>
      <c r="J85" s="6">
        <f t="shared" si="10"/>
        <v>17.599999999999909</v>
      </c>
      <c r="K85" s="8">
        <f>J85/I84*100</f>
        <v>0.92753623188405321</v>
      </c>
    </row>
    <row r="86" spans="1:11" x14ac:dyDescent="0.25">
      <c r="B86" s="4" t="s">
        <v>8</v>
      </c>
      <c r="C86" s="9">
        <v>720.9</v>
      </c>
      <c r="D86" s="10">
        <f>C86-C85</f>
        <v>0.39999999999997726</v>
      </c>
      <c r="E86" s="8">
        <f>D86/C85*100</f>
        <v>5.5517002081884426E-2</v>
      </c>
      <c r="F86" s="9">
        <v>1199.9000000000001</v>
      </c>
      <c r="G86" s="10">
        <f t="shared" si="7"/>
        <v>5.3000000000001819</v>
      </c>
      <c r="H86" s="8">
        <f t="shared" si="8"/>
        <v>0.44366315084548658</v>
      </c>
      <c r="I86" s="9">
        <f t="shared" si="9"/>
        <v>1920.8000000000002</v>
      </c>
      <c r="J86" s="6">
        <f t="shared" si="10"/>
        <v>5.7000000000002728</v>
      </c>
      <c r="K86" s="8">
        <f>J86/I85*100</f>
        <v>0.29763458827216716</v>
      </c>
    </row>
    <row r="87" spans="1:11" x14ac:dyDescent="0.25">
      <c r="B87" s="4" t="s">
        <v>9</v>
      </c>
      <c r="C87" s="9">
        <v>732.7</v>
      </c>
      <c r="D87" s="10">
        <f>C87-C86</f>
        <v>11.800000000000068</v>
      </c>
      <c r="E87" s="8">
        <f>D87/C86*100</f>
        <v>1.6368428353447175</v>
      </c>
      <c r="F87" s="9">
        <v>1247.5999999999999</v>
      </c>
      <c r="G87" s="10">
        <f t="shared" si="7"/>
        <v>47.699999999999818</v>
      </c>
      <c r="H87" s="8">
        <f t="shared" si="8"/>
        <v>3.9753312776064518</v>
      </c>
      <c r="I87" s="9">
        <f t="shared" si="9"/>
        <v>1980.3</v>
      </c>
      <c r="J87" s="6">
        <f t="shared" si="10"/>
        <v>59.499999999999773</v>
      </c>
      <c r="K87" s="8">
        <f>J87/I86*100</f>
        <v>3.0976676384839532</v>
      </c>
    </row>
    <row r="88" spans="1:11" x14ac:dyDescent="0.25">
      <c r="B88" s="4" t="s">
        <v>10</v>
      </c>
      <c r="C88" s="9">
        <v>718.1</v>
      </c>
      <c r="D88" s="10">
        <f>C88-C87</f>
        <v>-14.600000000000023</v>
      </c>
      <c r="E88" s="8">
        <f>D88/C87*100</f>
        <v>-1.9926299986351881</v>
      </c>
      <c r="F88" s="9">
        <v>1278.5999999999999</v>
      </c>
      <c r="G88" s="10">
        <f t="shared" si="7"/>
        <v>31</v>
      </c>
      <c r="H88" s="8">
        <f t="shared" si="8"/>
        <v>2.4847707598589293</v>
      </c>
      <c r="I88" s="9">
        <f t="shared" si="9"/>
        <v>1996.6999999999998</v>
      </c>
      <c r="J88" s="6">
        <f t="shared" si="10"/>
        <v>16.399999999999864</v>
      </c>
      <c r="K88" s="8">
        <f>J88/I87*100</f>
        <v>0.82815734989647349</v>
      </c>
    </row>
  </sheetData>
  <mergeCells count="5">
    <mergeCell ref="A1:B1"/>
    <mergeCell ref="C1:E1"/>
    <mergeCell ref="C3:E3"/>
    <mergeCell ref="F3:H3"/>
    <mergeCell ref="I3:K3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2"/>
  <sheetViews>
    <sheetView workbookViewId="0">
      <selection activeCell="A3" sqref="A3:I3"/>
    </sheetView>
  </sheetViews>
  <sheetFormatPr baseColWidth="10" defaultRowHeight="15" x14ac:dyDescent="0.25"/>
  <cols>
    <col min="1" max="1" width="9.140625" customWidth="1"/>
    <col min="2" max="2" width="10.140625" customWidth="1"/>
    <col min="3" max="3" width="20" customWidth="1"/>
    <col min="4" max="4" width="25.42578125" customWidth="1"/>
    <col min="5" max="5" width="0.140625" customWidth="1"/>
    <col min="6" max="6" width="15.85546875" customWidth="1"/>
    <col min="7" max="7" width="13" bestFit="1" customWidth="1"/>
    <col min="8" max="8" width="12" bestFit="1" customWidth="1"/>
    <col min="9" max="9" width="29.85546875" customWidth="1"/>
    <col min="258" max="258" width="9.5703125" bestFit="1" customWidth="1"/>
    <col min="259" max="259" width="9.7109375" bestFit="1" customWidth="1"/>
    <col min="260" max="260" width="13" bestFit="1" customWidth="1"/>
    <col min="261" max="261" width="12" bestFit="1" customWidth="1"/>
    <col min="262" max="262" width="13.42578125" bestFit="1" customWidth="1"/>
    <col min="263" max="263" width="13" bestFit="1" customWidth="1"/>
    <col min="264" max="264" width="12" bestFit="1" customWidth="1"/>
    <col min="265" max="265" width="29.85546875" customWidth="1"/>
    <col min="514" max="514" width="9.5703125" bestFit="1" customWidth="1"/>
    <col min="515" max="515" width="9.7109375" bestFit="1" customWidth="1"/>
    <col min="516" max="516" width="13" bestFit="1" customWidth="1"/>
    <col min="517" max="517" width="12" bestFit="1" customWidth="1"/>
    <col min="518" max="518" width="13.42578125" bestFit="1" customWidth="1"/>
    <col min="519" max="519" width="13" bestFit="1" customWidth="1"/>
    <col min="520" max="520" width="12" bestFit="1" customWidth="1"/>
    <col min="521" max="521" width="29.85546875" customWidth="1"/>
    <col min="770" max="770" width="9.5703125" bestFit="1" customWidth="1"/>
    <col min="771" max="771" width="9.7109375" bestFit="1" customWidth="1"/>
    <col min="772" max="772" width="13" bestFit="1" customWidth="1"/>
    <col min="773" max="773" width="12" bestFit="1" customWidth="1"/>
    <col min="774" max="774" width="13.42578125" bestFit="1" customWidth="1"/>
    <col min="775" max="775" width="13" bestFit="1" customWidth="1"/>
    <col min="776" max="776" width="12" bestFit="1" customWidth="1"/>
    <col min="777" max="777" width="29.85546875" customWidth="1"/>
    <col min="1026" max="1026" width="9.5703125" bestFit="1" customWidth="1"/>
    <col min="1027" max="1027" width="9.7109375" bestFit="1" customWidth="1"/>
    <col min="1028" max="1028" width="13" bestFit="1" customWidth="1"/>
    <col min="1029" max="1029" width="12" bestFit="1" customWidth="1"/>
    <col min="1030" max="1030" width="13.42578125" bestFit="1" customWidth="1"/>
    <col min="1031" max="1031" width="13" bestFit="1" customWidth="1"/>
    <col min="1032" max="1032" width="12" bestFit="1" customWidth="1"/>
    <col min="1033" max="1033" width="29.85546875" customWidth="1"/>
    <col min="1282" max="1282" width="9.5703125" bestFit="1" customWidth="1"/>
    <col min="1283" max="1283" width="9.7109375" bestFit="1" customWidth="1"/>
    <col min="1284" max="1284" width="13" bestFit="1" customWidth="1"/>
    <col min="1285" max="1285" width="12" bestFit="1" customWidth="1"/>
    <col min="1286" max="1286" width="13.42578125" bestFit="1" customWidth="1"/>
    <col min="1287" max="1287" width="13" bestFit="1" customWidth="1"/>
    <col min="1288" max="1288" width="12" bestFit="1" customWidth="1"/>
    <col min="1289" max="1289" width="29.85546875" customWidth="1"/>
    <col min="1538" max="1538" width="9.5703125" bestFit="1" customWidth="1"/>
    <col min="1539" max="1539" width="9.7109375" bestFit="1" customWidth="1"/>
    <col min="1540" max="1540" width="13" bestFit="1" customWidth="1"/>
    <col min="1541" max="1541" width="12" bestFit="1" customWidth="1"/>
    <col min="1542" max="1542" width="13.42578125" bestFit="1" customWidth="1"/>
    <col min="1543" max="1543" width="13" bestFit="1" customWidth="1"/>
    <col min="1544" max="1544" width="12" bestFit="1" customWidth="1"/>
    <col min="1545" max="1545" width="29.85546875" customWidth="1"/>
    <col min="1794" max="1794" width="9.5703125" bestFit="1" customWidth="1"/>
    <col min="1795" max="1795" width="9.7109375" bestFit="1" customWidth="1"/>
    <col min="1796" max="1796" width="13" bestFit="1" customWidth="1"/>
    <col min="1797" max="1797" width="12" bestFit="1" customWidth="1"/>
    <col min="1798" max="1798" width="13.42578125" bestFit="1" customWidth="1"/>
    <col min="1799" max="1799" width="13" bestFit="1" customWidth="1"/>
    <col min="1800" max="1800" width="12" bestFit="1" customWidth="1"/>
    <col min="1801" max="1801" width="29.85546875" customWidth="1"/>
    <col min="2050" max="2050" width="9.5703125" bestFit="1" customWidth="1"/>
    <col min="2051" max="2051" width="9.7109375" bestFit="1" customWidth="1"/>
    <col min="2052" max="2052" width="13" bestFit="1" customWidth="1"/>
    <col min="2053" max="2053" width="12" bestFit="1" customWidth="1"/>
    <col min="2054" max="2054" width="13.42578125" bestFit="1" customWidth="1"/>
    <col min="2055" max="2055" width="13" bestFit="1" customWidth="1"/>
    <col min="2056" max="2056" width="12" bestFit="1" customWidth="1"/>
    <col min="2057" max="2057" width="29.85546875" customWidth="1"/>
    <col min="2306" max="2306" width="9.5703125" bestFit="1" customWidth="1"/>
    <col min="2307" max="2307" width="9.7109375" bestFit="1" customWidth="1"/>
    <col min="2308" max="2308" width="13" bestFit="1" customWidth="1"/>
    <col min="2309" max="2309" width="12" bestFit="1" customWidth="1"/>
    <col min="2310" max="2310" width="13.42578125" bestFit="1" customWidth="1"/>
    <col min="2311" max="2311" width="13" bestFit="1" customWidth="1"/>
    <col min="2312" max="2312" width="12" bestFit="1" customWidth="1"/>
    <col min="2313" max="2313" width="29.85546875" customWidth="1"/>
    <col min="2562" max="2562" width="9.5703125" bestFit="1" customWidth="1"/>
    <col min="2563" max="2563" width="9.7109375" bestFit="1" customWidth="1"/>
    <col min="2564" max="2564" width="13" bestFit="1" customWidth="1"/>
    <col min="2565" max="2565" width="12" bestFit="1" customWidth="1"/>
    <col min="2566" max="2566" width="13.42578125" bestFit="1" customWidth="1"/>
    <col min="2567" max="2567" width="13" bestFit="1" customWidth="1"/>
    <col min="2568" max="2568" width="12" bestFit="1" customWidth="1"/>
    <col min="2569" max="2569" width="29.85546875" customWidth="1"/>
    <col min="2818" max="2818" width="9.5703125" bestFit="1" customWidth="1"/>
    <col min="2819" max="2819" width="9.7109375" bestFit="1" customWidth="1"/>
    <col min="2820" max="2820" width="13" bestFit="1" customWidth="1"/>
    <col min="2821" max="2821" width="12" bestFit="1" customWidth="1"/>
    <col min="2822" max="2822" width="13.42578125" bestFit="1" customWidth="1"/>
    <col min="2823" max="2823" width="13" bestFit="1" customWidth="1"/>
    <col min="2824" max="2824" width="12" bestFit="1" customWidth="1"/>
    <col min="2825" max="2825" width="29.85546875" customWidth="1"/>
    <col min="3074" max="3074" width="9.5703125" bestFit="1" customWidth="1"/>
    <col min="3075" max="3075" width="9.7109375" bestFit="1" customWidth="1"/>
    <col min="3076" max="3076" width="13" bestFit="1" customWidth="1"/>
    <col min="3077" max="3077" width="12" bestFit="1" customWidth="1"/>
    <col min="3078" max="3078" width="13.42578125" bestFit="1" customWidth="1"/>
    <col min="3079" max="3079" width="13" bestFit="1" customWidth="1"/>
    <col min="3080" max="3080" width="12" bestFit="1" customWidth="1"/>
    <col min="3081" max="3081" width="29.85546875" customWidth="1"/>
    <col min="3330" max="3330" width="9.5703125" bestFit="1" customWidth="1"/>
    <col min="3331" max="3331" width="9.7109375" bestFit="1" customWidth="1"/>
    <col min="3332" max="3332" width="13" bestFit="1" customWidth="1"/>
    <col min="3333" max="3333" width="12" bestFit="1" customWidth="1"/>
    <col min="3334" max="3334" width="13.42578125" bestFit="1" customWidth="1"/>
    <col min="3335" max="3335" width="13" bestFit="1" customWidth="1"/>
    <col min="3336" max="3336" width="12" bestFit="1" customWidth="1"/>
    <col min="3337" max="3337" width="29.85546875" customWidth="1"/>
    <col min="3586" max="3586" width="9.5703125" bestFit="1" customWidth="1"/>
    <col min="3587" max="3587" width="9.7109375" bestFit="1" customWidth="1"/>
    <col min="3588" max="3588" width="13" bestFit="1" customWidth="1"/>
    <col min="3589" max="3589" width="12" bestFit="1" customWidth="1"/>
    <col min="3590" max="3590" width="13.42578125" bestFit="1" customWidth="1"/>
    <col min="3591" max="3591" width="13" bestFit="1" customWidth="1"/>
    <col min="3592" max="3592" width="12" bestFit="1" customWidth="1"/>
    <col min="3593" max="3593" width="29.85546875" customWidth="1"/>
    <col min="3842" max="3842" width="9.5703125" bestFit="1" customWidth="1"/>
    <col min="3843" max="3843" width="9.7109375" bestFit="1" customWidth="1"/>
    <col min="3844" max="3844" width="13" bestFit="1" customWidth="1"/>
    <col min="3845" max="3845" width="12" bestFit="1" customWidth="1"/>
    <col min="3846" max="3846" width="13.42578125" bestFit="1" customWidth="1"/>
    <col min="3847" max="3847" width="13" bestFit="1" customWidth="1"/>
    <col min="3848" max="3848" width="12" bestFit="1" customWidth="1"/>
    <col min="3849" max="3849" width="29.85546875" customWidth="1"/>
    <col min="4098" max="4098" width="9.5703125" bestFit="1" customWidth="1"/>
    <col min="4099" max="4099" width="9.7109375" bestFit="1" customWidth="1"/>
    <col min="4100" max="4100" width="13" bestFit="1" customWidth="1"/>
    <col min="4101" max="4101" width="12" bestFit="1" customWidth="1"/>
    <col min="4102" max="4102" width="13.42578125" bestFit="1" customWidth="1"/>
    <col min="4103" max="4103" width="13" bestFit="1" customWidth="1"/>
    <col min="4104" max="4104" width="12" bestFit="1" customWidth="1"/>
    <col min="4105" max="4105" width="29.85546875" customWidth="1"/>
    <col min="4354" max="4354" width="9.5703125" bestFit="1" customWidth="1"/>
    <col min="4355" max="4355" width="9.7109375" bestFit="1" customWidth="1"/>
    <col min="4356" max="4356" width="13" bestFit="1" customWidth="1"/>
    <col min="4357" max="4357" width="12" bestFit="1" customWidth="1"/>
    <col min="4358" max="4358" width="13.42578125" bestFit="1" customWidth="1"/>
    <col min="4359" max="4359" width="13" bestFit="1" customWidth="1"/>
    <col min="4360" max="4360" width="12" bestFit="1" customWidth="1"/>
    <col min="4361" max="4361" width="29.85546875" customWidth="1"/>
    <col min="4610" max="4610" width="9.5703125" bestFit="1" customWidth="1"/>
    <col min="4611" max="4611" width="9.7109375" bestFit="1" customWidth="1"/>
    <col min="4612" max="4612" width="13" bestFit="1" customWidth="1"/>
    <col min="4613" max="4613" width="12" bestFit="1" customWidth="1"/>
    <col min="4614" max="4614" width="13.42578125" bestFit="1" customWidth="1"/>
    <col min="4615" max="4615" width="13" bestFit="1" customWidth="1"/>
    <col min="4616" max="4616" width="12" bestFit="1" customWidth="1"/>
    <col min="4617" max="4617" width="29.85546875" customWidth="1"/>
    <col min="4866" max="4866" width="9.5703125" bestFit="1" customWidth="1"/>
    <col min="4867" max="4867" width="9.7109375" bestFit="1" customWidth="1"/>
    <col min="4868" max="4868" width="13" bestFit="1" customWidth="1"/>
    <col min="4869" max="4869" width="12" bestFit="1" customWidth="1"/>
    <col min="4870" max="4870" width="13.42578125" bestFit="1" customWidth="1"/>
    <col min="4871" max="4871" width="13" bestFit="1" customWidth="1"/>
    <col min="4872" max="4872" width="12" bestFit="1" customWidth="1"/>
    <col min="4873" max="4873" width="29.85546875" customWidth="1"/>
    <col min="5122" max="5122" width="9.5703125" bestFit="1" customWidth="1"/>
    <col min="5123" max="5123" width="9.7109375" bestFit="1" customWidth="1"/>
    <col min="5124" max="5124" width="13" bestFit="1" customWidth="1"/>
    <col min="5125" max="5125" width="12" bestFit="1" customWidth="1"/>
    <col min="5126" max="5126" width="13.42578125" bestFit="1" customWidth="1"/>
    <col min="5127" max="5127" width="13" bestFit="1" customWidth="1"/>
    <col min="5128" max="5128" width="12" bestFit="1" customWidth="1"/>
    <col min="5129" max="5129" width="29.85546875" customWidth="1"/>
    <col min="5378" max="5378" width="9.5703125" bestFit="1" customWidth="1"/>
    <col min="5379" max="5379" width="9.7109375" bestFit="1" customWidth="1"/>
    <col min="5380" max="5380" width="13" bestFit="1" customWidth="1"/>
    <col min="5381" max="5381" width="12" bestFit="1" customWidth="1"/>
    <col min="5382" max="5382" width="13.42578125" bestFit="1" customWidth="1"/>
    <col min="5383" max="5383" width="13" bestFit="1" customWidth="1"/>
    <col min="5384" max="5384" width="12" bestFit="1" customWidth="1"/>
    <col min="5385" max="5385" width="29.85546875" customWidth="1"/>
    <col min="5634" max="5634" width="9.5703125" bestFit="1" customWidth="1"/>
    <col min="5635" max="5635" width="9.7109375" bestFit="1" customWidth="1"/>
    <col min="5636" max="5636" width="13" bestFit="1" customWidth="1"/>
    <col min="5637" max="5637" width="12" bestFit="1" customWidth="1"/>
    <col min="5638" max="5638" width="13.42578125" bestFit="1" customWidth="1"/>
    <col min="5639" max="5639" width="13" bestFit="1" customWidth="1"/>
    <col min="5640" max="5640" width="12" bestFit="1" customWidth="1"/>
    <col min="5641" max="5641" width="29.85546875" customWidth="1"/>
    <col min="5890" max="5890" width="9.5703125" bestFit="1" customWidth="1"/>
    <col min="5891" max="5891" width="9.7109375" bestFit="1" customWidth="1"/>
    <col min="5892" max="5892" width="13" bestFit="1" customWidth="1"/>
    <col min="5893" max="5893" width="12" bestFit="1" customWidth="1"/>
    <col min="5894" max="5894" width="13.42578125" bestFit="1" customWidth="1"/>
    <col min="5895" max="5895" width="13" bestFit="1" customWidth="1"/>
    <col min="5896" max="5896" width="12" bestFit="1" customWidth="1"/>
    <col min="5897" max="5897" width="29.85546875" customWidth="1"/>
    <col min="6146" max="6146" width="9.5703125" bestFit="1" customWidth="1"/>
    <col min="6147" max="6147" width="9.7109375" bestFit="1" customWidth="1"/>
    <col min="6148" max="6148" width="13" bestFit="1" customWidth="1"/>
    <col min="6149" max="6149" width="12" bestFit="1" customWidth="1"/>
    <col min="6150" max="6150" width="13.42578125" bestFit="1" customWidth="1"/>
    <col min="6151" max="6151" width="13" bestFit="1" customWidth="1"/>
    <col min="6152" max="6152" width="12" bestFit="1" customWidth="1"/>
    <col min="6153" max="6153" width="29.85546875" customWidth="1"/>
    <col min="6402" max="6402" width="9.5703125" bestFit="1" customWidth="1"/>
    <col min="6403" max="6403" width="9.7109375" bestFit="1" customWidth="1"/>
    <col min="6404" max="6404" width="13" bestFit="1" customWidth="1"/>
    <col min="6405" max="6405" width="12" bestFit="1" customWidth="1"/>
    <col min="6406" max="6406" width="13.42578125" bestFit="1" customWidth="1"/>
    <col min="6407" max="6407" width="13" bestFit="1" customWidth="1"/>
    <col min="6408" max="6408" width="12" bestFit="1" customWidth="1"/>
    <col min="6409" max="6409" width="29.85546875" customWidth="1"/>
    <col min="6658" max="6658" width="9.5703125" bestFit="1" customWidth="1"/>
    <col min="6659" max="6659" width="9.7109375" bestFit="1" customWidth="1"/>
    <col min="6660" max="6660" width="13" bestFit="1" customWidth="1"/>
    <col min="6661" max="6661" width="12" bestFit="1" customWidth="1"/>
    <col min="6662" max="6662" width="13.42578125" bestFit="1" customWidth="1"/>
    <col min="6663" max="6663" width="13" bestFit="1" customWidth="1"/>
    <col min="6664" max="6664" width="12" bestFit="1" customWidth="1"/>
    <col min="6665" max="6665" width="29.85546875" customWidth="1"/>
    <col min="6914" max="6914" width="9.5703125" bestFit="1" customWidth="1"/>
    <col min="6915" max="6915" width="9.7109375" bestFit="1" customWidth="1"/>
    <col min="6916" max="6916" width="13" bestFit="1" customWidth="1"/>
    <col min="6917" max="6917" width="12" bestFit="1" customWidth="1"/>
    <col min="6918" max="6918" width="13.42578125" bestFit="1" customWidth="1"/>
    <col min="6919" max="6919" width="13" bestFit="1" customWidth="1"/>
    <col min="6920" max="6920" width="12" bestFit="1" customWidth="1"/>
    <col min="6921" max="6921" width="29.85546875" customWidth="1"/>
    <col min="7170" max="7170" width="9.5703125" bestFit="1" customWidth="1"/>
    <col min="7171" max="7171" width="9.7109375" bestFit="1" customWidth="1"/>
    <col min="7172" max="7172" width="13" bestFit="1" customWidth="1"/>
    <col min="7173" max="7173" width="12" bestFit="1" customWidth="1"/>
    <col min="7174" max="7174" width="13.42578125" bestFit="1" customWidth="1"/>
    <col min="7175" max="7175" width="13" bestFit="1" customWidth="1"/>
    <col min="7176" max="7176" width="12" bestFit="1" customWidth="1"/>
    <col min="7177" max="7177" width="29.85546875" customWidth="1"/>
    <col min="7426" max="7426" width="9.5703125" bestFit="1" customWidth="1"/>
    <col min="7427" max="7427" width="9.7109375" bestFit="1" customWidth="1"/>
    <col min="7428" max="7428" width="13" bestFit="1" customWidth="1"/>
    <col min="7429" max="7429" width="12" bestFit="1" customWidth="1"/>
    <col min="7430" max="7430" width="13.42578125" bestFit="1" customWidth="1"/>
    <col min="7431" max="7431" width="13" bestFit="1" customWidth="1"/>
    <col min="7432" max="7432" width="12" bestFit="1" customWidth="1"/>
    <col min="7433" max="7433" width="29.85546875" customWidth="1"/>
    <col min="7682" max="7682" width="9.5703125" bestFit="1" customWidth="1"/>
    <col min="7683" max="7683" width="9.7109375" bestFit="1" customWidth="1"/>
    <col min="7684" max="7684" width="13" bestFit="1" customWidth="1"/>
    <col min="7685" max="7685" width="12" bestFit="1" customWidth="1"/>
    <col min="7686" max="7686" width="13.42578125" bestFit="1" customWidth="1"/>
    <col min="7687" max="7687" width="13" bestFit="1" customWidth="1"/>
    <col min="7688" max="7688" width="12" bestFit="1" customWidth="1"/>
    <col min="7689" max="7689" width="29.85546875" customWidth="1"/>
    <col min="7938" max="7938" width="9.5703125" bestFit="1" customWidth="1"/>
    <col min="7939" max="7939" width="9.7109375" bestFit="1" customWidth="1"/>
    <col min="7940" max="7940" width="13" bestFit="1" customWidth="1"/>
    <col min="7941" max="7941" width="12" bestFit="1" customWidth="1"/>
    <col min="7942" max="7942" width="13.42578125" bestFit="1" customWidth="1"/>
    <col min="7943" max="7943" width="13" bestFit="1" customWidth="1"/>
    <col min="7944" max="7944" width="12" bestFit="1" customWidth="1"/>
    <col min="7945" max="7945" width="29.85546875" customWidth="1"/>
    <col min="8194" max="8194" width="9.5703125" bestFit="1" customWidth="1"/>
    <col min="8195" max="8195" width="9.7109375" bestFit="1" customWidth="1"/>
    <col min="8196" max="8196" width="13" bestFit="1" customWidth="1"/>
    <col min="8197" max="8197" width="12" bestFit="1" customWidth="1"/>
    <col min="8198" max="8198" width="13.42578125" bestFit="1" customWidth="1"/>
    <col min="8199" max="8199" width="13" bestFit="1" customWidth="1"/>
    <col min="8200" max="8200" width="12" bestFit="1" customWidth="1"/>
    <col min="8201" max="8201" width="29.85546875" customWidth="1"/>
    <col min="8450" max="8450" width="9.5703125" bestFit="1" customWidth="1"/>
    <col min="8451" max="8451" width="9.7109375" bestFit="1" customWidth="1"/>
    <col min="8452" max="8452" width="13" bestFit="1" customWidth="1"/>
    <col min="8453" max="8453" width="12" bestFit="1" customWidth="1"/>
    <col min="8454" max="8454" width="13.42578125" bestFit="1" customWidth="1"/>
    <col min="8455" max="8455" width="13" bestFit="1" customWidth="1"/>
    <col min="8456" max="8456" width="12" bestFit="1" customWidth="1"/>
    <col min="8457" max="8457" width="29.85546875" customWidth="1"/>
    <col min="8706" max="8706" width="9.5703125" bestFit="1" customWidth="1"/>
    <col min="8707" max="8707" width="9.7109375" bestFit="1" customWidth="1"/>
    <col min="8708" max="8708" width="13" bestFit="1" customWidth="1"/>
    <col min="8709" max="8709" width="12" bestFit="1" customWidth="1"/>
    <col min="8710" max="8710" width="13.42578125" bestFit="1" customWidth="1"/>
    <col min="8711" max="8711" width="13" bestFit="1" customWidth="1"/>
    <col min="8712" max="8712" width="12" bestFit="1" customWidth="1"/>
    <col min="8713" max="8713" width="29.85546875" customWidth="1"/>
    <col min="8962" max="8962" width="9.5703125" bestFit="1" customWidth="1"/>
    <col min="8963" max="8963" width="9.7109375" bestFit="1" customWidth="1"/>
    <col min="8964" max="8964" width="13" bestFit="1" customWidth="1"/>
    <col min="8965" max="8965" width="12" bestFit="1" customWidth="1"/>
    <col min="8966" max="8966" width="13.42578125" bestFit="1" customWidth="1"/>
    <col min="8967" max="8967" width="13" bestFit="1" customWidth="1"/>
    <col min="8968" max="8968" width="12" bestFit="1" customWidth="1"/>
    <col min="8969" max="8969" width="29.85546875" customWidth="1"/>
    <col min="9218" max="9218" width="9.5703125" bestFit="1" customWidth="1"/>
    <col min="9219" max="9219" width="9.7109375" bestFit="1" customWidth="1"/>
    <col min="9220" max="9220" width="13" bestFit="1" customWidth="1"/>
    <col min="9221" max="9221" width="12" bestFit="1" customWidth="1"/>
    <col min="9222" max="9222" width="13.42578125" bestFit="1" customWidth="1"/>
    <col min="9223" max="9223" width="13" bestFit="1" customWidth="1"/>
    <col min="9224" max="9224" width="12" bestFit="1" customWidth="1"/>
    <col min="9225" max="9225" width="29.85546875" customWidth="1"/>
    <col min="9474" max="9474" width="9.5703125" bestFit="1" customWidth="1"/>
    <col min="9475" max="9475" width="9.7109375" bestFit="1" customWidth="1"/>
    <col min="9476" max="9476" width="13" bestFit="1" customWidth="1"/>
    <col min="9477" max="9477" width="12" bestFit="1" customWidth="1"/>
    <col min="9478" max="9478" width="13.42578125" bestFit="1" customWidth="1"/>
    <col min="9479" max="9479" width="13" bestFit="1" customWidth="1"/>
    <col min="9480" max="9480" width="12" bestFit="1" customWidth="1"/>
    <col min="9481" max="9481" width="29.85546875" customWidth="1"/>
    <col min="9730" max="9730" width="9.5703125" bestFit="1" customWidth="1"/>
    <col min="9731" max="9731" width="9.7109375" bestFit="1" customWidth="1"/>
    <col min="9732" max="9732" width="13" bestFit="1" customWidth="1"/>
    <col min="9733" max="9733" width="12" bestFit="1" customWidth="1"/>
    <col min="9734" max="9734" width="13.42578125" bestFit="1" customWidth="1"/>
    <col min="9735" max="9735" width="13" bestFit="1" customWidth="1"/>
    <col min="9736" max="9736" width="12" bestFit="1" customWidth="1"/>
    <col min="9737" max="9737" width="29.85546875" customWidth="1"/>
    <col min="9986" max="9986" width="9.5703125" bestFit="1" customWidth="1"/>
    <col min="9987" max="9987" width="9.7109375" bestFit="1" customWidth="1"/>
    <col min="9988" max="9988" width="13" bestFit="1" customWidth="1"/>
    <col min="9989" max="9989" width="12" bestFit="1" customWidth="1"/>
    <col min="9990" max="9990" width="13.42578125" bestFit="1" customWidth="1"/>
    <col min="9991" max="9991" width="13" bestFit="1" customWidth="1"/>
    <col min="9992" max="9992" width="12" bestFit="1" customWidth="1"/>
    <col min="9993" max="9993" width="29.85546875" customWidth="1"/>
    <col min="10242" max="10242" width="9.5703125" bestFit="1" customWidth="1"/>
    <col min="10243" max="10243" width="9.7109375" bestFit="1" customWidth="1"/>
    <col min="10244" max="10244" width="13" bestFit="1" customWidth="1"/>
    <col min="10245" max="10245" width="12" bestFit="1" customWidth="1"/>
    <col min="10246" max="10246" width="13.42578125" bestFit="1" customWidth="1"/>
    <col min="10247" max="10247" width="13" bestFit="1" customWidth="1"/>
    <col min="10248" max="10248" width="12" bestFit="1" customWidth="1"/>
    <col min="10249" max="10249" width="29.85546875" customWidth="1"/>
    <col min="10498" max="10498" width="9.5703125" bestFit="1" customWidth="1"/>
    <col min="10499" max="10499" width="9.7109375" bestFit="1" customWidth="1"/>
    <col min="10500" max="10500" width="13" bestFit="1" customWidth="1"/>
    <col min="10501" max="10501" width="12" bestFit="1" customWidth="1"/>
    <col min="10502" max="10502" width="13.42578125" bestFit="1" customWidth="1"/>
    <col min="10503" max="10503" width="13" bestFit="1" customWidth="1"/>
    <col min="10504" max="10504" width="12" bestFit="1" customWidth="1"/>
    <col min="10505" max="10505" width="29.85546875" customWidth="1"/>
    <col min="10754" max="10754" width="9.5703125" bestFit="1" customWidth="1"/>
    <col min="10755" max="10755" width="9.7109375" bestFit="1" customWidth="1"/>
    <col min="10756" max="10756" width="13" bestFit="1" customWidth="1"/>
    <col min="10757" max="10757" width="12" bestFit="1" customWidth="1"/>
    <col min="10758" max="10758" width="13.42578125" bestFit="1" customWidth="1"/>
    <col min="10759" max="10759" width="13" bestFit="1" customWidth="1"/>
    <col min="10760" max="10760" width="12" bestFit="1" customWidth="1"/>
    <col min="10761" max="10761" width="29.85546875" customWidth="1"/>
    <col min="11010" max="11010" width="9.5703125" bestFit="1" customWidth="1"/>
    <col min="11011" max="11011" width="9.7109375" bestFit="1" customWidth="1"/>
    <col min="11012" max="11012" width="13" bestFit="1" customWidth="1"/>
    <col min="11013" max="11013" width="12" bestFit="1" customWidth="1"/>
    <col min="11014" max="11014" width="13.42578125" bestFit="1" customWidth="1"/>
    <col min="11015" max="11015" width="13" bestFit="1" customWidth="1"/>
    <col min="11016" max="11016" width="12" bestFit="1" customWidth="1"/>
    <col min="11017" max="11017" width="29.85546875" customWidth="1"/>
    <col min="11266" max="11266" width="9.5703125" bestFit="1" customWidth="1"/>
    <col min="11267" max="11267" width="9.7109375" bestFit="1" customWidth="1"/>
    <col min="11268" max="11268" width="13" bestFit="1" customWidth="1"/>
    <col min="11269" max="11269" width="12" bestFit="1" customWidth="1"/>
    <col min="11270" max="11270" width="13.42578125" bestFit="1" customWidth="1"/>
    <col min="11271" max="11271" width="13" bestFit="1" customWidth="1"/>
    <col min="11272" max="11272" width="12" bestFit="1" customWidth="1"/>
    <col min="11273" max="11273" width="29.85546875" customWidth="1"/>
    <col min="11522" max="11522" width="9.5703125" bestFit="1" customWidth="1"/>
    <col min="11523" max="11523" width="9.7109375" bestFit="1" customWidth="1"/>
    <col min="11524" max="11524" width="13" bestFit="1" customWidth="1"/>
    <col min="11525" max="11525" width="12" bestFit="1" customWidth="1"/>
    <col min="11526" max="11526" width="13.42578125" bestFit="1" customWidth="1"/>
    <col min="11527" max="11527" width="13" bestFit="1" customWidth="1"/>
    <col min="11528" max="11528" width="12" bestFit="1" customWidth="1"/>
    <col min="11529" max="11529" width="29.85546875" customWidth="1"/>
    <col min="11778" max="11778" width="9.5703125" bestFit="1" customWidth="1"/>
    <col min="11779" max="11779" width="9.7109375" bestFit="1" customWidth="1"/>
    <col min="11780" max="11780" width="13" bestFit="1" customWidth="1"/>
    <col min="11781" max="11781" width="12" bestFit="1" customWidth="1"/>
    <col min="11782" max="11782" width="13.42578125" bestFit="1" customWidth="1"/>
    <col min="11783" max="11783" width="13" bestFit="1" customWidth="1"/>
    <col min="11784" max="11784" width="12" bestFit="1" customWidth="1"/>
    <col min="11785" max="11785" width="29.85546875" customWidth="1"/>
    <col min="12034" max="12034" width="9.5703125" bestFit="1" customWidth="1"/>
    <col min="12035" max="12035" width="9.7109375" bestFit="1" customWidth="1"/>
    <col min="12036" max="12036" width="13" bestFit="1" customWidth="1"/>
    <col min="12037" max="12037" width="12" bestFit="1" customWidth="1"/>
    <col min="12038" max="12038" width="13.42578125" bestFit="1" customWidth="1"/>
    <col min="12039" max="12039" width="13" bestFit="1" customWidth="1"/>
    <col min="12040" max="12040" width="12" bestFit="1" customWidth="1"/>
    <col min="12041" max="12041" width="29.85546875" customWidth="1"/>
    <col min="12290" max="12290" width="9.5703125" bestFit="1" customWidth="1"/>
    <col min="12291" max="12291" width="9.7109375" bestFit="1" customWidth="1"/>
    <col min="12292" max="12292" width="13" bestFit="1" customWidth="1"/>
    <col min="12293" max="12293" width="12" bestFit="1" customWidth="1"/>
    <col min="12294" max="12294" width="13.42578125" bestFit="1" customWidth="1"/>
    <col min="12295" max="12295" width="13" bestFit="1" customWidth="1"/>
    <col min="12296" max="12296" width="12" bestFit="1" customWidth="1"/>
    <col min="12297" max="12297" width="29.85546875" customWidth="1"/>
    <col min="12546" max="12546" width="9.5703125" bestFit="1" customWidth="1"/>
    <col min="12547" max="12547" width="9.7109375" bestFit="1" customWidth="1"/>
    <col min="12548" max="12548" width="13" bestFit="1" customWidth="1"/>
    <col min="12549" max="12549" width="12" bestFit="1" customWidth="1"/>
    <col min="12550" max="12550" width="13.42578125" bestFit="1" customWidth="1"/>
    <col min="12551" max="12551" width="13" bestFit="1" customWidth="1"/>
    <col min="12552" max="12552" width="12" bestFit="1" customWidth="1"/>
    <col min="12553" max="12553" width="29.85546875" customWidth="1"/>
    <col min="12802" max="12802" width="9.5703125" bestFit="1" customWidth="1"/>
    <col min="12803" max="12803" width="9.7109375" bestFit="1" customWidth="1"/>
    <col min="12804" max="12804" width="13" bestFit="1" customWidth="1"/>
    <col min="12805" max="12805" width="12" bestFit="1" customWidth="1"/>
    <col min="12806" max="12806" width="13.42578125" bestFit="1" customWidth="1"/>
    <col min="12807" max="12807" width="13" bestFit="1" customWidth="1"/>
    <col min="12808" max="12808" width="12" bestFit="1" customWidth="1"/>
    <col min="12809" max="12809" width="29.85546875" customWidth="1"/>
    <col min="13058" max="13058" width="9.5703125" bestFit="1" customWidth="1"/>
    <col min="13059" max="13059" width="9.7109375" bestFit="1" customWidth="1"/>
    <col min="13060" max="13060" width="13" bestFit="1" customWidth="1"/>
    <col min="13061" max="13061" width="12" bestFit="1" customWidth="1"/>
    <col min="13062" max="13062" width="13.42578125" bestFit="1" customWidth="1"/>
    <col min="13063" max="13063" width="13" bestFit="1" customWidth="1"/>
    <col min="13064" max="13064" width="12" bestFit="1" customWidth="1"/>
    <col min="13065" max="13065" width="29.85546875" customWidth="1"/>
    <col min="13314" max="13314" width="9.5703125" bestFit="1" customWidth="1"/>
    <col min="13315" max="13315" width="9.7109375" bestFit="1" customWidth="1"/>
    <col min="13316" max="13316" width="13" bestFit="1" customWidth="1"/>
    <col min="13317" max="13317" width="12" bestFit="1" customWidth="1"/>
    <col min="13318" max="13318" width="13.42578125" bestFit="1" customWidth="1"/>
    <col min="13319" max="13319" width="13" bestFit="1" customWidth="1"/>
    <col min="13320" max="13320" width="12" bestFit="1" customWidth="1"/>
    <col min="13321" max="13321" width="29.85546875" customWidth="1"/>
    <col min="13570" max="13570" width="9.5703125" bestFit="1" customWidth="1"/>
    <col min="13571" max="13571" width="9.7109375" bestFit="1" customWidth="1"/>
    <col min="13572" max="13572" width="13" bestFit="1" customWidth="1"/>
    <col min="13573" max="13573" width="12" bestFit="1" customWidth="1"/>
    <col min="13574" max="13574" width="13.42578125" bestFit="1" customWidth="1"/>
    <col min="13575" max="13575" width="13" bestFit="1" customWidth="1"/>
    <col min="13576" max="13576" width="12" bestFit="1" customWidth="1"/>
    <col min="13577" max="13577" width="29.85546875" customWidth="1"/>
    <col min="13826" max="13826" width="9.5703125" bestFit="1" customWidth="1"/>
    <col min="13827" max="13827" width="9.7109375" bestFit="1" customWidth="1"/>
    <col min="13828" max="13828" width="13" bestFit="1" customWidth="1"/>
    <col min="13829" max="13829" width="12" bestFit="1" customWidth="1"/>
    <col min="13830" max="13830" width="13.42578125" bestFit="1" customWidth="1"/>
    <col min="13831" max="13831" width="13" bestFit="1" customWidth="1"/>
    <col min="13832" max="13832" width="12" bestFit="1" customWidth="1"/>
    <col min="13833" max="13833" width="29.85546875" customWidth="1"/>
    <col min="14082" max="14082" width="9.5703125" bestFit="1" customWidth="1"/>
    <col min="14083" max="14083" width="9.7109375" bestFit="1" customWidth="1"/>
    <col min="14084" max="14084" width="13" bestFit="1" customWidth="1"/>
    <col min="14085" max="14085" width="12" bestFit="1" customWidth="1"/>
    <col min="14086" max="14086" width="13.42578125" bestFit="1" customWidth="1"/>
    <col min="14087" max="14087" width="13" bestFit="1" customWidth="1"/>
    <col min="14088" max="14088" width="12" bestFit="1" customWidth="1"/>
    <col min="14089" max="14089" width="29.85546875" customWidth="1"/>
    <col min="14338" max="14338" width="9.5703125" bestFit="1" customWidth="1"/>
    <col min="14339" max="14339" width="9.7109375" bestFit="1" customWidth="1"/>
    <col min="14340" max="14340" width="13" bestFit="1" customWidth="1"/>
    <col min="14341" max="14341" width="12" bestFit="1" customWidth="1"/>
    <col min="14342" max="14342" width="13.42578125" bestFit="1" customWidth="1"/>
    <col min="14343" max="14343" width="13" bestFit="1" customWidth="1"/>
    <col min="14344" max="14344" width="12" bestFit="1" customWidth="1"/>
    <col min="14345" max="14345" width="29.85546875" customWidth="1"/>
    <col min="14594" max="14594" width="9.5703125" bestFit="1" customWidth="1"/>
    <col min="14595" max="14595" width="9.7109375" bestFit="1" customWidth="1"/>
    <col min="14596" max="14596" width="13" bestFit="1" customWidth="1"/>
    <col min="14597" max="14597" width="12" bestFit="1" customWidth="1"/>
    <col min="14598" max="14598" width="13.42578125" bestFit="1" customWidth="1"/>
    <col min="14599" max="14599" width="13" bestFit="1" customWidth="1"/>
    <col min="14600" max="14600" width="12" bestFit="1" customWidth="1"/>
    <col min="14601" max="14601" width="29.85546875" customWidth="1"/>
    <col min="14850" max="14850" width="9.5703125" bestFit="1" customWidth="1"/>
    <col min="14851" max="14851" width="9.7109375" bestFit="1" customWidth="1"/>
    <col min="14852" max="14852" width="13" bestFit="1" customWidth="1"/>
    <col min="14853" max="14853" width="12" bestFit="1" customWidth="1"/>
    <col min="14854" max="14854" width="13.42578125" bestFit="1" customWidth="1"/>
    <col min="14855" max="14855" width="13" bestFit="1" customWidth="1"/>
    <col min="14856" max="14856" width="12" bestFit="1" customWidth="1"/>
    <col min="14857" max="14857" width="29.85546875" customWidth="1"/>
    <col min="15106" max="15106" width="9.5703125" bestFit="1" customWidth="1"/>
    <col min="15107" max="15107" width="9.7109375" bestFit="1" customWidth="1"/>
    <col min="15108" max="15108" width="13" bestFit="1" customWidth="1"/>
    <col min="15109" max="15109" width="12" bestFit="1" customWidth="1"/>
    <col min="15110" max="15110" width="13.42578125" bestFit="1" customWidth="1"/>
    <col min="15111" max="15111" width="13" bestFit="1" customWidth="1"/>
    <col min="15112" max="15112" width="12" bestFit="1" customWidth="1"/>
    <col min="15113" max="15113" width="29.85546875" customWidth="1"/>
    <col min="15362" max="15362" width="9.5703125" bestFit="1" customWidth="1"/>
    <col min="15363" max="15363" width="9.7109375" bestFit="1" customWidth="1"/>
    <col min="15364" max="15364" width="13" bestFit="1" customWidth="1"/>
    <col min="15365" max="15365" width="12" bestFit="1" customWidth="1"/>
    <col min="15366" max="15366" width="13.42578125" bestFit="1" customWidth="1"/>
    <col min="15367" max="15367" width="13" bestFit="1" customWidth="1"/>
    <col min="15368" max="15368" width="12" bestFit="1" customWidth="1"/>
    <col min="15369" max="15369" width="29.85546875" customWidth="1"/>
    <col min="15618" max="15618" width="9.5703125" bestFit="1" customWidth="1"/>
    <col min="15619" max="15619" width="9.7109375" bestFit="1" customWidth="1"/>
    <col min="15620" max="15620" width="13" bestFit="1" customWidth="1"/>
    <col min="15621" max="15621" width="12" bestFit="1" customWidth="1"/>
    <col min="15622" max="15622" width="13.42578125" bestFit="1" customWidth="1"/>
    <col min="15623" max="15623" width="13" bestFit="1" customWidth="1"/>
    <col min="15624" max="15624" width="12" bestFit="1" customWidth="1"/>
    <col min="15625" max="15625" width="29.85546875" customWidth="1"/>
    <col min="15874" max="15874" width="9.5703125" bestFit="1" customWidth="1"/>
    <col min="15875" max="15875" width="9.7109375" bestFit="1" customWidth="1"/>
    <col min="15876" max="15876" width="13" bestFit="1" customWidth="1"/>
    <col min="15877" max="15877" width="12" bestFit="1" customWidth="1"/>
    <col min="15878" max="15878" width="13.42578125" bestFit="1" customWidth="1"/>
    <col min="15879" max="15879" width="13" bestFit="1" customWidth="1"/>
    <col min="15880" max="15880" width="12" bestFit="1" customWidth="1"/>
    <col min="15881" max="15881" width="29.85546875" customWidth="1"/>
    <col min="16130" max="16130" width="9.5703125" bestFit="1" customWidth="1"/>
    <col min="16131" max="16131" width="9.7109375" bestFit="1" customWidth="1"/>
    <col min="16132" max="16132" width="13" bestFit="1" customWidth="1"/>
    <col min="16133" max="16133" width="12" bestFit="1" customWidth="1"/>
    <col min="16134" max="16134" width="13.42578125" bestFit="1" customWidth="1"/>
    <col min="16135" max="16135" width="13" bestFit="1" customWidth="1"/>
    <col min="16136" max="16136" width="12" bestFit="1" customWidth="1"/>
    <col min="16137" max="16137" width="29.85546875" customWidth="1"/>
  </cols>
  <sheetData>
    <row r="1" spans="1:9" s="14" customFormat="1" ht="36" customHeight="1" x14ac:dyDescent="0.25">
      <c r="A1" s="11"/>
      <c r="B1" s="12"/>
      <c r="D1" s="13" t="s">
        <v>14</v>
      </c>
      <c r="E1" s="13"/>
      <c r="F1" s="13"/>
      <c r="G1" s="13"/>
      <c r="H1" s="13"/>
      <c r="I1" s="13"/>
    </row>
    <row r="3" spans="1:9" x14ac:dyDescent="0.25">
      <c r="A3" s="221" t="s">
        <v>29</v>
      </c>
      <c r="B3" s="227"/>
      <c r="C3" s="227"/>
      <c r="D3" s="227"/>
      <c r="E3" s="227"/>
      <c r="F3" s="227"/>
      <c r="G3" s="227"/>
      <c r="H3" s="227"/>
      <c r="I3" s="228"/>
    </row>
    <row r="4" spans="1:9" x14ac:dyDescent="0.25">
      <c r="A4" s="46" t="s">
        <v>2</v>
      </c>
      <c r="B4" s="47" t="s">
        <v>3</v>
      </c>
      <c r="C4" s="188" t="s">
        <v>15</v>
      </c>
      <c r="D4" s="189"/>
      <c r="E4" s="190" t="s">
        <v>16</v>
      </c>
      <c r="F4" s="191"/>
      <c r="G4" s="191"/>
      <c r="H4" s="59"/>
      <c r="I4" s="60" t="s">
        <v>17</v>
      </c>
    </row>
    <row r="5" spans="1:9" x14ac:dyDescent="0.25">
      <c r="A5" s="21">
        <v>2007</v>
      </c>
      <c r="B5" s="22" t="s">
        <v>7</v>
      </c>
      <c r="C5" s="20">
        <v>146</v>
      </c>
      <c r="D5" s="20"/>
      <c r="E5" s="20"/>
      <c r="F5" s="25">
        <v>30.9</v>
      </c>
      <c r="G5" s="20"/>
      <c r="H5" s="20"/>
      <c r="I5" s="25">
        <f t="shared" ref="I5:I44" si="0">F5+C5</f>
        <v>176.9</v>
      </c>
    </row>
    <row r="6" spans="1:9" x14ac:dyDescent="0.25">
      <c r="A6" s="21"/>
      <c r="B6" s="22" t="s">
        <v>8</v>
      </c>
      <c r="C6" s="20">
        <v>143.4</v>
      </c>
      <c r="D6" s="20"/>
      <c r="E6" s="20"/>
      <c r="F6" s="25">
        <v>30.4</v>
      </c>
      <c r="G6" s="20"/>
      <c r="H6" s="20"/>
      <c r="I6" s="25">
        <f t="shared" si="0"/>
        <v>173.8</v>
      </c>
    </row>
    <row r="7" spans="1:9" x14ac:dyDescent="0.25">
      <c r="A7" s="21"/>
      <c r="B7" s="22" t="s">
        <v>9</v>
      </c>
      <c r="C7" s="20">
        <v>144.6</v>
      </c>
      <c r="D7" s="20"/>
      <c r="E7" s="20"/>
      <c r="F7" s="25">
        <v>31.2</v>
      </c>
      <c r="G7" s="20"/>
      <c r="H7" s="20"/>
      <c r="I7" s="25">
        <f t="shared" si="0"/>
        <v>175.79999999999998</v>
      </c>
    </row>
    <row r="8" spans="1:9" x14ac:dyDescent="0.25">
      <c r="A8" s="21"/>
      <c r="B8" s="22" t="s">
        <v>10</v>
      </c>
      <c r="C8" s="20">
        <v>143.5</v>
      </c>
      <c r="D8" s="20"/>
      <c r="E8" s="20"/>
      <c r="F8" s="25">
        <v>30.8</v>
      </c>
      <c r="G8" s="20"/>
      <c r="H8" s="20"/>
      <c r="I8" s="25">
        <f t="shared" si="0"/>
        <v>174.3</v>
      </c>
    </row>
    <row r="9" spans="1:9" x14ac:dyDescent="0.25">
      <c r="A9" s="21">
        <v>2008</v>
      </c>
      <c r="B9" s="22" t="s">
        <v>7</v>
      </c>
      <c r="C9" s="20">
        <v>145.69999999999999</v>
      </c>
      <c r="D9" s="20"/>
      <c r="E9" s="20"/>
      <c r="F9" s="25">
        <v>27.9</v>
      </c>
      <c r="G9" s="20"/>
      <c r="H9" s="20"/>
      <c r="I9" s="25">
        <f t="shared" si="0"/>
        <v>173.6</v>
      </c>
    </row>
    <row r="10" spans="1:9" x14ac:dyDescent="0.25">
      <c r="A10" s="21"/>
      <c r="B10" s="22" t="s">
        <v>8</v>
      </c>
      <c r="C10" s="20">
        <v>141.5</v>
      </c>
      <c r="D10" s="20"/>
      <c r="E10" s="20"/>
      <c r="F10" s="25">
        <v>29.2</v>
      </c>
      <c r="G10" s="20"/>
      <c r="H10" s="20"/>
      <c r="I10" s="25">
        <f t="shared" si="0"/>
        <v>170.7</v>
      </c>
    </row>
    <row r="11" spans="1:9" x14ac:dyDescent="0.25">
      <c r="A11" s="21"/>
      <c r="B11" s="22" t="s">
        <v>9</v>
      </c>
      <c r="C11" s="20">
        <v>139.5</v>
      </c>
      <c r="D11" s="20"/>
      <c r="E11" s="20"/>
      <c r="F11" s="25">
        <v>33.700000000000003</v>
      </c>
      <c r="G11" s="20"/>
      <c r="H11" s="20"/>
      <c r="I11" s="25">
        <f t="shared" si="0"/>
        <v>173.2</v>
      </c>
    </row>
    <row r="12" spans="1:9" x14ac:dyDescent="0.25">
      <c r="A12" s="21"/>
      <c r="B12" s="22" t="s">
        <v>10</v>
      </c>
      <c r="C12" s="20">
        <v>137.69999999999999</v>
      </c>
      <c r="D12" s="20"/>
      <c r="E12" s="20"/>
      <c r="F12" s="25">
        <v>45</v>
      </c>
      <c r="G12" s="20"/>
      <c r="H12" s="20"/>
      <c r="I12" s="25">
        <f t="shared" si="0"/>
        <v>182.7</v>
      </c>
    </row>
    <row r="13" spans="1:9" x14ac:dyDescent="0.25">
      <c r="A13" s="21">
        <v>2009</v>
      </c>
      <c r="B13" s="22" t="s">
        <v>7</v>
      </c>
      <c r="C13" s="20">
        <v>138.30000000000001</v>
      </c>
      <c r="D13" s="20"/>
      <c r="E13" s="20"/>
      <c r="F13" s="25">
        <v>59</v>
      </c>
      <c r="G13" s="20"/>
      <c r="H13" s="20"/>
      <c r="I13" s="25">
        <f t="shared" si="0"/>
        <v>197.3</v>
      </c>
    </row>
    <row r="14" spans="1:9" x14ac:dyDescent="0.25">
      <c r="A14" s="21"/>
      <c r="B14" s="22" t="s">
        <v>8</v>
      </c>
      <c r="C14" s="20">
        <v>135.19999999999999</v>
      </c>
      <c r="D14" s="20"/>
      <c r="E14" s="20"/>
      <c r="F14" s="25">
        <v>78.2</v>
      </c>
      <c r="G14" s="20"/>
      <c r="H14" s="20"/>
      <c r="I14" s="25">
        <f t="shared" si="0"/>
        <v>213.39999999999998</v>
      </c>
    </row>
    <row r="15" spans="1:9" x14ac:dyDescent="0.25">
      <c r="A15" s="21"/>
      <c r="B15" s="22" t="s">
        <v>9</v>
      </c>
      <c r="C15" s="20">
        <v>135.1</v>
      </c>
      <c r="D15" s="20"/>
      <c r="E15" s="20"/>
      <c r="F15" s="25">
        <v>90.9</v>
      </c>
      <c r="G15" s="20"/>
      <c r="H15" s="20"/>
      <c r="I15" s="25">
        <f t="shared" si="0"/>
        <v>226</v>
      </c>
    </row>
    <row r="16" spans="1:9" x14ac:dyDescent="0.25">
      <c r="A16" s="21"/>
      <c r="B16" s="22" t="s">
        <v>10</v>
      </c>
      <c r="C16" s="20">
        <v>140.69999999999999</v>
      </c>
      <c r="D16" s="20"/>
      <c r="E16" s="20"/>
      <c r="F16" s="25">
        <v>95</v>
      </c>
      <c r="G16" s="20"/>
      <c r="H16" s="20"/>
      <c r="I16" s="25">
        <f t="shared" si="0"/>
        <v>235.7</v>
      </c>
    </row>
    <row r="17" spans="1:9" x14ac:dyDescent="0.25">
      <c r="A17" s="21">
        <v>2010</v>
      </c>
      <c r="B17" s="22" t="s">
        <v>7</v>
      </c>
      <c r="C17" s="20">
        <v>141.1</v>
      </c>
      <c r="D17" s="20"/>
      <c r="E17" s="20"/>
      <c r="F17" s="25">
        <v>114.9</v>
      </c>
      <c r="G17" s="20"/>
      <c r="H17" s="20"/>
      <c r="I17" s="25">
        <f t="shared" si="0"/>
        <v>256</v>
      </c>
    </row>
    <row r="18" spans="1:9" x14ac:dyDescent="0.25">
      <c r="A18" s="21"/>
      <c r="B18" s="22" t="s">
        <v>8</v>
      </c>
      <c r="C18" s="20">
        <v>145</v>
      </c>
      <c r="D18" s="20"/>
      <c r="E18" s="20"/>
      <c r="F18" s="25">
        <v>112.5</v>
      </c>
      <c r="G18" s="20"/>
      <c r="H18" s="20"/>
      <c r="I18" s="25">
        <f t="shared" si="0"/>
        <v>257.5</v>
      </c>
    </row>
    <row r="19" spans="1:9" x14ac:dyDescent="0.25">
      <c r="A19" s="21"/>
      <c r="B19" s="22" t="s">
        <v>9</v>
      </c>
      <c r="C19" s="20">
        <v>148.30000000000001</v>
      </c>
      <c r="D19" s="20"/>
      <c r="E19" s="20"/>
      <c r="F19" s="25">
        <v>105.1</v>
      </c>
      <c r="G19" s="20"/>
      <c r="H19" s="20"/>
      <c r="I19" s="25">
        <f t="shared" si="0"/>
        <v>253.4</v>
      </c>
    </row>
    <row r="20" spans="1:9" x14ac:dyDescent="0.25">
      <c r="A20" s="21"/>
      <c r="B20" s="22" t="s">
        <v>10</v>
      </c>
      <c r="C20" s="20">
        <v>148.5</v>
      </c>
      <c r="D20" s="20"/>
      <c r="E20" s="20"/>
      <c r="F20" s="25">
        <v>95.1</v>
      </c>
      <c r="G20" s="20"/>
      <c r="H20" s="20"/>
      <c r="I20" s="25">
        <f t="shared" si="0"/>
        <v>243.6</v>
      </c>
    </row>
    <row r="21" spans="1:9" x14ac:dyDescent="0.25">
      <c r="A21" s="21">
        <v>2011</v>
      </c>
      <c r="B21" s="22" t="s">
        <v>7</v>
      </c>
      <c r="C21" s="20">
        <v>152.9</v>
      </c>
      <c r="D21" s="20"/>
      <c r="E21" s="20"/>
      <c r="F21" s="25">
        <v>84.3</v>
      </c>
      <c r="G21" s="20"/>
      <c r="H21" s="20"/>
      <c r="I21" s="25">
        <f t="shared" si="0"/>
        <v>237.2</v>
      </c>
    </row>
    <row r="22" spans="1:9" x14ac:dyDescent="0.25">
      <c r="A22" s="21"/>
      <c r="B22" s="22" t="s">
        <v>8</v>
      </c>
      <c r="C22" s="20">
        <v>155.4</v>
      </c>
      <c r="D22" s="20"/>
      <c r="E22" s="20"/>
      <c r="F22" s="25">
        <v>80.099999999999994</v>
      </c>
      <c r="G22" s="20"/>
      <c r="H22" s="20"/>
      <c r="I22" s="25">
        <f t="shared" si="0"/>
        <v>235.5</v>
      </c>
    </row>
    <row r="23" spans="1:9" x14ac:dyDescent="0.25">
      <c r="A23" s="21"/>
      <c r="B23" s="22" t="s">
        <v>9</v>
      </c>
      <c r="C23" s="20">
        <v>154.5</v>
      </c>
      <c r="D23" s="20"/>
      <c r="E23" s="20"/>
      <c r="F23" s="25">
        <v>80.7</v>
      </c>
      <c r="G23" s="20"/>
      <c r="H23" s="20"/>
      <c r="I23" s="25">
        <f t="shared" si="0"/>
        <v>235.2</v>
      </c>
    </row>
    <row r="24" spans="1:9" x14ac:dyDescent="0.25">
      <c r="A24" s="21"/>
      <c r="B24" s="22" t="s">
        <v>10</v>
      </c>
      <c r="C24" s="20">
        <v>153</v>
      </c>
      <c r="D24" s="20"/>
      <c r="E24" s="20"/>
      <c r="F24" s="25">
        <v>83.4</v>
      </c>
      <c r="G24" s="20"/>
      <c r="H24" s="20"/>
      <c r="I24" s="25">
        <f t="shared" si="0"/>
        <v>236.4</v>
      </c>
    </row>
    <row r="25" spans="1:9" x14ac:dyDescent="0.25">
      <c r="A25" s="21">
        <v>2012</v>
      </c>
      <c r="B25" s="22" t="s">
        <v>7</v>
      </c>
      <c r="C25" s="20">
        <v>154.1</v>
      </c>
      <c r="D25" s="20"/>
      <c r="E25" s="20"/>
      <c r="F25" s="25">
        <v>86.5</v>
      </c>
      <c r="G25" s="20"/>
      <c r="H25" s="20"/>
      <c r="I25" s="25">
        <f t="shared" si="0"/>
        <v>240.6</v>
      </c>
    </row>
    <row r="26" spans="1:9" x14ac:dyDescent="0.25">
      <c r="A26" s="21"/>
      <c r="B26" s="22" t="s">
        <v>8</v>
      </c>
      <c r="C26" s="20">
        <v>155.69999999999999</v>
      </c>
      <c r="D26" s="20"/>
      <c r="E26" s="20"/>
      <c r="F26" s="25">
        <v>88</v>
      </c>
      <c r="G26" s="20"/>
      <c r="H26" s="20"/>
      <c r="I26" s="25">
        <f t="shared" si="0"/>
        <v>243.7</v>
      </c>
    </row>
    <row r="27" spans="1:9" x14ac:dyDescent="0.25">
      <c r="A27" s="21"/>
      <c r="B27" s="22" t="s">
        <v>9</v>
      </c>
      <c r="C27" s="20">
        <v>159.6</v>
      </c>
      <c r="D27" s="20"/>
      <c r="E27" s="20"/>
      <c r="F27" s="25">
        <v>91.8</v>
      </c>
      <c r="G27" s="20"/>
      <c r="H27" s="20"/>
      <c r="I27" s="25">
        <f t="shared" si="0"/>
        <v>251.39999999999998</v>
      </c>
    </row>
    <row r="28" spans="1:9" x14ac:dyDescent="0.25">
      <c r="A28" s="21"/>
      <c r="B28" s="22" t="s">
        <v>10</v>
      </c>
      <c r="C28" s="20">
        <v>166.4</v>
      </c>
      <c r="D28" s="20"/>
      <c r="E28" s="20"/>
      <c r="F28" s="25">
        <v>96.3</v>
      </c>
      <c r="G28" s="20"/>
      <c r="H28" s="20"/>
      <c r="I28" s="25">
        <f t="shared" si="0"/>
        <v>262.7</v>
      </c>
    </row>
    <row r="29" spans="1:9" x14ac:dyDescent="0.25">
      <c r="A29" s="21">
        <v>2013</v>
      </c>
      <c r="B29" s="22" t="s">
        <v>7</v>
      </c>
      <c r="C29" s="20">
        <v>160.69999999999999</v>
      </c>
      <c r="D29" s="20"/>
      <c r="E29" s="20"/>
      <c r="F29" s="25">
        <v>99.3</v>
      </c>
      <c r="G29" s="20"/>
      <c r="H29" s="20"/>
      <c r="I29" s="25">
        <f t="shared" si="0"/>
        <v>260</v>
      </c>
    </row>
    <row r="30" spans="1:9" x14ac:dyDescent="0.25">
      <c r="A30" s="21"/>
      <c r="B30" s="22" t="s">
        <v>8</v>
      </c>
      <c r="C30" s="20">
        <v>161.80000000000001</v>
      </c>
      <c r="D30" s="20"/>
      <c r="E30" s="20"/>
      <c r="F30" s="25">
        <v>104.6</v>
      </c>
      <c r="G30" s="20"/>
      <c r="H30" s="20"/>
      <c r="I30" s="25">
        <f t="shared" si="0"/>
        <v>266.39999999999998</v>
      </c>
    </row>
    <row r="31" spans="1:9" x14ac:dyDescent="0.25">
      <c r="A31" s="21"/>
      <c r="B31" s="22" t="s">
        <v>9</v>
      </c>
      <c r="C31" s="20">
        <v>164.3</v>
      </c>
      <c r="D31" s="20"/>
      <c r="E31" s="20"/>
      <c r="F31" s="25">
        <v>108</v>
      </c>
      <c r="G31" s="20"/>
      <c r="H31" s="20"/>
      <c r="I31" s="25">
        <f t="shared" si="0"/>
        <v>272.3</v>
      </c>
    </row>
    <row r="32" spans="1:9" x14ac:dyDescent="0.25">
      <c r="A32" s="21"/>
      <c r="B32" s="22" t="s">
        <v>10</v>
      </c>
      <c r="C32" s="20">
        <v>170.8</v>
      </c>
      <c r="D32" s="20"/>
      <c r="E32" s="20"/>
      <c r="F32" s="25">
        <v>107.5</v>
      </c>
      <c r="G32" s="20"/>
      <c r="H32" s="20"/>
      <c r="I32" s="25">
        <f t="shared" si="0"/>
        <v>278.3</v>
      </c>
    </row>
    <row r="33" spans="1:10" x14ac:dyDescent="0.25">
      <c r="A33" s="21">
        <v>2014</v>
      </c>
      <c r="B33" s="22" t="s">
        <v>7</v>
      </c>
      <c r="C33" s="20">
        <v>172.3</v>
      </c>
      <c r="D33" s="20"/>
      <c r="E33" s="20"/>
      <c r="F33" s="25">
        <v>103.6</v>
      </c>
      <c r="G33" s="20"/>
      <c r="H33" s="20"/>
      <c r="I33" s="25">
        <f t="shared" si="0"/>
        <v>275.89999999999998</v>
      </c>
    </row>
    <row r="34" spans="1:10" x14ac:dyDescent="0.25">
      <c r="A34" s="21"/>
      <c r="B34" s="22" t="s">
        <v>8</v>
      </c>
      <c r="C34" s="20">
        <v>176.9</v>
      </c>
      <c r="D34" s="20"/>
      <c r="E34" s="20"/>
      <c r="F34" s="25">
        <v>101.5</v>
      </c>
      <c r="G34" s="20"/>
      <c r="H34" s="20"/>
      <c r="I34" s="25">
        <f t="shared" si="0"/>
        <v>278.39999999999998</v>
      </c>
    </row>
    <row r="35" spans="1:10" x14ac:dyDescent="0.25">
      <c r="A35" s="21"/>
      <c r="B35" s="22" t="s">
        <v>9</v>
      </c>
      <c r="C35" s="20">
        <v>178.3</v>
      </c>
      <c r="D35" s="20"/>
      <c r="E35" s="20"/>
      <c r="F35" s="25">
        <v>100.2</v>
      </c>
      <c r="G35" s="20"/>
      <c r="H35" s="20"/>
      <c r="I35" s="25">
        <f t="shared" si="0"/>
        <v>278.5</v>
      </c>
    </row>
    <row r="36" spans="1:10" x14ac:dyDescent="0.25">
      <c r="A36" s="21"/>
      <c r="B36" s="22" t="s">
        <v>10</v>
      </c>
      <c r="C36" s="20">
        <v>175.6</v>
      </c>
      <c r="D36" s="20"/>
      <c r="E36" s="20"/>
      <c r="F36" s="25">
        <v>101.4</v>
      </c>
      <c r="G36" s="20"/>
      <c r="H36" s="20"/>
      <c r="I36" s="25">
        <f t="shared" si="0"/>
        <v>277</v>
      </c>
    </row>
    <row r="37" spans="1:10" x14ac:dyDescent="0.25">
      <c r="A37" s="21">
        <v>2015</v>
      </c>
      <c r="B37" s="22" t="s">
        <v>7</v>
      </c>
      <c r="C37" s="20">
        <v>177.8</v>
      </c>
      <c r="D37" s="19"/>
      <c r="E37" s="19"/>
      <c r="F37" s="25">
        <v>101.2</v>
      </c>
      <c r="G37" s="19"/>
      <c r="H37" s="19"/>
      <c r="I37" s="25">
        <f t="shared" si="0"/>
        <v>279</v>
      </c>
      <c r="J37" s="23"/>
    </row>
    <row r="38" spans="1:10" x14ac:dyDescent="0.25">
      <c r="A38" s="21"/>
      <c r="B38" s="22" t="s">
        <v>8</v>
      </c>
      <c r="C38" s="20">
        <v>178.3</v>
      </c>
      <c r="D38" s="19"/>
      <c r="E38" s="19"/>
      <c r="F38" s="25">
        <v>100.8</v>
      </c>
      <c r="G38" s="19"/>
      <c r="H38" s="19"/>
      <c r="I38" s="25">
        <f t="shared" si="0"/>
        <v>279.10000000000002</v>
      </c>
    </row>
    <row r="39" spans="1:10" x14ac:dyDescent="0.25">
      <c r="A39" s="21"/>
      <c r="B39" s="22" t="s">
        <v>9</v>
      </c>
      <c r="C39" s="20">
        <v>181.3</v>
      </c>
      <c r="D39" s="19"/>
      <c r="E39" s="19"/>
      <c r="F39" s="25">
        <v>97.6</v>
      </c>
      <c r="G39" s="19"/>
      <c r="H39" s="19"/>
      <c r="I39" s="25">
        <f t="shared" si="0"/>
        <v>278.89999999999998</v>
      </c>
    </row>
    <row r="40" spans="1:10" x14ac:dyDescent="0.25">
      <c r="A40" s="21"/>
      <c r="B40" s="22" t="s">
        <v>10</v>
      </c>
      <c r="C40" s="20">
        <v>183.9</v>
      </c>
      <c r="D40" s="19"/>
      <c r="E40" s="24"/>
      <c r="F40" s="25">
        <v>90.3</v>
      </c>
      <c r="G40" s="19"/>
      <c r="H40" s="24"/>
      <c r="I40" s="25">
        <f t="shared" si="0"/>
        <v>274.2</v>
      </c>
    </row>
    <row r="41" spans="1:10" x14ac:dyDescent="0.25">
      <c r="A41" s="25">
        <v>2016</v>
      </c>
      <c r="B41" s="22" t="s">
        <v>7</v>
      </c>
      <c r="C41" s="26">
        <v>188.1</v>
      </c>
      <c r="D41" s="19"/>
      <c r="E41" s="19"/>
      <c r="F41" s="48">
        <v>85.5</v>
      </c>
      <c r="G41" s="19"/>
      <c r="H41" s="19"/>
      <c r="I41" s="25">
        <f t="shared" si="0"/>
        <v>273.60000000000002</v>
      </c>
    </row>
    <row r="42" spans="1:10" x14ac:dyDescent="0.25">
      <c r="A42" s="25"/>
      <c r="B42" s="22" t="s">
        <v>8</v>
      </c>
      <c r="C42" s="20">
        <v>220.9</v>
      </c>
      <c r="D42" s="19"/>
      <c r="E42" s="27"/>
      <c r="F42" s="25">
        <v>80.099999999999994</v>
      </c>
      <c r="G42" s="19"/>
      <c r="H42" s="19"/>
      <c r="I42" s="25">
        <f t="shared" si="0"/>
        <v>301</v>
      </c>
    </row>
    <row r="43" spans="1:10" x14ac:dyDescent="0.25">
      <c r="A43" s="25"/>
      <c r="B43" s="22" t="s">
        <v>9</v>
      </c>
      <c r="C43" s="20">
        <v>251.7</v>
      </c>
      <c r="D43" s="19"/>
      <c r="E43" s="19"/>
      <c r="F43" s="25">
        <v>75.599999999999994</v>
      </c>
      <c r="G43" s="19"/>
      <c r="H43" s="19"/>
      <c r="I43" s="25">
        <f t="shared" si="0"/>
        <v>327.29999999999995</v>
      </c>
    </row>
    <row r="44" spans="1:10" x14ac:dyDescent="0.25">
      <c r="A44" s="25"/>
      <c r="B44" s="22" t="s">
        <v>10</v>
      </c>
      <c r="C44" s="20">
        <v>265.3</v>
      </c>
      <c r="D44" s="19"/>
      <c r="E44" s="24"/>
      <c r="F44" s="25">
        <v>74.3</v>
      </c>
      <c r="G44" s="19"/>
      <c r="H44" s="24"/>
      <c r="I44" s="25">
        <f t="shared" si="0"/>
        <v>339.6</v>
      </c>
    </row>
    <row r="45" spans="1:10" x14ac:dyDescent="0.25">
      <c r="C45" s="23"/>
      <c r="D45" s="24"/>
      <c r="E45" s="24"/>
      <c r="F45" s="23"/>
      <c r="G45" s="24"/>
      <c r="H45" s="24"/>
      <c r="I45" s="23"/>
    </row>
    <row r="46" spans="1:10" x14ac:dyDescent="0.25">
      <c r="D46" s="24"/>
      <c r="E46" s="24"/>
    </row>
    <row r="47" spans="1:10" x14ac:dyDescent="0.25">
      <c r="D47" s="24"/>
      <c r="E47" s="24"/>
    </row>
    <row r="48" spans="1:10" x14ac:dyDescent="0.25">
      <c r="D48" s="24"/>
      <c r="E48" s="24"/>
    </row>
    <row r="49" spans="3:9" x14ac:dyDescent="0.25">
      <c r="C49" s="23"/>
      <c r="I49" s="23"/>
    </row>
    <row r="50" spans="3:9" x14ac:dyDescent="0.25">
      <c r="E50" s="28"/>
    </row>
    <row r="52" spans="3:9" x14ac:dyDescent="0.25">
      <c r="E52" s="28"/>
    </row>
  </sheetData>
  <mergeCells count="3">
    <mergeCell ref="A3:I3"/>
    <mergeCell ref="C4:D4"/>
    <mergeCell ref="E4:G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7"/>
  <sheetViews>
    <sheetView workbookViewId="0">
      <selection activeCell="A2" sqref="A2:E2"/>
    </sheetView>
  </sheetViews>
  <sheetFormatPr baseColWidth="10" defaultRowHeight="15" x14ac:dyDescent="0.25"/>
  <cols>
    <col min="1" max="1" width="11.28515625" customWidth="1"/>
    <col min="3" max="3" width="16" customWidth="1"/>
    <col min="4" max="4" width="21.5703125" customWidth="1"/>
    <col min="5" max="5" width="13.140625" customWidth="1"/>
  </cols>
  <sheetData>
    <row r="1" spans="1:5" ht="57" customHeight="1" x14ac:dyDescent="0.25">
      <c r="A1" s="15"/>
      <c r="B1" s="16"/>
      <c r="C1" s="179" t="s">
        <v>18</v>
      </c>
      <c r="D1" s="180"/>
      <c r="E1" s="180"/>
    </row>
    <row r="2" spans="1:5" x14ac:dyDescent="0.25">
      <c r="A2" s="229" t="s">
        <v>28</v>
      </c>
      <c r="B2" s="230"/>
      <c r="C2" s="230"/>
      <c r="D2" s="230"/>
      <c r="E2" s="230"/>
    </row>
    <row r="3" spans="1:5" x14ac:dyDescent="0.25">
      <c r="A3" s="50" t="s">
        <v>2</v>
      </c>
      <c r="B3" s="51" t="s">
        <v>3</v>
      </c>
      <c r="C3" s="45" t="s">
        <v>19</v>
      </c>
      <c r="D3" s="45" t="s">
        <v>20</v>
      </c>
      <c r="E3" s="61" t="s">
        <v>21</v>
      </c>
    </row>
    <row r="4" spans="1:5" x14ac:dyDescent="0.25">
      <c r="A4" s="43">
        <v>2006</v>
      </c>
      <c r="B4" s="4" t="s">
        <v>7</v>
      </c>
      <c r="C4" s="44">
        <v>16.298045871462417</v>
      </c>
      <c r="D4" s="44">
        <v>4.73750199019827</v>
      </c>
      <c r="E4" s="44">
        <v>11.560543881264147</v>
      </c>
    </row>
    <row r="5" spans="1:5" x14ac:dyDescent="0.25">
      <c r="A5" s="43"/>
      <c r="B5" s="4" t="s">
        <v>8</v>
      </c>
      <c r="C5" s="44">
        <v>15.121134800216842</v>
      </c>
      <c r="D5" s="44">
        <v>3.9211556380282069</v>
      </c>
      <c r="E5" s="44">
        <v>11.199979162188635</v>
      </c>
    </row>
    <row r="6" spans="1:5" x14ac:dyDescent="0.25">
      <c r="A6" s="43"/>
      <c r="B6" s="4" t="s">
        <v>9</v>
      </c>
      <c r="C6" s="44">
        <v>16.012759117075746</v>
      </c>
      <c r="D6" s="44">
        <v>4.5691565735321813</v>
      </c>
      <c r="E6" s="44">
        <v>11.443602543543564</v>
      </c>
    </row>
    <row r="7" spans="1:5" x14ac:dyDescent="0.25">
      <c r="A7" s="43"/>
      <c r="B7" s="4" t="s">
        <v>10</v>
      </c>
      <c r="C7" s="44">
        <v>14.409213850217249</v>
      </c>
      <c r="D7" s="44">
        <v>4.2600711875887267</v>
      </c>
      <c r="E7" s="44">
        <v>10.149142662628522</v>
      </c>
    </row>
    <row r="8" spans="1:5" x14ac:dyDescent="0.25">
      <c r="A8" s="43">
        <v>2007</v>
      </c>
      <c r="B8" s="4" t="s">
        <v>7</v>
      </c>
      <c r="C8" s="44">
        <v>14.230037556961562</v>
      </c>
      <c r="D8" s="44">
        <v>4.1765951797803629</v>
      </c>
      <c r="E8" s="44">
        <v>10.053442377181199</v>
      </c>
    </row>
    <row r="9" spans="1:5" x14ac:dyDescent="0.25">
      <c r="A9" s="43"/>
      <c r="B9" s="4" t="s">
        <v>8</v>
      </c>
      <c r="C9" s="44">
        <v>14.189258167392017</v>
      </c>
      <c r="D9" s="44">
        <v>4.245849128655272</v>
      </c>
      <c r="E9" s="44">
        <v>9.9434090387367462</v>
      </c>
    </row>
    <row r="10" spans="1:5" x14ac:dyDescent="0.25">
      <c r="A10" s="43"/>
      <c r="B10" s="4" t="s">
        <v>9</v>
      </c>
      <c r="C10" s="44">
        <v>13.621109667983609</v>
      </c>
      <c r="D10" s="44">
        <v>3.9242216291812064</v>
      </c>
      <c r="E10" s="44">
        <v>9.6968880388024026</v>
      </c>
    </row>
    <row r="11" spans="1:5" x14ac:dyDescent="0.25">
      <c r="A11" s="43"/>
      <c r="B11" s="4" t="s">
        <v>10</v>
      </c>
      <c r="C11" s="44">
        <v>12.549886957228299</v>
      </c>
      <c r="D11" s="44">
        <v>3.9413430098150668</v>
      </c>
      <c r="E11" s="44">
        <v>8.6085439474132315</v>
      </c>
    </row>
    <row r="12" spans="1:5" x14ac:dyDescent="0.25">
      <c r="A12" s="43">
        <v>2008</v>
      </c>
      <c r="B12" s="4" t="s">
        <v>7</v>
      </c>
      <c r="C12" s="44">
        <v>12.834359955769468</v>
      </c>
      <c r="D12" s="44">
        <v>3.9610564893799864</v>
      </c>
      <c r="E12" s="44">
        <v>8.8733034663894816</v>
      </c>
    </row>
    <row r="13" spans="1:5" x14ac:dyDescent="0.25">
      <c r="A13" s="43"/>
      <c r="B13" s="4" t="s">
        <v>8</v>
      </c>
      <c r="C13" s="44">
        <v>13.75956472530738</v>
      </c>
      <c r="D13" s="44">
        <v>4.4296989202745936</v>
      </c>
      <c r="E13" s="44">
        <v>9.3298658050327852</v>
      </c>
    </row>
    <row r="14" spans="1:5" x14ac:dyDescent="0.25">
      <c r="A14" s="43"/>
      <c r="B14" s="4" t="s">
        <v>9</v>
      </c>
      <c r="C14" s="44">
        <v>16.162269520647239</v>
      </c>
      <c r="D14" s="44">
        <v>5.6027044831192807</v>
      </c>
      <c r="E14" s="44">
        <v>10.559565037527959</v>
      </c>
    </row>
    <row r="15" spans="1:5" x14ac:dyDescent="0.25">
      <c r="A15" s="43"/>
      <c r="B15" s="4" t="s">
        <v>10</v>
      </c>
      <c r="C15" s="44">
        <v>21.120394743744029</v>
      </c>
      <c r="D15" s="44">
        <v>8.9909899581273756</v>
      </c>
      <c r="E15" s="44">
        <v>12.129404785616654</v>
      </c>
    </row>
    <row r="16" spans="1:5" x14ac:dyDescent="0.25">
      <c r="A16" s="43">
        <v>2009</v>
      </c>
      <c r="B16" s="4" t="s">
        <v>7</v>
      </c>
      <c r="C16" s="44">
        <v>25.551586753036858</v>
      </c>
      <c r="D16" s="44">
        <v>11.761969050653816</v>
      </c>
      <c r="E16" s="44">
        <v>13.789617702383042</v>
      </c>
    </row>
    <row r="17" spans="1:5" x14ac:dyDescent="0.25">
      <c r="A17" s="43"/>
      <c r="B17" s="4" t="s">
        <v>8</v>
      </c>
      <c r="C17" s="44">
        <v>26.447833353463821</v>
      </c>
      <c r="D17" s="44">
        <v>12.178590154326065</v>
      </c>
      <c r="E17" s="44">
        <v>14.269243199137756</v>
      </c>
    </row>
    <row r="18" spans="1:5" x14ac:dyDescent="0.25">
      <c r="A18" s="43"/>
      <c r="B18" s="4" t="s">
        <v>9</v>
      </c>
      <c r="C18" s="44">
        <v>22.984642053100917</v>
      </c>
      <c r="D18" s="44">
        <v>10.695903626303204</v>
      </c>
      <c r="E18" s="44">
        <v>12.288738426797712</v>
      </c>
    </row>
    <row r="19" spans="1:5" x14ac:dyDescent="0.25">
      <c r="A19" s="43"/>
      <c r="B19" s="4" t="s">
        <v>10</v>
      </c>
      <c r="C19" s="44">
        <v>20.971510046166198</v>
      </c>
      <c r="D19" s="44">
        <v>10.201176872938715</v>
      </c>
      <c r="E19" s="44">
        <v>10.770333173227483</v>
      </c>
    </row>
    <row r="20" spans="1:5" x14ac:dyDescent="0.25">
      <c r="A20" s="43">
        <v>2010</v>
      </c>
      <c r="B20" s="4" t="s">
        <v>7</v>
      </c>
      <c r="C20" s="44">
        <v>19.643331031683559</v>
      </c>
      <c r="D20" s="44">
        <v>10.011942879713111</v>
      </c>
      <c r="E20" s="44">
        <v>9.6313881519704481</v>
      </c>
    </row>
    <row r="21" spans="1:5" x14ac:dyDescent="0.25">
      <c r="A21" s="43"/>
      <c r="B21" s="4" t="s">
        <v>8</v>
      </c>
      <c r="C21" s="44">
        <v>17.209003043208579</v>
      </c>
      <c r="D21" s="44">
        <v>8.5451042922277054</v>
      </c>
      <c r="E21" s="44">
        <v>8.6638987509808736</v>
      </c>
    </row>
    <row r="22" spans="1:5" x14ac:dyDescent="0.25">
      <c r="A22" s="43"/>
      <c r="B22" s="4" t="s">
        <v>9</v>
      </c>
      <c r="C22" s="44">
        <v>16.305159332388811</v>
      </c>
      <c r="D22" s="44">
        <v>8.1245505220299332</v>
      </c>
      <c r="E22" s="44">
        <v>8.1806088103588781</v>
      </c>
    </row>
    <row r="23" spans="1:5" x14ac:dyDescent="0.25">
      <c r="A23" s="43"/>
      <c r="B23" s="4" t="s">
        <v>10</v>
      </c>
      <c r="C23" s="44">
        <v>15.560866076296877</v>
      </c>
      <c r="D23" s="44">
        <v>8.2771162039911079</v>
      </c>
      <c r="E23" s="44">
        <v>7.2837498723057692</v>
      </c>
    </row>
    <row r="24" spans="1:5" x14ac:dyDescent="0.25">
      <c r="A24" s="43">
        <v>2011</v>
      </c>
      <c r="B24" s="4" t="s">
        <v>7</v>
      </c>
      <c r="C24" s="44">
        <v>13.108481263881266</v>
      </c>
      <c r="D24" s="44">
        <v>6.8580133546615176</v>
      </c>
      <c r="E24" s="44">
        <v>6.2504679092197488</v>
      </c>
    </row>
    <row r="25" spans="1:5" x14ac:dyDescent="0.25">
      <c r="A25" s="43"/>
      <c r="B25" s="4" t="s">
        <v>8</v>
      </c>
      <c r="C25" s="44">
        <v>13.874507612445891</v>
      </c>
      <c r="D25" s="44">
        <v>7.3640096373224555</v>
      </c>
      <c r="E25" s="44">
        <v>6.5104979751234353</v>
      </c>
    </row>
    <row r="26" spans="1:5" x14ac:dyDescent="0.25">
      <c r="A26" s="43"/>
      <c r="B26" s="4" t="s">
        <v>9</v>
      </c>
      <c r="C26" s="44">
        <v>13.97009861336449</v>
      </c>
      <c r="D26" s="44">
        <v>7.2516705579278797</v>
      </c>
      <c r="E26" s="44">
        <v>6.7184280554366103</v>
      </c>
    </row>
    <row r="27" spans="1:5" x14ac:dyDescent="0.25">
      <c r="A27" s="43"/>
      <c r="B27" s="4" t="s">
        <v>10</v>
      </c>
      <c r="C27" s="44">
        <v>15.504908655775834</v>
      </c>
      <c r="D27" s="44">
        <v>8.4953753340834766</v>
      </c>
      <c r="E27" s="44">
        <v>7.0095333216923574</v>
      </c>
    </row>
    <row r="28" spans="1:5" x14ac:dyDescent="0.25">
      <c r="A28" s="43">
        <v>2012</v>
      </c>
      <c r="B28" s="4" t="s">
        <v>7</v>
      </c>
      <c r="C28" s="44">
        <v>14.359551147491846</v>
      </c>
      <c r="D28" s="44">
        <v>8.3764455455763898</v>
      </c>
      <c r="E28" s="44">
        <v>5.9831056019154563</v>
      </c>
    </row>
    <row r="29" spans="1:5" x14ac:dyDescent="0.25">
      <c r="A29" s="43"/>
      <c r="B29" s="4" t="s">
        <v>8</v>
      </c>
      <c r="C29" s="44">
        <v>15.508770299015037</v>
      </c>
      <c r="D29" s="44">
        <v>9.0796381883124191</v>
      </c>
      <c r="E29" s="44">
        <v>6.4291321107026178</v>
      </c>
    </row>
    <row r="30" spans="1:5" x14ac:dyDescent="0.25">
      <c r="A30" s="43"/>
      <c r="B30" s="4" t="s">
        <v>9</v>
      </c>
      <c r="C30" s="44">
        <v>15.094810017705921</v>
      </c>
      <c r="D30" s="44">
        <v>9.5635678507120261</v>
      </c>
      <c r="E30" s="44">
        <v>5.5312421669938949</v>
      </c>
    </row>
    <row r="31" spans="1:5" x14ac:dyDescent="0.25">
      <c r="A31" s="43"/>
      <c r="B31" s="4" t="s">
        <v>10</v>
      </c>
      <c r="C31" s="44">
        <v>15.426864251223236</v>
      </c>
      <c r="D31" s="44">
        <v>8.9025329957274817</v>
      </c>
      <c r="E31" s="44">
        <v>6.5243312554957544</v>
      </c>
    </row>
    <row r="32" spans="1:5" x14ac:dyDescent="0.25">
      <c r="A32" s="43">
        <v>2013</v>
      </c>
      <c r="B32" s="4" t="s">
        <v>7</v>
      </c>
      <c r="C32" s="44">
        <v>16.980667948964157</v>
      </c>
      <c r="D32" s="44">
        <v>10.614200823945676</v>
      </c>
      <c r="E32" s="44">
        <v>6.366467125018481</v>
      </c>
    </row>
    <row r="33" spans="1:5" x14ac:dyDescent="0.25">
      <c r="A33" s="43"/>
      <c r="B33" s="4" t="s">
        <v>8</v>
      </c>
      <c r="C33" s="44">
        <v>16.755363857972284</v>
      </c>
      <c r="D33" s="44">
        <v>10.61438598149012</v>
      </c>
      <c r="E33" s="44">
        <v>6.1409778764821645</v>
      </c>
    </row>
    <row r="34" spans="1:5" x14ac:dyDescent="0.25">
      <c r="A34" s="43"/>
      <c r="B34" s="4" t="s">
        <v>9</v>
      </c>
      <c r="C34" s="44">
        <v>15.357511867844185</v>
      </c>
      <c r="D34" s="44">
        <v>9.1668642530493596</v>
      </c>
      <c r="E34" s="44">
        <v>6.1906476147948251</v>
      </c>
    </row>
    <row r="35" spans="1:5" x14ac:dyDescent="0.25">
      <c r="A35" s="43"/>
      <c r="B35" s="4" t="s">
        <v>10</v>
      </c>
      <c r="C35" s="44">
        <v>15.16332535111218</v>
      </c>
      <c r="D35" s="44">
        <v>9.2673542623295173</v>
      </c>
      <c r="E35" s="44">
        <v>5.8959710887826624</v>
      </c>
    </row>
    <row r="36" spans="1:5" x14ac:dyDescent="0.25">
      <c r="A36" s="43">
        <v>2014</v>
      </c>
      <c r="B36" s="4" t="s">
        <v>7</v>
      </c>
      <c r="C36" s="44">
        <v>14.234149332818792</v>
      </c>
      <c r="D36" s="44">
        <v>8.8163818957898581</v>
      </c>
      <c r="E36" s="44">
        <v>5.4177674370289335</v>
      </c>
    </row>
    <row r="37" spans="1:5" x14ac:dyDescent="0.25">
      <c r="A37" s="43"/>
      <c r="B37" s="4" t="s">
        <v>8</v>
      </c>
      <c r="C37" s="44">
        <v>14.471915373357694</v>
      </c>
      <c r="D37" s="44">
        <v>8.8197358846666631</v>
      </c>
      <c r="E37" s="44">
        <v>5.652179488691031</v>
      </c>
    </row>
    <row r="38" spans="1:5" x14ac:dyDescent="0.25">
      <c r="A38" s="43"/>
      <c r="B38" s="4" t="s">
        <v>9</v>
      </c>
      <c r="C38" s="44">
        <v>14.220482292528287</v>
      </c>
      <c r="D38" s="44">
        <v>9.2749782748699232</v>
      </c>
      <c r="E38" s="44">
        <v>4.9455040176583633</v>
      </c>
    </row>
    <row r="39" spans="1:5" x14ac:dyDescent="0.25">
      <c r="A39" s="43"/>
      <c r="B39" s="4" t="s">
        <v>10</v>
      </c>
      <c r="C39" s="44">
        <v>15.256230798827739</v>
      </c>
      <c r="D39" s="44">
        <v>10.02059015526028</v>
      </c>
      <c r="E39" s="44">
        <v>5.235640643567459</v>
      </c>
    </row>
    <row r="40" spans="1:5" x14ac:dyDescent="0.25">
      <c r="A40" s="43">
        <v>2015</v>
      </c>
      <c r="B40" s="4" t="s">
        <v>7</v>
      </c>
      <c r="C40" s="44">
        <v>14.590630207407111</v>
      </c>
      <c r="D40" s="44">
        <v>9.6661267666680271</v>
      </c>
      <c r="E40" s="44">
        <v>4.924503440739084</v>
      </c>
    </row>
    <row r="41" spans="1:5" x14ac:dyDescent="0.25">
      <c r="A41" s="43"/>
      <c r="B41" s="4" t="s">
        <v>8</v>
      </c>
      <c r="C41" s="44">
        <v>13.766144079441272</v>
      </c>
      <c r="D41" s="44">
        <v>8.900930196972995</v>
      </c>
      <c r="E41" s="44">
        <v>4.8652138824682769</v>
      </c>
    </row>
    <row r="42" spans="1:5" x14ac:dyDescent="0.25">
      <c r="A42" s="43"/>
      <c r="B42" s="4" t="s">
        <v>9</v>
      </c>
      <c r="C42" s="44">
        <v>13.465832919344473</v>
      </c>
      <c r="D42" s="44">
        <v>9.2640677534945421</v>
      </c>
      <c r="E42" s="44">
        <v>4.2017651658499311</v>
      </c>
    </row>
    <row r="43" spans="1:5" x14ac:dyDescent="0.25">
      <c r="A43" s="43"/>
      <c r="B43" s="4" t="s">
        <v>10</v>
      </c>
      <c r="C43" s="44">
        <v>12.896071426133732</v>
      </c>
      <c r="D43" s="44">
        <v>7.9532582645624688</v>
      </c>
      <c r="E43" s="44">
        <v>4.9428131615712632</v>
      </c>
    </row>
    <row r="44" spans="1:5" x14ac:dyDescent="0.25">
      <c r="A44" s="43">
        <v>2016</v>
      </c>
      <c r="B44" s="4" t="s">
        <v>7</v>
      </c>
      <c r="C44" s="44">
        <v>13.278670070988939</v>
      </c>
      <c r="D44" s="44">
        <v>7.7771622665902518</v>
      </c>
      <c r="E44" s="44">
        <v>5.5015078043986874</v>
      </c>
    </row>
    <row r="45" spans="1:5" x14ac:dyDescent="0.25">
      <c r="A45" s="3"/>
      <c r="B45" s="4" t="s">
        <v>8</v>
      </c>
      <c r="C45" s="44">
        <v>13.097121124047787</v>
      </c>
      <c r="D45" s="44">
        <v>7.5462136804053532</v>
      </c>
      <c r="E45" s="44">
        <v>5.5509074436424335</v>
      </c>
    </row>
    <row r="46" spans="1:5" x14ac:dyDescent="0.25">
      <c r="A46" s="3"/>
      <c r="B46" s="4" t="s">
        <v>9</v>
      </c>
      <c r="C46" s="44">
        <v>13.220961857449925</v>
      </c>
      <c r="D46" s="44">
        <v>6.8179042466875881</v>
      </c>
      <c r="E46" s="44">
        <v>6.4030576107623371</v>
      </c>
    </row>
    <row r="47" spans="1:5" x14ac:dyDescent="0.25">
      <c r="A47" s="3"/>
      <c r="B47" s="4" t="s">
        <v>10</v>
      </c>
      <c r="C47" s="44">
        <v>12.481723396314303</v>
      </c>
      <c r="D47" s="44">
        <v>6.682105137165947</v>
      </c>
      <c r="E47" s="44">
        <v>5.7996182591483558</v>
      </c>
    </row>
  </sheetData>
  <mergeCells count="2">
    <mergeCell ref="C1:E1"/>
    <mergeCell ref="A2:E2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8"/>
  <sheetViews>
    <sheetView workbookViewId="0">
      <selection activeCell="A3" sqref="A3:E3"/>
    </sheetView>
  </sheetViews>
  <sheetFormatPr baseColWidth="10" defaultRowHeight="15" x14ac:dyDescent="0.25"/>
  <cols>
    <col min="3" max="3" width="13.85546875" customWidth="1"/>
    <col min="4" max="4" width="16.7109375" customWidth="1"/>
    <col min="5" max="5" width="24.42578125" customWidth="1"/>
  </cols>
  <sheetData>
    <row r="1" spans="1:5" ht="41.25" customHeight="1" x14ac:dyDescent="0.25">
      <c r="A1" s="179" t="s">
        <v>18</v>
      </c>
      <c r="B1" s="180"/>
      <c r="C1" s="180"/>
      <c r="D1" s="180"/>
      <c r="E1" s="180"/>
    </row>
    <row r="3" spans="1:5" x14ac:dyDescent="0.25">
      <c r="A3" s="221" t="s">
        <v>28</v>
      </c>
      <c r="B3" s="231"/>
      <c r="C3" s="231"/>
      <c r="D3" s="231"/>
      <c r="E3" s="232"/>
    </row>
    <row r="4" spans="1:5" x14ac:dyDescent="0.25">
      <c r="A4" s="65" t="s">
        <v>2</v>
      </c>
      <c r="B4" s="63" t="s">
        <v>3</v>
      </c>
      <c r="C4" s="49" t="s">
        <v>19</v>
      </c>
      <c r="D4" s="49" t="s">
        <v>20</v>
      </c>
      <c r="E4" s="62" t="s">
        <v>21</v>
      </c>
    </row>
    <row r="5" spans="1:5" x14ac:dyDescent="0.25">
      <c r="A5" s="152">
        <v>2006</v>
      </c>
      <c r="B5" s="153" t="s">
        <v>7</v>
      </c>
      <c r="C5" s="154">
        <v>16.298045871462417</v>
      </c>
      <c r="D5" s="154">
        <v>4.73750199019827</v>
      </c>
      <c r="E5" s="154">
        <v>11.560543881264147</v>
      </c>
    </row>
    <row r="6" spans="1:5" x14ac:dyDescent="0.25">
      <c r="A6" s="152"/>
      <c r="B6" s="153" t="s">
        <v>8</v>
      </c>
      <c r="C6" s="154">
        <v>15.121134800216842</v>
      </c>
      <c r="D6" s="154">
        <v>3.9211556380282069</v>
      </c>
      <c r="E6" s="154">
        <v>11.199979162188635</v>
      </c>
    </row>
    <row r="7" spans="1:5" x14ac:dyDescent="0.25">
      <c r="A7" s="152"/>
      <c r="B7" s="153" t="s">
        <v>9</v>
      </c>
      <c r="C7" s="154">
        <v>16.012759117075746</v>
      </c>
      <c r="D7" s="154">
        <v>4.5691565735321813</v>
      </c>
      <c r="E7" s="154">
        <v>11.443602543543564</v>
      </c>
    </row>
    <row r="8" spans="1:5" x14ac:dyDescent="0.25">
      <c r="A8" s="152"/>
      <c r="B8" s="153" t="s">
        <v>10</v>
      </c>
      <c r="C8" s="154">
        <v>14.409213850217249</v>
      </c>
      <c r="D8" s="154">
        <v>4.2600711875887267</v>
      </c>
      <c r="E8" s="154">
        <v>10.149142662628522</v>
      </c>
    </row>
    <row r="9" spans="1:5" x14ac:dyDescent="0.25">
      <c r="A9" s="152">
        <v>2007</v>
      </c>
      <c r="B9" s="153" t="s">
        <v>7</v>
      </c>
      <c r="C9" s="154">
        <v>14.230037556961562</v>
      </c>
      <c r="D9" s="154">
        <v>4.1765951797803629</v>
      </c>
      <c r="E9" s="154">
        <v>10.053442377181199</v>
      </c>
    </row>
    <row r="10" spans="1:5" x14ac:dyDescent="0.25">
      <c r="A10" s="152"/>
      <c r="B10" s="153" t="s">
        <v>8</v>
      </c>
      <c r="C10" s="154">
        <v>14.189258167392017</v>
      </c>
      <c r="D10" s="154">
        <v>4.245849128655272</v>
      </c>
      <c r="E10" s="154">
        <v>9.9434090387367462</v>
      </c>
    </row>
    <row r="11" spans="1:5" x14ac:dyDescent="0.25">
      <c r="A11" s="152"/>
      <c r="B11" s="153" t="s">
        <v>9</v>
      </c>
      <c r="C11" s="154">
        <v>13.621109667983609</v>
      </c>
      <c r="D11" s="154">
        <v>3.9242216291812064</v>
      </c>
      <c r="E11" s="154">
        <v>9.6968880388024026</v>
      </c>
    </row>
    <row r="12" spans="1:5" x14ac:dyDescent="0.25">
      <c r="A12" s="152"/>
      <c r="B12" s="153" t="s">
        <v>10</v>
      </c>
      <c r="C12" s="154">
        <v>12.549886957228299</v>
      </c>
      <c r="D12" s="154">
        <v>3.9413430098150668</v>
      </c>
      <c r="E12" s="154">
        <v>8.6085439474132315</v>
      </c>
    </row>
    <row r="13" spans="1:5" x14ac:dyDescent="0.25">
      <c r="A13" s="152">
        <v>2008</v>
      </c>
      <c r="B13" s="153" t="s">
        <v>7</v>
      </c>
      <c r="C13" s="154">
        <v>12.834359955769468</v>
      </c>
      <c r="D13" s="154">
        <v>3.9610564893799864</v>
      </c>
      <c r="E13" s="154">
        <v>8.8733034663894816</v>
      </c>
    </row>
    <row r="14" spans="1:5" x14ac:dyDescent="0.25">
      <c r="A14" s="152"/>
      <c r="B14" s="153" t="s">
        <v>8</v>
      </c>
      <c r="C14" s="154">
        <v>13.75956472530738</v>
      </c>
      <c r="D14" s="154">
        <v>4.4296989202745936</v>
      </c>
      <c r="E14" s="154">
        <v>9.3298658050327852</v>
      </c>
    </row>
    <row r="15" spans="1:5" x14ac:dyDescent="0.25">
      <c r="A15" s="152"/>
      <c r="B15" s="153" t="s">
        <v>9</v>
      </c>
      <c r="C15" s="154">
        <v>16.162269520647239</v>
      </c>
      <c r="D15" s="154">
        <v>5.6027044831192807</v>
      </c>
      <c r="E15" s="154">
        <v>10.559565037527959</v>
      </c>
    </row>
    <row r="16" spans="1:5" x14ac:dyDescent="0.25">
      <c r="A16" s="152"/>
      <c r="B16" s="153" t="s">
        <v>10</v>
      </c>
      <c r="C16" s="154">
        <v>21.120394743744029</v>
      </c>
      <c r="D16" s="154">
        <v>8.9909899581273756</v>
      </c>
      <c r="E16" s="154">
        <v>12.129404785616654</v>
      </c>
    </row>
    <row r="17" spans="1:5" x14ac:dyDescent="0.25">
      <c r="A17" s="152">
        <v>2009</v>
      </c>
      <c r="B17" s="153" t="s">
        <v>7</v>
      </c>
      <c r="C17" s="154">
        <v>25.551586753036858</v>
      </c>
      <c r="D17" s="154">
        <v>11.761969050653816</v>
      </c>
      <c r="E17" s="154">
        <v>13.789617702383042</v>
      </c>
    </row>
    <row r="18" spans="1:5" x14ac:dyDescent="0.25">
      <c r="A18" s="152"/>
      <c r="B18" s="153" t="s">
        <v>8</v>
      </c>
      <c r="C18" s="154">
        <v>26.447833353463821</v>
      </c>
      <c r="D18" s="154">
        <v>12.178590154326065</v>
      </c>
      <c r="E18" s="154">
        <v>14.269243199137756</v>
      </c>
    </row>
    <row r="19" spans="1:5" x14ac:dyDescent="0.25">
      <c r="A19" s="152"/>
      <c r="B19" s="153" t="s">
        <v>9</v>
      </c>
      <c r="C19" s="154">
        <v>22.984642053100917</v>
      </c>
      <c r="D19" s="154">
        <v>10.695903626303204</v>
      </c>
      <c r="E19" s="154">
        <v>12.288738426797712</v>
      </c>
    </row>
    <row r="20" spans="1:5" x14ac:dyDescent="0.25">
      <c r="A20" s="152"/>
      <c r="B20" s="153" t="s">
        <v>10</v>
      </c>
      <c r="C20" s="154">
        <v>20.971510046166198</v>
      </c>
      <c r="D20" s="154">
        <v>10.201176872938715</v>
      </c>
      <c r="E20" s="154">
        <v>10.770333173227483</v>
      </c>
    </row>
    <row r="21" spans="1:5" x14ac:dyDescent="0.25">
      <c r="A21" s="152">
        <v>2010</v>
      </c>
      <c r="B21" s="153" t="s">
        <v>7</v>
      </c>
      <c r="C21" s="154">
        <v>19.643331031683559</v>
      </c>
      <c r="D21" s="154">
        <v>10.011942879713111</v>
      </c>
      <c r="E21" s="154">
        <v>9.6313881519704481</v>
      </c>
    </row>
    <row r="22" spans="1:5" x14ac:dyDescent="0.25">
      <c r="A22" s="152"/>
      <c r="B22" s="153" t="s">
        <v>8</v>
      </c>
      <c r="C22" s="154">
        <v>17.209003043208579</v>
      </c>
      <c r="D22" s="154">
        <v>8.5451042922277054</v>
      </c>
      <c r="E22" s="154">
        <v>8.6638987509808736</v>
      </c>
    </row>
    <row r="23" spans="1:5" x14ac:dyDescent="0.25">
      <c r="A23" s="152"/>
      <c r="B23" s="153" t="s">
        <v>9</v>
      </c>
      <c r="C23" s="154">
        <v>16.305159332388811</v>
      </c>
      <c r="D23" s="154">
        <v>8.1245505220299332</v>
      </c>
      <c r="E23" s="154">
        <v>8.1806088103588781</v>
      </c>
    </row>
    <row r="24" spans="1:5" x14ac:dyDescent="0.25">
      <c r="A24" s="152"/>
      <c r="B24" s="153" t="s">
        <v>10</v>
      </c>
      <c r="C24" s="154">
        <v>15.560866076296877</v>
      </c>
      <c r="D24" s="154">
        <v>8.2771162039911079</v>
      </c>
      <c r="E24" s="154">
        <v>7.2837498723057692</v>
      </c>
    </row>
    <row r="25" spans="1:5" x14ac:dyDescent="0.25">
      <c r="A25" s="152">
        <v>2011</v>
      </c>
      <c r="B25" s="153" t="s">
        <v>7</v>
      </c>
      <c r="C25" s="154">
        <v>13.108481263881266</v>
      </c>
      <c r="D25" s="154">
        <v>6.8580133546615176</v>
      </c>
      <c r="E25" s="154">
        <v>6.2504679092197488</v>
      </c>
    </row>
    <row r="26" spans="1:5" x14ac:dyDescent="0.25">
      <c r="A26" s="152"/>
      <c r="B26" s="153" t="s">
        <v>8</v>
      </c>
      <c r="C26" s="154">
        <v>13.874507612445891</v>
      </c>
      <c r="D26" s="154">
        <v>7.3640096373224555</v>
      </c>
      <c r="E26" s="154">
        <v>6.5104979751234353</v>
      </c>
    </row>
    <row r="27" spans="1:5" x14ac:dyDescent="0.25">
      <c r="A27" s="152"/>
      <c r="B27" s="153" t="s">
        <v>9</v>
      </c>
      <c r="C27" s="154">
        <v>13.97009861336449</v>
      </c>
      <c r="D27" s="154">
        <v>7.2516705579278797</v>
      </c>
      <c r="E27" s="154">
        <v>6.7184280554366103</v>
      </c>
    </row>
    <row r="28" spans="1:5" x14ac:dyDescent="0.25">
      <c r="A28" s="152"/>
      <c r="B28" s="153" t="s">
        <v>10</v>
      </c>
      <c r="C28" s="154">
        <v>15.504908655775834</v>
      </c>
      <c r="D28" s="154">
        <v>8.4953753340834766</v>
      </c>
      <c r="E28" s="154">
        <v>7.0095333216923574</v>
      </c>
    </row>
    <row r="29" spans="1:5" x14ac:dyDescent="0.25">
      <c r="A29" s="152">
        <v>2012</v>
      </c>
      <c r="B29" s="153" t="s">
        <v>7</v>
      </c>
      <c r="C29" s="154">
        <v>14.359551147491846</v>
      </c>
      <c r="D29" s="154">
        <v>8.3764455455763898</v>
      </c>
      <c r="E29" s="154">
        <v>5.9831056019154563</v>
      </c>
    </row>
    <row r="30" spans="1:5" x14ac:dyDescent="0.25">
      <c r="A30" s="152"/>
      <c r="B30" s="153" t="s">
        <v>8</v>
      </c>
      <c r="C30" s="154">
        <v>15.508770299015037</v>
      </c>
      <c r="D30" s="154">
        <v>9.0796381883124191</v>
      </c>
      <c r="E30" s="154">
        <v>6.4291321107026178</v>
      </c>
    </row>
    <row r="31" spans="1:5" x14ac:dyDescent="0.25">
      <c r="A31" s="152"/>
      <c r="B31" s="153" t="s">
        <v>9</v>
      </c>
      <c r="C31" s="154">
        <v>15.094810017705921</v>
      </c>
      <c r="D31" s="154">
        <v>9.5635678507120261</v>
      </c>
      <c r="E31" s="154">
        <v>5.5312421669938949</v>
      </c>
    </row>
    <row r="32" spans="1:5" x14ac:dyDescent="0.25">
      <c r="A32" s="152"/>
      <c r="B32" s="153" t="s">
        <v>10</v>
      </c>
      <c r="C32" s="154">
        <v>15.426864251223236</v>
      </c>
      <c r="D32" s="154">
        <v>8.9025329957274817</v>
      </c>
      <c r="E32" s="154">
        <v>6.5243312554957544</v>
      </c>
    </row>
    <row r="33" spans="1:5" x14ac:dyDescent="0.25">
      <c r="A33" s="152">
        <v>2013</v>
      </c>
      <c r="B33" s="153" t="s">
        <v>7</v>
      </c>
      <c r="C33" s="154">
        <v>16.980667948964157</v>
      </c>
      <c r="D33" s="154">
        <v>10.614200823945676</v>
      </c>
      <c r="E33" s="154">
        <v>6.366467125018481</v>
      </c>
    </row>
    <row r="34" spans="1:5" x14ac:dyDescent="0.25">
      <c r="A34" s="152"/>
      <c r="B34" s="153" t="s">
        <v>8</v>
      </c>
      <c r="C34" s="154">
        <v>16.755363857972284</v>
      </c>
      <c r="D34" s="154">
        <v>10.61438598149012</v>
      </c>
      <c r="E34" s="154">
        <v>6.1409778764821645</v>
      </c>
    </row>
    <row r="35" spans="1:5" x14ac:dyDescent="0.25">
      <c r="A35" s="152"/>
      <c r="B35" s="153" t="s">
        <v>9</v>
      </c>
      <c r="C35" s="154">
        <v>15.357511867844185</v>
      </c>
      <c r="D35" s="154">
        <v>9.1668642530493596</v>
      </c>
      <c r="E35" s="154">
        <v>6.1906476147948251</v>
      </c>
    </row>
    <row r="36" spans="1:5" x14ac:dyDescent="0.25">
      <c r="A36" s="152"/>
      <c r="B36" s="153" t="s">
        <v>10</v>
      </c>
      <c r="C36" s="154">
        <v>15.16332535111218</v>
      </c>
      <c r="D36" s="154">
        <v>9.2673542623295173</v>
      </c>
      <c r="E36" s="154">
        <v>5.8959710887826624</v>
      </c>
    </row>
    <row r="37" spans="1:5" x14ac:dyDescent="0.25">
      <c r="A37" s="152">
        <v>2014</v>
      </c>
      <c r="B37" s="153" t="s">
        <v>7</v>
      </c>
      <c r="C37" s="154">
        <v>14.234149332818792</v>
      </c>
      <c r="D37" s="154">
        <v>8.8163818957898581</v>
      </c>
      <c r="E37" s="154">
        <v>5.4177674370289335</v>
      </c>
    </row>
    <row r="38" spans="1:5" x14ac:dyDescent="0.25">
      <c r="A38" s="152"/>
      <c r="B38" s="153" t="s">
        <v>8</v>
      </c>
      <c r="C38" s="154">
        <v>14.471915373357694</v>
      </c>
      <c r="D38" s="154">
        <v>8.8197358846666631</v>
      </c>
      <c r="E38" s="154">
        <v>5.652179488691031</v>
      </c>
    </row>
    <row r="39" spans="1:5" x14ac:dyDescent="0.25">
      <c r="A39" s="152"/>
      <c r="B39" s="153" t="s">
        <v>9</v>
      </c>
      <c r="C39" s="154">
        <v>14.220482292528287</v>
      </c>
      <c r="D39" s="154">
        <v>9.2749782748699232</v>
      </c>
      <c r="E39" s="154">
        <v>4.9455040176583633</v>
      </c>
    </row>
    <row r="40" spans="1:5" x14ac:dyDescent="0.25">
      <c r="A40" s="152"/>
      <c r="B40" s="153" t="s">
        <v>10</v>
      </c>
      <c r="C40" s="154">
        <v>15.256230798827739</v>
      </c>
      <c r="D40" s="154">
        <v>10.02059015526028</v>
      </c>
      <c r="E40" s="154">
        <v>5.235640643567459</v>
      </c>
    </row>
    <row r="41" spans="1:5" x14ac:dyDescent="0.25">
      <c r="A41" s="152">
        <v>2015</v>
      </c>
      <c r="B41" s="153" t="s">
        <v>7</v>
      </c>
      <c r="C41" s="154">
        <v>14.590630207407111</v>
      </c>
      <c r="D41" s="154">
        <v>9.6661267666680271</v>
      </c>
      <c r="E41" s="154">
        <v>4.924503440739084</v>
      </c>
    </row>
    <row r="42" spans="1:5" x14ac:dyDescent="0.25">
      <c r="A42" s="152"/>
      <c r="B42" s="153" t="s">
        <v>8</v>
      </c>
      <c r="C42" s="154">
        <v>13.766144079441272</v>
      </c>
      <c r="D42" s="154">
        <v>8.900930196972995</v>
      </c>
      <c r="E42" s="154">
        <v>4.8652138824682769</v>
      </c>
    </row>
    <row r="43" spans="1:5" x14ac:dyDescent="0.25">
      <c r="A43" s="152"/>
      <c r="B43" s="153" t="s">
        <v>9</v>
      </c>
      <c r="C43" s="154">
        <v>13.465832919344473</v>
      </c>
      <c r="D43" s="154">
        <v>9.2640677534945421</v>
      </c>
      <c r="E43" s="154">
        <v>4.2017651658499311</v>
      </c>
    </row>
    <row r="44" spans="1:5" x14ac:dyDescent="0.25">
      <c r="A44" s="152"/>
      <c r="B44" s="153" t="s">
        <v>10</v>
      </c>
      <c r="C44" s="154">
        <v>12.896071426133732</v>
      </c>
      <c r="D44" s="154">
        <v>7.9532582645624688</v>
      </c>
      <c r="E44" s="154">
        <v>4.9428131615712632</v>
      </c>
    </row>
    <row r="45" spans="1:5" x14ac:dyDescent="0.25">
      <c r="A45" s="152">
        <v>2016</v>
      </c>
      <c r="B45" s="153" t="s">
        <v>7</v>
      </c>
      <c r="C45" s="154">
        <v>13.278670070988939</v>
      </c>
      <c r="D45" s="154">
        <v>7.7771622665902518</v>
      </c>
      <c r="E45" s="154">
        <v>5.5015078043986874</v>
      </c>
    </row>
    <row r="46" spans="1:5" x14ac:dyDescent="0.25">
      <c r="A46" s="152"/>
      <c r="B46" s="153" t="s">
        <v>8</v>
      </c>
      <c r="C46" s="154">
        <v>13.097121124047787</v>
      </c>
      <c r="D46" s="154">
        <v>7.5462136804053532</v>
      </c>
      <c r="E46" s="154">
        <v>5.5509074436424335</v>
      </c>
    </row>
    <row r="47" spans="1:5" x14ac:dyDescent="0.25">
      <c r="A47" s="152"/>
      <c r="B47" s="153" t="s">
        <v>9</v>
      </c>
      <c r="C47" s="154">
        <v>13.220961857449925</v>
      </c>
      <c r="D47" s="154">
        <v>6.8179042466875881</v>
      </c>
      <c r="E47" s="154">
        <v>6.4030576107623371</v>
      </c>
    </row>
    <row r="48" spans="1:5" x14ac:dyDescent="0.25">
      <c r="A48" s="152"/>
      <c r="B48" s="153" t="s">
        <v>10</v>
      </c>
      <c r="C48" s="154">
        <v>12.481723396314303</v>
      </c>
      <c r="D48" s="154">
        <v>6.682105137165947</v>
      </c>
      <c r="E48" s="154">
        <v>5.7996182591483558</v>
      </c>
    </row>
  </sheetData>
  <mergeCells count="2">
    <mergeCell ref="A3:E3"/>
    <mergeCell ref="A1:E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workbookViewId="0">
      <selection sqref="A1:J1"/>
    </sheetView>
  </sheetViews>
  <sheetFormatPr baseColWidth="10" defaultRowHeight="15" x14ac:dyDescent="0.25"/>
  <sheetData>
    <row r="1" spans="1:10" x14ac:dyDescent="0.25">
      <c r="A1" s="219" t="s">
        <v>30</v>
      </c>
      <c r="B1" s="220"/>
      <c r="C1" s="220"/>
      <c r="D1" s="220"/>
      <c r="E1" s="220"/>
      <c r="F1" s="220"/>
      <c r="G1" s="220"/>
      <c r="H1" s="220"/>
      <c r="I1" s="220"/>
      <c r="J1" s="220"/>
    </row>
    <row r="2" spans="1:10" ht="48" x14ac:dyDescent="0.25">
      <c r="A2" s="66"/>
      <c r="B2" s="67" t="s">
        <v>31</v>
      </c>
      <c r="C2" s="195" t="s">
        <v>32</v>
      </c>
      <c r="D2" s="196"/>
      <c r="E2" s="196"/>
      <c r="F2" s="197"/>
      <c r="G2" s="195" t="s">
        <v>33</v>
      </c>
      <c r="H2" s="197"/>
      <c r="I2" s="195" t="s">
        <v>34</v>
      </c>
      <c r="J2" s="197"/>
    </row>
    <row r="3" spans="1:10" ht="24" x14ac:dyDescent="0.25">
      <c r="A3" s="68"/>
      <c r="B3" s="69"/>
      <c r="C3" s="70" t="s">
        <v>35</v>
      </c>
      <c r="D3" s="70" t="s">
        <v>36</v>
      </c>
      <c r="E3" s="70" t="s">
        <v>37</v>
      </c>
      <c r="F3" s="70" t="s">
        <v>38</v>
      </c>
      <c r="G3" s="71">
        <v>2015</v>
      </c>
      <c r="H3" s="71">
        <v>2016</v>
      </c>
      <c r="I3" s="71">
        <v>2015</v>
      </c>
      <c r="J3" s="71">
        <v>2016</v>
      </c>
    </row>
    <row r="4" spans="1:10" ht="84" x14ac:dyDescent="0.25">
      <c r="A4" s="72" t="s">
        <v>39</v>
      </c>
      <c r="B4" s="73">
        <v>6226</v>
      </c>
      <c r="C4" s="71">
        <v>-9</v>
      </c>
      <c r="D4" s="71">
        <v>17</v>
      </c>
      <c r="E4" s="71">
        <v>62</v>
      </c>
      <c r="F4" s="71">
        <v>-8</v>
      </c>
      <c r="G4" s="74">
        <v>293</v>
      </c>
      <c r="H4" s="74">
        <v>62</v>
      </c>
      <c r="I4" s="75">
        <v>4.9841583483800633</v>
      </c>
      <c r="J4" s="75">
        <v>1.0108385254413292</v>
      </c>
    </row>
    <row r="5" spans="1:10" ht="108" x14ac:dyDescent="0.25">
      <c r="A5" s="72" t="s">
        <v>40</v>
      </c>
      <c r="B5" s="73">
        <v>5464</v>
      </c>
      <c r="C5" s="71">
        <v>-10</v>
      </c>
      <c r="D5" s="71">
        <v>-15</v>
      </c>
      <c r="E5" s="71">
        <v>34</v>
      </c>
      <c r="F5" s="71">
        <v>-11</v>
      </c>
      <c r="G5" s="74">
        <v>254</v>
      </c>
      <c r="H5" s="74">
        <v>-1</v>
      </c>
      <c r="I5" s="75">
        <v>4.8724788424264522</v>
      </c>
      <c r="J5" s="76" t="s">
        <v>41</v>
      </c>
    </row>
    <row r="6" spans="1:10" ht="36" x14ac:dyDescent="0.25">
      <c r="A6" s="77" t="s">
        <v>42</v>
      </c>
      <c r="B6" s="78">
        <v>3467</v>
      </c>
      <c r="C6" s="79">
        <v>-33</v>
      </c>
      <c r="D6" s="79">
        <v>-20</v>
      </c>
      <c r="E6" s="79">
        <v>-26</v>
      </c>
      <c r="F6" s="79">
        <v>-27</v>
      </c>
      <c r="G6" s="80">
        <v>85</v>
      </c>
      <c r="H6" s="80">
        <v>-105</v>
      </c>
      <c r="I6" s="81">
        <v>2.4431508616981619</v>
      </c>
      <c r="J6" s="81">
        <v>-2.9503149055283417</v>
      </c>
    </row>
    <row r="7" spans="1:10" ht="48" x14ac:dyDescent="0.25">
      <c r="A7" s="82" t="s">
        <v>43</v>
      </c>
      <c r="B7" s="83">
        <v>718</v>
      </c>
      <c r="C7" s="79">
        <v>4</v>
      </c>
      <c r="D7" s="79">
        <v>0</v>
      </c>
      <c r="E7" s="79">
        <v>12</v>
      </c>
      <c r="F7" s="79">
        <v>-15</v>
      </c>
      <c r="G7" s="80">
        <v>37</v>
      </c>
      <c r="H7" s="80">
        <v>2</v>
      </c>
      <c r="I7" s="81">
        <v>5.5105348460291737</v>
      </c>
      <c r="J7" s="81">
        <v>0.27929060187124705</v>
      </c>
    </row>
    <row r="8" spans="1:10" ht="60" x14ac:dyDescent="0.25">
      <c r="A8" s="82" t="s">
        <v>44</v>
      </c>
      <c r="B8" s="83">
        <v>1279</v>
      </c>
      <c r="C8" s="79">
        <v>18</v>
      </c>
      <c r="D8" s="79">
        <v>5</v>
      </c>
      <c r="E8" s="79">
        <v>48</v>
      </c>
      <c r="F8" s="79">
        <v>31</v>
      </c>
      <c r="G8" s="80">
        <v>131</v>
      </c>
      <c r="H8" s="80">
        <v>102</v>
      </c>
      <c r="I8" s="81">
        <v>12.565795769930139</v>
      </c>
      <c r="J8" s="81">
        <v>8.7060023805475257</v>
      </c>
    </row>
    <row r="9" spans="1:10" ht="108" x14ac:dyDescent="0.25">
      <c r="A9" s="72" t="s">
        <v>45</v>
      </c>
      <c r="B9" s="84">
        <v>762</v>
      </c>
      <c r="C9" s="71">
        <v>1</v>
      </c>
      <c r="D9" s="71">
        <v>32</v>
      </c>
      <c r="E9" s="71">
        <v>28</v>
      </c>
      <c r="F9" s="71">
        <v>3</v>
      </c>
      <c r="G9" s="74">
        <v>39</v>
      </c>
      <c r="H9" s="74">
        <v>63</v>
      </c>
      <c r="I9" s="75">
        <v>5.8663028649386089</v>
      </c>
      <c r="J9" s="75">
        <v>9.0635738831615118</v>
      </c>
    </row>
    <row r="10" spans="1:10" ht="36" x14ac:dyDescent="0.25">
      <c r="A10" s="77" t="s">
        <v>46</v>
      </c>
      <c r="B10" s="83">
        <v>340</v>
      </c>
      <c r="C10" s="79">
        <v>-1</v>
      </c>
      <c r="D10" s="79">
        <v>27</v>
      </c>
      <c r="E10" s="79">
        <v>26</v>
      </c>
      <c r="F10" s="79">
        <v>12</v>
      </c>
      <c r="G10" s="80">
        <v>-5</v>
      </c>
      <c r="H10" s="80">
        <v>65</v>
      </c>
      <c r="I10" s="81">
        <v>-1.6146393972012916</v>
      </c>
      <c r="J10" s="81">
        <v>23.851203501094094</v>
      </c>
    </row>
    <row r="11" spans="1:10" ht="37.5" customHeight="1" x14ac:dyDescent="0.25">
      <c r="A11" s="77" t="s">
        <v>47</v>
      </c>
      <c r="B11" s="83">
        <v>422</v>
      </c>
      <c r="C11" s="79">
        <v>2</v>
      </c>
      <c r="D11" s="79">
        <v>5</v>
      </c>
      <c r="E11" s="79">
        <v>1</v>
      </c>
      <c r="F11" s="79">
        <v>-10</v>
      </c>
      <c r="G11" s="85">
        <v>43</v>
      </c>
      <c r="H11" s="85">
        <v>-2</v>
      </c>
      <c r="I11" s="86">
        <v>11.338582677165354</v>
      </c>
      <c r="J11" s="86">
        <v>-0.49504950495049505</v>
      </c>
    </row>
    <row r="12" spans="1:10" ht="39.75" customHeight="1" x14ac:dyDescent="0.25">
      <c r="A12" s="192" t="s">
        <v>48</v>
      </c>
      <c r="B12" s="193"/>
      <c r="C12" s="193"/>
      <c r="D12" s="193"/>
      <c r="E12" s="193"/>
      <c r="F12" s="193"/>
      <c r="G12" s="193"/>
      <c r="H12" s="193"/>
      <c r="I12" s="193"/>
      <c r="J12" s="193"/>
    </row>
    <row r="13" spans="1:10" x14ac:dyDescent="0.25">
      <c r="A13" s="194" t="s">
        <v>49</v>
      </c>
      <c r="B13" s="180"/>
      <c r="C13" s="180"/>
      <c r="D13" s="180"/>
      <c r="E13" s="180"/>
      <c r="F13" s="180"/>
      <c r="G13" s="180"/>
      <c r="H13" s="180"/>
      <c r="I13" s="180"/>
      <c r="J13" s="180"/>
    </row>
    <row r="14" spans="1:10" x14ac:dyDescent="0.25">
      <c r="A14" s="194" t="s">
        <v>50</v>
      </c>
      <c r="B14" s="180"/>
      <c r="C14" s="180"/>
      <c r="D14" s="180"/>
      <c r="E14" s="180"/>
      <c r="F14" s="180"/>
      <c r="G14" s="180"/>
      <c r="H14" s="180"/>
      <c r="I14" s="180"/>
      <c r="J14" s="180"/>
    </row>
  </sheetData>
  <mergeCells count="6">
    <mergeCell ref="A12:J12"/>
    <mergeCell ref="A13:J13"/>
    <mergeCell ref="A14:J14"/>
    <mergeCell ref="C2:F2"/>
    <mergeCell ref="G2:H2"/>
    <mergeCell ref="I2:J2"/>
  </mergeCells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workbookViewId="0">
      <selection sqref="A1:I1"/>
    </sheetView>
  </sheetViews>
  <sheetFormatPr baseColWidth="10" defaultRowHeight="15" x14ac:dyDescent="0.25"/>
  <cols>
    <col min="9" max="9" width="34.140625" customWidth="1"/>
  </cols>
  <sheetData>
    <row r="1" spans="1:12" x14ac:dyDescent="0.25">
      <c r="A1" s="233" t="s">
        <v>68</v>
      </c>
      <c r="B1" s="233"/>
      <c r="C1" s="220"/>
      <c r="D1" s="220"/>
      <c r="E1" s="220"/>
      <c r="F1" s="220"/>
      <c r="G1" s="220"/>
      <c r="H1" s="220"/>
      <c r="I1" s="220"/>
      <c r="J1" s="87"/>
      <c r="K1" s="87"/>
      <c r="L1" s="87"/>
    </row>
    <row r="2" spans="1:12" ht="42" customHeight="1" x14ac:dyDescent="0.25">
      <c r="A2" s="87"/>
      <c r="B2" s="200" t="s">
        <v>51</v>
      </c>
      <c r="C2" s="202" t="s">
        <v>52</v>
      </c>
      <c r="D2" s="202" t="s">
        <v>53</v>
      </c>
      <c r="E2" s="203" t="s">
        <v>54</v>
      </c>
      <c r="F2" s="204"/>
      <c r="G2" s="202" t="s">
        <v>34</v>
      </c>
      <c r="H2" s="202"/>
      <c r="I2" s="200" t="s">
        <v>55</v>
      </c>
      <c r="J2" s="87"/>
      <c r="K2" s="87"/>
      <c r="L2" s="87"/>
    </row>
    <row r="3" spans="1:12" ht="59.25" customHeight="1" x14ac:dyDescent="0.25">
      <c r="A3" s="87"/>
      <c r="B3" s="201"/>
      <c r="C3" s="88">
        <v>2015</v>
      </c>
      <c r="D3" s="88">
        <v>2016</v>
      </c>
      <c r="E3" s="88">
        <v>2015</v>
      </c>
      <c r="F3" s="88">
        <v>2016</v>
      </c>
      <c r="G3" s="88">
        <v>2015</v>
      </c>
      <c r="H3" s="88">
        <v>2016</v>
      </c>
      <c r="I3" s="201"/>
      <c r="J3" s="87"/>
      <c r="K3" s="87"/>
      <c r="L3" s="87"/>
    </row>
    <row r="4" spans="1:12" x14ac:dyDescent="0.25">
      <c r="A4" s="89" t="s">
        <v>56</v>
      </c>
      <c r="B4" s="90">
        <v>718</v>
      </c>
      <c r="C4" s="91">
        <v>37.842836759499022</v>
      </c>
      <c r="D4" s="91">
        <v>35.964341162918814</v>
      </c>
      <c r="E4" s="92">
        <v>37</v>
      </c>
      <c r="F4" s="92">
        <v>2</v>
      </c>
      <c r="G4" s="91">
        <v>5.5105348460291737</v>
      </c>
      <c r="H4" s="93">
        <v>0.27929060187124705</v>
      </c>
      <c r="I4" s="91">
        <v>1.9157088122605364</v>
      </c>
      <c r="J4" s="94"/>
      <c r="K4" s="94"/>
      <c r="L4" s="94"/>
    </row>
    <row r="5" spans="1:12" x14ac:dyDescent="0.25">
      <c r="A5" s="95" t="s">
        <v>57</v>
      </c>
      <c r="B5" s="96">
        <v>165</v>
      </c>
      <c r="C5" s="97">
        <v>8.9837763568144595</v>
      </c>
      <c r="D5" s="97">
        <v>8.2686432613812801</v>
      </c>
      <c r="E5" s="98">
        <v>11</v>
      </c>
      <c r="F5" s="98">
        <v>-5</v>
      </c>
      <c r="G5" s="97">
        <v>6.6499372647427846</v>
      </c>
      <c r="H5" s="99">
        <v>-2.8823529411764706</v>
      </c>
      <c r="I5" s="97">
        <v>-4.6934865900383143</v>
      </c>
      <c r="J5" s="87"/>
      <c r="K5" s="87"/>
      <c r="L5" s="87"/>
    </row>
    <row r="6" spans="1:12" x14ac:dyDescent="0.25">
      <c r="A6" s="95" t="s">
        <v>58</v>
      </c>
      <c r="B6" s="96">
        <v>191</v>
      </c>
      <c r="C6" s="97">
        <v>10.04597579664958</v>
      </c>
      <c r="D6" s="97">
        <v>9.5407422246707068</v>
      </c>
      <c r="E6" s="98">
        <v>7</v>
      </c>
      <c r="F6" s="98">
        <v>0</v>
      </c>
      <c r="G6" s="97">
        <v>3.936577364680153</v>
      </c>
      <c r="H6" s="99">
        <v>0.21041557075223566</v>
      </c>
      <c r="I6" s="97">
        <v>0.38314176245210724</v>
      </c>
      <c r="J6" s="87"/>
      <c r="K6" s="87"/>
      <c r="L6" s="87"/>
    </row>
    <row r="7" spans="1:12" x14ac:dyDescent="0.25">
      <c r="A7" s="95" t="s">
        <v>59</v>
      </c>
      <c r="B7" s="96">
        <v>169</v>
      </c>
      <c r="C7" s="97">
        <v>8.5557258362838873</v>
      </c>
      <c r="D7" s="97">
        <v>8.4389242249712026</v>
      </c>
      <c r="E7" s="98">
        <v>9</v>
      </c>
      <c r="F7" s="98">
        <v>7</v>
      </c>
      <c r="G7" s="97">
        <v>6.1639344262295079</v>
      </c>
      <c r="H7" s="99">
        <v>4.0765904879555279</v>
      </c>
      <c r="I7" s="97">
        <v>6.3218390804597711</v>
      </c>
      <c r="J7" s="87"/>
      <c r="K7" s="87"/>
      <c r="L7" s="87"/>
    </row>
    <row r="8" spans="1:12" x14ac:dyDescent="0.25">
      <c r="A8" s="100" t="s">
        <v>60</v>
      </c>
      <c r="B8" s="101">
        <v>194</v>
      </c>
      <c r="C8" s="102">
        <v>10.257358769751097</v>
      </c>
      <c r="D8" s="102">
        <v>9.7160314518956277</v>
      </c>
      <c r="E8" s="103">
        <v>10</v>
      </c>
      <c r="F8" s="103">
        <v>0</v>
      </c>
      <c r="G8" s="102">
        <v>5.5464926590538335</v>
      </c>
      <c r="H8" s="104">
        <v>-5.1519835136527567E-2</v>
      </c>
      <c r="I8" s="102">
        <v>-9.5785440613026809E-2</v>
      </c>
      <c r="J8" s="87"/>
      <c r="K8" s="87"/>
      <c r="L8" s="87"/>
    </row>
    <row r="9" spans="1:12" x14ac:dyDescent="0.25">
      <c r="A9" s="89" t="s">
        <v>61</v>
      </c>
      <c r="B9" s="90">
        <v>1279</v>
      </c>
      <c r="C9" s="91">
        <v>62.157163240500978</v>
      </c>
      <c r="D9" s="91">
        <v>64.035658837081186</v>
      </c>
      <c r="E9" s="92">
        <v>131</v>
      </c>
      <c r="F9" s="92">
        <v>102</v>
      </c>
      <c r="G9" s="91">
        <v>12.565795769930139</v>
      </c>
      <c r="H9" s="93">
        <v>8.7060023805475257</v>
      </c>
      <c r="I9" s="91">
        <v>98.084291187739453</v>
      </c>
      <c r="J9" s="94"/>
      <c r="K9" s="94"/>
      <c r="L9" s="94"/>
    </row>
    <row r="10" spans="1:12" x14ac:dyDescent="0.25">
      <c r="A10" s="95" t="s">
        <v>62</v>
      </c>
      <c r="B10" s="96">
        <v>222</v>
      </c>
      <c r="C10" s="97">
        <v>11.647201817893569</v>
      </c>
      <c r="D10" s="97">
        <v>11.098312215155005</v>
      </c>
      <c r="E10" s="98">
        <v>20</v>
      </c>
      <c r="F10" s="98">
        <v>1</v>
      </c>
      <c r="G10" s="97">
        <v>9.8156452416542095</v>
      </c>
      <c r="H10" s="99">
        <v>0.54446460980036293</v>
      </c>
      <c r="I10" s="97">
        <v>1.1494252873563218</v>
      </c>
      <c r="J10" s="87"/>
      <c r="K10" s="87"/>
      <c r="L10" s="87"/>
    </row>
    <row r="11" spans="1:12" x14ac:dyDescent="0.25">
      <c r="A11" s="95" t="s">
        <v>63</v>
      </c>
      <c r="B11" s="96">
        <v>199</v>
      </c>
      <c r="C11" s="97">
        <v>10.040691222322042</v>
      </c>
      <c r="D11" s="97">
        <v>9.9564281063755207</v>
      </c>
      <c r="E11" s="98">
        <v>3</v>
      </c>
      <c r="F11" s="98">
        <v>9</v>
      </c>
      <c r="G11" s="97">
        <v>1.7130620985010707</v>
      </c>
      <c r="H11" s="99">
        <v>4.6315789473684212</v>
      </c>
      <c r="I11" s="97">
        <v>8.4291187739463602</v>
      </c>
      <c r="J11" s="87"/>
      <c r="K11" s="87"/>
      <c r="L11" s="87"/>
    </row>
    <row r="12" spans="1:12" x14ac:dyDescent="0.25">
      <c r="A12" s="95" t="s">
        <v>64</v>
      </c>
      <c r="B12" s="96">
        <v>343</v>
      </c>
      <c r="C12" s="97">
        <v>16.84722295619088</v>
      </c>
      <c r="D12" s="97">
        <v>17.193369058947265</v>
      </c>
      <c r="E12" s="98">
        <v>41</v>
      </c>
      <c r="F12" s="98">
        <v>25</v>
      </c>
      <c r="G12" s="97">
        <v>14.882882882882884</v>
      </c>
      <c r="H12" s="99">
        <v>7.6850690087829356</v>
      </c>
      <c r="I12" s="97">
        <v>23.467432950191572</v>
      </c>
      <c r="J12" s="87"/>
      <c r="K12" s="87"/>
      <c r="L12" s="87"/>
    </row>
    <row r="13" spans="1:12" x14ac:dyDescent="0.25">
      <c r="A13" s="95" t="s">
        <v>65</v>
      </c>
      <c r="B13" s="96">
        <v>515</v>
      </c>
      <c r="C13" s="97">
        <v>23.622047244094489</v>
      </c>
      <c r="D13" s="97">
        <v>25.787549456603397</v>
      </c>
      <c r="E13" s="98">
        <v>67</v>
      </c>
      <c r="F13" s="98">
        <v>68</v>
      </c>
      <c r="G13" s="97">
        <v>17.66254277441432</v>
      </c>
      <c r="H13" s="99">
        <v>15.190156599552573</v>
      </c>
      <c r="I13" s="97">
        <v>65.038314176245223</v>
      </c>
      <c r="J13" s="87"/>
      <c r="K13" s="87"/>
      <c r="L13" s="87"/>
    </row>
    <row r="14" spans="1:12" x14ac:dyDescent="0.25">
      <c r="A14" s="105" t="s">
        <v>19</v>
      </c>
      <c r="B14" s="106">
        <v>1997</v>
      </c>
      <c r="C14" s="107">
        <v>100</v>
      </c>
      <c r="D14" s="107">
        <v>100</v>
      </c>
      <c r="E14" s="108">
        <v>169</v>
      </c>
      <c r="F14" s="108">
        <v>104</v>
      </c>
      <c r="G14" s="107">
        <v>9.7876537479693653</v>
      </c>
      <c r="H14" s="109">
        <v>5.5170955979495853</v>
      </c>
      <c r="I14" s="107">
        <v>100</v>
      </c>
      <c r="J14" s="94"/>
      <c r="K14" s="94"/>
      <c r="L14" s="94"/>
    </row>
    <row r="15" spans="1:12" x14ac:dyDescent="0.25">
      <c r="A15" s="205" t="s">
        <v>66</v>
      </c>
      <c r="B15" s="205"/>
      <c r="C15" s="206"/>
      <c r="D15" s="206"/>
      <c r="E15" s="206"/>
      <c r="F15" s="206"/>
      <c r="G15" s="206"/>
      <c r="H15" s="206"/>
      <c r="I15" s="206"/>
      <c r="J15" s="206"/>
      <c r="K15" s="206"/>
      <c r="L15" s="206"/>
    </row>
    <row r="16" spans="1:12" x14ac:dyDescent="0.25">
      <c r="A16" s="198" t="s">
        <v>67</v>
      </c>
      <c r="B16" s="198"/>
      <c r="C16" s="199"/>
      <c r="D16" s="199"/>
      <c r="E16" s="199"/>
      <c r="F16" s="199"/>
      <c r="G16" s="199"/>
      <c r="H16" s="199"/>
      <c r="I16" s="199"/>
      <c r="J16" s="199"/>
      <c r="K16" s="199"/>
      <c r="L16" s="199"/>
    </row>
    <row r="17" spans="1:12" x14ac:dyDescent="0.25">
      <c r="A17" s="198" t="s">
        <v>50</v>
      </c>
      <c r="B17" s="198"/>
      <c r="C17" s="199"/>
      <c r="D17" s="199"/>
      <c r="E17" s="199"/>
      <c r="F17" s="199"/>
      <c r="G17" s="199"/>
      <c r="H17" s="199"/>
      <c r="I17" s="199"/>
      <c r="J17" s="199"/>
      <c r="K17" s="199"/>
      <c r="L17" s="199"/>
    </row>
  </sheetData>
  <mergeCells count="8">
    <mergeCell ref="A16:L16"/>
    <mergeCell ref="A17:L17"/>
    <mergeCell ref="B2:B3"/>
    <mergeCell ref="C2:D2"/>
    <mergeCell ref="E2:F2"/>
    <mergeCell ref="G2:H2"/>
    <mergeCell ref="I2:I3"/>
    <mergeCell ref="A15:L1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workbookViewId="0">
      <selection activeCell="B1" sqref="B1:K1"/>
    </sheetView>
  </sheetViews>
  <sheetFormatPr baseColWidth="10" defaultColWidth="10.85546875" defaultRowHeight="15" x14ac:dyDescent="0.25"/>
  <cols>
    <col min="1" max="1" width="2.28515625" style="87" customWidth="1"/>
    <col min="2" max="2" width="16.42578125" style="127" bestFit="1" customWidth="1"/>
    <col min="3" max="3" width="9.7109375" style="87" customWidth="1"/>
    <col min="4" max="4" width="10.7109375" style="87" customWidth="1"/>
    <col min="5" max="5" width="7.7109375" style="87" customWidth="1"/>
    <col min="6" max="6" width="13.28515625" style="87" customWidth="1"/>
    <col min="7" max="7" width="14.42578125" style="87" customWidth="1"/>
    <col min="8" max="8" width="11.140625" style="87" customWidth="1"/>
    <col min="9" max="9" width="18.42578125" style="87" customWidth="1"/>
    <col min="10" max="10" width="11.7109375" style="87" customWidth="1"/>
    <col min="11" max="11" width="7.7109375" style="87" customWidth="1"/>
    <col min="12" max="256" width="10.85546875" style="87"/>
    <col min="257" max="257" width="2.28515625" style="87" customWidth="1"/>
    <col min="258" max="258" width="16.42578125" style="87" bestFit="1" customWidth="1"/>
    <col min="259" max="259" width="9.7109375" style="87" customWidth="1"/>
    <col min="260" max="261" width="7.7109375" style="87" customWidth="1"/>
    <col min="262" max="262" width="9.7109375" style="87" customWidth="1"/>
    <col min="263" max="264" width="7.7109375" style="87" customWidth="1"/>
    <col min="265" max="265" width="9.7109375" style="87" customWidth="1"/>
    <col min="266" max="267" width="7.7109375" style="87" customWidth="1"/>
    <col min="268" max="512" width="10.85546875" style="87"/>
    <col min="513" max="513" width="2.28515625" style="87" customWidth="1"/>
    <col min="514" max="514" width="16.42578125" style="87" bestFit="1" customWidth="1"/>
    <col min="515" max="515" width="9.7109375" style="87" customWidth="1"/>
    <col min="516" max="517" width="7.7109375" style="87" customWidth="1"/>
    <col min="518" max="518" width="9.7109375" style="87" customWidth="1"/>
    <col min="519" max="520" width="7.7109375" style="87" customWidth="1"/>
    <col min="521" max="521" width="9.7109375" style="87" customWidth="1"/>
    <col min="522" max="523" width="7.7109375" style="87" customWidth="1"/>
    <col min="524" max="768" width="10.85546875" style="87"/>
    <col min="769" max="769" width="2.28515625" style="87" customWidth="1"/>
    <col min="770" max="770" width="16.42578125" style="87" bestFit="1" customWidth="1"/>
    <col min="771" max="771" width="9.7109375" style="87" customWidth="1"/>
    <col min="772" max="773" width="7.7109375" style="87" customWidth="1"/>
    <col min="774" max="774" width="9.7109375" style="87" customWidth="1"/>
    <col min="775" max="776" width="7.7109375" style="87" customWidth="1"/>
    <col min="777" max="777" width="9.7109375" style="87" customWidth="1"/>
    <col min="778" max="779" width="7.7109375" style="87" customWidth="1"/>
    <col min="780" max="1024" width="10.85546875" style="87"/>
    <col min="1025" max="1025" width="2.28515625" style="87" customWidth="1"/>
    <col min="1026" max="1026" width="16.42578125" style="87" bestFit="1" customWidth="1"/>
    <col min="1027" max="1027" width="9.7109375" style="87" customWidth="1"/>
    <col min="1028" max="1029" width="7.7109375" style="87" customWidth="1"/>
    <col min="1030" max="1030" width="9.7109375" style="87" customWidth="1"/>
    <col min="1031" max="1032" width="7.7109375" style="87" customWidth="1"/>
    <col min="1033" max="1033" width="9.7109375" style="87" customWidth="1"/>
    <col min="1034" max="1035" width="7.7109375" style="87" customWidth="1"/>
    <col min="1036" max="1280" width="10.85546875" style="87"/>
    <col min="1281" max="1281" width="2.28515625" style="87" customWidth="1"/>
    <col min="1282" max="1282" width="16.42578125" style="87" bestFit="1" customWidth="1"/>
    <col min="1283" max="1283" width="9.7109375" style="87" customWidth="1"/>
    <col min="1284" max="1285" width="7.7109375" style="87" customWidth="1"/>
    <col min="1286" max="1286" width="9.7109375" style="87" customWidth="1"/>
    <col min="1287" max="1288" width="7.7109375" style="87" customWidth="1"/>
    <col min="1289" max="1289" width="9.7109375" style="87" customWidth="1"/>
    <col min="1290" max="1291" width="7.7109375" style="87" customWidth="1"/>
    <col min="1292" max="1536" width="10.85546875" style="87"/>
    <col min="1537" max="1537" width="2.28515625" style="87" customWidth="1"/>
    <col min="1538" max="1538" width="16.42578125" style="87" bestFit="1" customWidth="1"/>
    <col min="1539" max="1539" width="9.7109375" style="87" customWidth="1"/>
    <col min="1540" max="1541" width="7.7109375" style="87" customWidth="1"/>
    <col min="1542" max="1542" width="9.7109375" style="87" customWidth="1"/>
    <col min="1543" max="1544" width="7.7109375" style="87" customWidth="1"/>
    <col min="1545" max="1545" width="9.7109375" style="87" customWidth="1"/>
    <col min="1546" max="1547" width="7.7109375" style="87" customWidth="1"/>
    <col min="1548" max="1792" width="10.85546875" style="87"/>
    <col min="1793" max="1793" width="2.28515625" style="87" customWidth="1"/>
    <col min="1794" max="1794" width="16.42578125" style="87" bestFit="1" customWidth="1"/>
    <col min="1795" max="1795" width="9.7109375" style="87" customWidth="1"/>
    <col min="1796" max="1797" width="7.7109375" style="87" customWidth="1"/>
    <col min="1798" max="1798" width="9.7109375" style="87" customWidth="1"/>
    <col min="1799" max="1800" width="7.7109375" style="87" customWidth="1"/>
    <col min="1801" max="1801" width="9.7109375" style="87" customWidth="1"/>
    <col min="1802" max="1803" width="7.7109375" style="87" customWidth="1"/>
    <col min="1804" max="2048" width="10.85546875" style="87"/>
    <col min="2049" max="2049" width="2.28515625" style="87" customWidth="1"/>
    <col min="2050" max="2050" width="16.42578125" style="87" bestFit="1" customWidth="1"/>
    <col min="2051" max="2051" width="9.7109375" style="87" customWidth="1"/>
    <col min="2052" max="2053" width="7.7109375" style="87" customWidth="1"/>
    <col min="2054" max="2054" width="9.7109375" style="87" customWidth="1"/>
    <col min="2055" max="2056" width="7.7109375" style="87" customWidth="1"/>
    <col min="2057" max="2057" width="9.7109375" style="87" customWidth="1"/>
    <col min="2058" max="2059" width="7.7109375" style="87" customWidth="1"/>
    <col min="2060" max="2304" width="10.85546875" style="87"/>
    <col min="2305" max="2305" width="2.28515625" style="87" customWidth="1"/>
    <col min="2306" max="2306" width="16.42578125" style="87" bestFit="1" customWidth="1"/>
    <col min="2307" max="2307" width="9.7109375" style="87" customWidth="1"/>
    <col min="2308" max="2309" width="7.7109375" style="87" customWidth="1"/>
    <col min="2310" max="2310" width="9.7109375" style="87" customWidth="1"/>
    <col min="2311" max="2312" width="7.7109375" style="87" customWidth="1"/>
    <col min="2313" max="2313" width="9.7109375" style="87" customWidth="1"/>
    <col min="2314" max="2315" width="7.7109375" style="87" customWidth="1"/>
    <col min="2316" max="2560" width="10.85546875" style="87"/>
    <col min="2561" max="2561" width="2.28515625" style="87" customWidth="1"/>
    <col min="2562" max="2562" width="16.42578125" style="87" bestFit="1" customWidth="1"/>
    <col min="2563" max="2563" width="9.7109375" style="87" customWidth="1"/>
    <col min="2564" max="2565" width="7.7109375" style="87" customWidth="1"/>
    <col min="2566" max="2566" width="9.7109375" style="87" customWidth="1"/>
    <col min="2567" max="2568" width="7.7109375" style="87" customWidth="1"/>
    <col min="2569" max="2569" width="9.7109375" style="87" customWidth="1"/>
    <col min="2570" max="2571" width="7.7109375" style="87" customWidth="1"/>
    <col min="2572" max="2816" width="10.85546875" style="87"/>
    <col min="2817" max="2817" width="2.28515625" style="87" customWidth="1"/>
    <col min="2818" max="2818" width="16.42578125" style="87" bestFit="1" customWidth="1"/>
    <col min="2819" max="2819" width="9.7109375" style="87" customWidth="1"/>
    <col min="2820" max="2821" width="7.7109375" style="87" customWidth="1"/>
    <col min="2822" max="2822" width="9.7109375" style="87" customWidth="1"/>
    <col min="2823" max="2824" width="7.7109375" style="87" customWidth="1"/>
    <col min="2825" max="2825" width="9.7109375" style="87" customWidth="1"/>
    <col min="2826" max="2827" width="7.7109375" style="87" customWidth="1"/>
    <col min="2828" max="3072" width="10.85546875" style="87"/>
    <col min="3073" max="3073" width="2.28515625" style="87" customWidth="1"/>
    <col min="3074" max="3074" width="16.42578125" style="87" bestFit="1" customWidth="1"/>
    <col min="3075" max="3075" width="9.7109375" style="87" customWidth="1"/>
    <col min="3076" max="3077" width="7.7109375" style="87" customWidth="1"/>
    <col min="3078" max="3078" width="9.7109375" style="87" customWidth="1"/>
    <col min="3079" max="3080" width="7.7109375" style="87" customWidth="1"/>
    <col min="3081" max="3081" width="9.7109375" style="87" customWidth="1"/>
    <col min="3082" max="3083" width="7.7109375" style="87" customWidth="1"/>
    <col min="3084" max="3328" width="10.85546875" style="87"/>
    <col min="3329" max="3329" width="2.28515625" style="87" customWidth="1"/>
    <col min="3330" max="3330" width="16.42578125" style="87" bestFit="1" customWidth="1"/>
    <col min="3331" max="3331" width="9.7109375" style="87" customWidth="1"/>
    <col min="3332" max="3333" width="7.7109375" style="87" customWidth="1"/>
    <col min="3334" max="3334" width="9.7109375" style="87" customWidth="1"/>
    <col min="3335" max="3336" width="7.7109375" style="87" customWidth="1"/>
    <col min="3337" max="3337" width="9.7109375" style="87" customWidth="1"/>
    <col min="3338" max="3339" width="7.7109375" style="87" customWidth="1"/>
    <col min="3340" max="3584" width="10.85546875" style="87"/>
    <col min="3585" max="3585" width="2.28515625" style="87" customWidth="1"/>
    <col min="3586" max="3586" width="16.42578125" style="87" bestFit="1" customWidth="1"/>
    <col min="3587" max="3587" width="9.7109375" style="87" customWidth="1"/>
    <col min="3588" max="3589" width="7.7109375" style="87" customWidth="1"/>
    <col min="3590" max="3590" width="9.7109375" style="87" customWidth="1"/>
    <col min="3591" max="3592" width="7.7109375" style="87" customWidth="1"/>
    <col min="3593" max="3593" width="9.7109375" style="87" customWidth="1"/>
    <col min="3594" max="3595" width="7.7109375" style="87" customWidth="1"/>
    <col min="3596" max="3840" width="10.85546875" style="87"/>
    <col min="3841" max="3841" width="2.28515625" style="87" customWidth="1"/>
    <col min="3842" max="3842" width="16.42578125" style="87" bestFit="1" customWidth="1"/>
    <col min="3843" max="3843" width="9.7109375" style="87" customWidth="1"/>
    <col min="3844" max="3845" width="7.7109375" style="87" customWidth="1"/>
    <col min="3846" max="3846" width="9.7109375" style="87" customWidth="1"/>
    <col min="3847" max="3848" width="7.7109375" style="87" customWidth="1"/>
    <col min="3849" max="3849" width="9.7109375" style="87" customWidth="1"/>
    <col min="3850" max="3851" width="7.7109375" style="87" customWidth="1"/>
    <col min="3852" max="4096" width="10.85546875" style="87"/>
    <col min="4097" max="4097" width="2.28515625" style="87" customWidth="1"/>
    <col min="4098" max="4098" width="16.42578125" style="87" bestFit="1" customWidth="1"/>
    <col min="4099" max="4099" width="9.7109375" style="87" customWidth="1"/>
    <col min="4100" max="4101" width="7.7109375" style="87" customWidth="1"/>
    <col min="4102" max="4102" width="9.7109375" style="87" customWidth="1"/>
    <col min="4103" max="4104" width="7.7109375" style="87" customWidth="1"/>
    <col min="4105" max="4105" width="9.7109375" style="87" customWidth="1"/>
    <col min="4106" max="4107" width="7.7109375" style="87" customWidth="1"/>
    <col min="4108" max="4352" width="10.85546875" style="87"/>
    <col min="4353" max="4353" width="2.28515625" style="87" customWidth="1"/>
    <col min="4354" max="4354" width="16.42578125" style="87" bestFit="1" customWidth="1"/>
    <col min="4355" max="4355" width="9.7109375" style="87" customWidth="1"/>
    <col min="4356" max="4357" width="7.7109375" style="87" customWidth="1"/>
    <col min="4358" max="4358" width="9.7109375" style="87" customWidth="1"/>
    <col min="4359" max="4360" width="7.7109375" style="87" customWidth="1"/>
    <col min="4361" max="4361" width="9.7109375" style="87" customWidth="1"/>
    <col min="4362" max="4363" width="7.7109375" style="87" customWidth="1"/>
    <col min="4364" max="4608" width="10.85546875" style="87"/>
    <col min="4609" max="4609" width="2.28515625" style="87" customWidth="1"/>
    <col min="4610" max="4610" width="16.42578125" style="87" bestFit="1" customWidth="1"/>
    <col min="4611" max="4611" width="9.7109375" style="87" customWidth="1"/>
    <col min="4612" max="4613" width="7.7109375" style="87" customWidth="1"/>
    <col min="4614" max="4614" width="9.7109375" style="87" customWidth="1"/>
    <col min="4615" max="4616" width="7.7109375" style="87" customWidth="1"/>
    <col min="4617" max="4617" width="9.7109375" style="87" customWidth="1"/>
    <col min="4618" max="4619" width="7.7109375" style="87" customWidth="1"/>
    <col min="4620" max="4864" width="10.85546875" style="87"/>
    <col min="4865" max="4865" width="2.28515625" style="87" customWidth="1"/>
    <col min="4866" max="4866" width="16.42578125" style="87" bestFit="1" customWidth="1"/>
    <col min="4867" max="4867" width="9.7109375" style="87" customWidth="1"/>
    <col min="4868" max="4869" width="7.7109375" style="87" customWidth="1"/>
    <col min="4870" max="4870" width="9.7109375" style="87" customWidth="1"/>
    <col min="4871" max="4872" width="7.7109375" style="87" customWidth="1"/>
    <col min="4873" max="4873" width="9.7109375" style="87" customWidth="1"/>
    <col min="4874" max="4875" width="7.7109375" style="87" customWidth="1"/>
    <col min="4876" max="5120" width="10.85546875" style="87"/>
    <col min="5121" max="5121" width="2.28515625" style="87" customWidth="1"/>
    <col min="5122" max="5122" width="16.42578125" style="87" bestFit="1" customWidth="1"/>
    <col min="5123" max="5123" width="9.7109375" style="87" customWidth="1"/>
    <col min="5124" max="5125" width="7.7109375" style="87" customWidth="1"/>
    <col min="5126" max="5126" width="9.7109375" style="87" customWidth="1"/>
    <col min="5127" max="5128" width="7.7109375" style="87" customWidth="1"/>
    <col min="5129" max="5129" width="9.7109375" style="87" customWidth="1"/>
    <col min="5130" max="5131" width="7.7109375" style="87" customWidth="1"/>
    <col min="5132" max="5376" width="10.85546875" style="87"/>
    <col min="5377" max="5377" width="2.28515625" style="87" customWidth="1"/>
    <col min="5378" max="5378" width="16.42578125" style="87" bestFit="1" customWidth="1"/>
    <col min="5379" max="5379" width="9.7109375" style="87" customWidth="1"/>
    <col min="5380" max="5381" width="7.7109375" style="87" customWidth="1"/>
    <col min="5382" max="5382" width="9.7109375" style="87" customWidth="1"/>
    <col min="5383" max="5384" width="7.7109375" style="87" customWidth="1"/>
    <col min="5385" max="5385" width="9.7109375" style="87" customWidth="1"/>
    <col min="5386" max="5387" width="7.7109375" style="87" customWidth="1"/>
    <col min="5388" max="5632" width="10.85546875" style="87"/>
    <col min="5633" max="5633" width="2.28515625" style="87" customWidth="1"/>
    <col min="5634" max="5634" width="16.42578125" style="87" bestFit="1" customWidth="1"/>
    <col min="5635" max="5635" width="9.7109375" style="87" customWidth="1"/>
    <col min="5636" max="5637" width="7.7109375" style="87" customWidth="1"/>
    <col min="5638" max="5638" width="9.7109375" style="87" customWidth="1"/>
    <col min="5639" max="5640" width="7.7109375" style="87" customWidth="1"/>
    <col min="5641" max="5641" width="9.7109375" style="87" customWidth="1"/>
    <col min="5642" max="5643" width="7.7109375" style="87" customWidth="1"/>
    <col min="5644" max="5888" width="10.85546875" style="87"/>
    <col min="5889" max="5889" width="2.28515625" style="87" customWidth="1"/>
    <col min="5890" max="5890" width="16.42578125" style="87" bestFit="1" customWidth="1"/>
    <col min="5891" max="5891" width="9.7109375" style="87" customWidth="1"/>
    <col min="5892" max="5893" width="7.7109375" style="87" customWidth="1"/>
    <col min="5894" max="5894" width="9.7109375" style="87" customWidth="1"/>
    <col min="5895" max="5896" width="7.7109375" style="87" customWidth="1"/>
    <col min="5897" max="5897" width="9.7109375" style="87" customWidth="1"/>
    <col min="5898" max="5899" width="7.7109375" style="87" customWidth="1"/>
    <col min="5900" max="6144" width="10.85546875" style="87"/>
    <col min="6145" max="6145" width="2.28515625" style="87" customWidth="1"/>
    <col min="6146" max="6146" width="16.42578125" style="87" bestFit="1" customWidth="1"/>
    <col min="6147" max="6147" width="9.7109375" style="87" customWidth="1"/>
    <col min="6148" max="6149" width="7.7109375" style="87" customWidth="1"/>
    <col min="6150" max="6150" width="9.7109375" style="87" customWidth="1"/>
    <col min="6151" max="6152" width="7.7109375" style="87" customWidth="1"/>
    <col min="6153" max="6153" width="9.7109375" style="87" customWidth="1"/>
    <col min="6154" max="6155" width="7.7109375" style="87" customWidth="1"/>
    <col min="6156" max="6400" width="10.85546875" style="87"/>
    <col min="6401" max="6401" width="2.28515625" style="87" customWidth="1"/>
    <col min="6402" max="6402" width="16.42578125" style="87" bestFit="1" customWidth="1"/>
    <col min="6403" max="6403" width="9.7109375" style="87" customWidth="1"/>
    <col min="6404" max="6405" width="7.7109375" style="87" customWidth="1"/>
    <col min="6406" max="6406" width="9.7109375" style="87" customWidth="1"/>
    <col min="6407" max="6408" width="7.7109375" style="87" customWidth="1"/>
    <col min="6409" max="6409" width="9.7109375" style="87" customWidth="1"/>
    <col min="6410" max="6411" width="7.7109375" style="87" customWidth="1"/>
    <col min="6412" max="6656" width="10.85546875" style="87"/>
    <col min="6657" max="6657" width="2.28515625" style="87" customWidth="1"/>
    <col min="6658" max="6658" width="16.42578125" style="87" bestFit="1" customWidth="1"/>
    <col min="6659" max="6659" width="9.7109375" style="87" customWidth="1"/>
    <col min="6660" max="6661" width="7.7109375" style="87" customWidth="1"/>
    <col min="6662" max="6662" width="9.7109375" style="87" customWidth="1"/>
    <col min="6663" max="6664" width="7.7109375" style="87" customWidth="1"/>
    <col min="6665" max="6665" width="9.7109375" style="87" customWidth="1"/>
    <col min="6666" max="6667" width="7.7109375" style="87" customWidth="1"/>
    <col min="6668" max="6912" width="10.85546875" style="87"/>
    <col min="6913" max="6913" width="2.28515625" style="87" customWidth="1"/>
    <col min="6914" max="6914" width="16.42578125" style="87" bestFit="1" customWidth="1"/>
    <col min="6915" max="6915" width="9.7109375" style="87" customWidth="1"/>
    <col min="6916" max="6917" width="7.7109375" style="87" customWidth="1"/>
    <col min="6918" max="6918" width="9.7109375" style="87" customWidth="1"/>
    <col min="6919" max="6920" width="7.7109375" style="87" customWidth="1"/>
    <col min="6921" max="6921" width="9.7109375" style="87" customWidth="1"/>
    <col min="6922" max="6923" width="7.7109375" style="87" customWidth="1"/>
    <col min="6924" max="7168" width="10.85546875" style="87"/>
    <col min="7169" max="7169" width="2.28515625" style="87" customWidth="1"/>
    <col min="7170" max="7170" width="16.42578125" style="87" bestFit="1" customWidth="1"/>
    <col min="7171" max="7171" width="9.7109375" style="87" customWidth="1"/>
    <col min="7172" max="7173" width="7.7109375" style="87" customWidth="1"/>
    <col min="7174" max="7174" width="9.7109375" style="87" customWidth="1"/>
    <col min="7175" max="7176" width="7.7109375" style="87" customWidth="1"/>
    <col min="7177" max="7177" width="9.7109375" style="87" customWidth="1"/>
    <col min="7178" max="7179" width="7.7109375" style="87" customWidth="1"/>
    <col min="7180" max="7424" width="10.85546875" style="87"/>
    <col min="7425" max="7425" width="2.28515625" style="87" customWidth="1"/>
    <col min="7426" max="7426" width="16.42578125" style="87" bestFit="1" customWidth="1"/>
    <col min="7427" max="7427" width="9.7109375" style="87" customWidth="1"/>
    <col min="7428" max="7429" width="7.7109375" style="87" customWidth="1"/>
    <col min="7430" max="7430" width="9.7109375" style="87" customWidth="1"/>
    <col min="7431" max="7432" width="7.7109375" style="87" customWidth="1"/>
    <col min="7433" max="7433" width="9.7109375" style="87" customWidth="1"/>
    <col min="7434" max="7435" width="7.7109375" style="87" customWidth="1"/>
    <col min="7436" max="7680" width="10.85546875" style="87"/>
    <col min="7681" max="7681" width="2.28515625" style="87" customWidth="1"/>
    <col min="7682" max="7682" width="16.42578125" style="87" bestFit="1" customWidth="1"/>
    <col min="7683" max="7683" width="9.7109375" style="87" customWidth="1"/>
    <col min="7684" max="7685" width="7.7109375" style="87" customWidth="1"/>
    <col min="7686" max="7686" width="9.7109375" style="87" customWidth="1"/>
    <col min="7687" max="7688" width="7.7109375" style="87" customWidth="1"/>
    <col min="7689" max="7689" width="9.7109375" style="87" customWidth="1"/>
    <col min="7690" max="7691" width="7.7109375" style="87" customWidth="1"/>
    <col min="7692" max="7936" width="10.85546875" style="87"/>
    <col min="7937" max="7937" width="2.28515625" style="87" customWidth="1"/>
    <col min="7938" max="7938" width="16.42578125" style="87" bestFit="1" customWidth="1"/>
    <col min="7939" max="7939" width="9.7109375" style="87" customWidth="1"/>
    <col min="7940" max="7941" width="7.7109375" style="87" customWidth="1"/>
    <col min="7942" max="7942" width="9.7109375" style="87" customWidth="1"/>
    <col min="7943" max="7944" width="7.7109375" style="87" customWidth="1"/>
    <col min="7945" max="7945" width="9.7109375" style="87" customWidth="1"/>
    <col min="7946" max="7947" width="7.7109375" style="87" customWidth="1"/>
    <col min="7948" max="8192" width="10.85546875" style="87"/>
    <col min="8193" max="8193" width="2.28515625" style="87" customWidth="1"/>
    <col min="8194" max="8194" width="16.42578125" style="87" bestFit="1" customWidth="1"/>
    <col min="8195" max="8195" width="9.7109375" style="87" customWidth="1"/>
    <col min="8196" max="8197" width="7.7109375" style="87" customWidth="1"/>
    <col min="8198" max="8198" width="9.7109375" style="87" customWidth="1"/>
    <col min="8199" max="8200" width="7.7109375" style="87" customWidth="1"/>
    <col min="8201" max="8201" width="9.7109375" style="87" customWidth="1"/>
    <col min="8202" max="8203" width="7.7109375" style="87" customWidth="1"/>
    <col min="8204" max="8448" width="10.85546875" style="87"/>
    <col min="8449" max="8449" width="2.28515625" style="87" customWidth="1"/>
    <col min="8450" max="8450" width="16.42578125" style="87" bestFit="1" customWidth="1"/>
    <col min="8451" max="8451" width="9.7109375" style="87" customWidth="1"/>
    <col min="8452" max="8453" width="7.7109375" style="87" customWidth="1"/>
    <col min="8454" max="8454" width="9.7109375" style="87" customWidth="1"/>
    <col min="8455" max="8456" width="7.7109375" style="87" customWidth="1"/>
    <col min="8457" max="8457" width="9.7109375" style="87" customWidth="1"/>
    <col min="8458" max="8459" width="7.7109375" style="87" customWidth="1"/>
    <col min="8460" max="8704" width="10.85546875" style="87"/>
    <col min="8705" max="8705" width="2.28515625" style="87" customWidth="1"/>
    <col min="8706" max="8706" width="16.42578125" style="87" bestFit="1" customWidth="1"/>
    <col min="8707" max="8707" width="9.7109375" style="87" customWidth="1"/>
    <col min="8708" max="8709" width="7.7109375" style="87" customWidth="1"/>
    <col min="8710" max="8710" width="9.7109375" style="87" customWidth="1"/>
    <col min="8711" max="8712" width="7.7109375" style="87" customWidth="1"/>
    <col min="8713" max="8713" width="9.7109375" style="87" customWidth="1"/>
    <col min="8714" max="8715" width="7.7109375" style="87" customWidth="1"/>
    <col min="8716" max="8960" width="10.85546875" style="87"/>
    <col min="8961" max="8961" width="2.28515625" style="87" customWidth="1"/>
    <col min="8962" max="8962" width="16.42578125" style="87" bestFit="1" customWidth="1"/>
    <col min="8963" max="8963" width="9.7109375" style="87" customWidth="1"/>
    <col min="8964" max="8965" width="7.7109375" style="87" customWidth="1"/>
    <col min="8966" max="8966" width="9.7109375" style="87" customWidth="1"/>
    <col min="8967" max="8968" width="7.7109375" style="87" customWidth="1"/>
    <col min="8969" max="8969" width="9.7109375" style="87" customWidth="1"/>
    <col min="8970" max="8971" width="7.7109375" style="87" customWidth="1"/>
    <col min="8972" max="9216" width="10.85546875" style="87"/>
    <col min="9217" max="9217" width="2.28515625" style="87" customWidth="1"/>
    <col min="9218" max="9218" width="16.42578125" style="87" bestFit="1" customWidth="1"/>
    <col min="9219" max="9219" width="9.7109375" style="87" customWidth="1"/>
    <col min="9220" max="9221" width="7.7109375" style="87" customWidth="1"/>
    <col min="9222" max="9222" width="9.7109375" style="87" customWidth="1"/>
    <col min="9223" max="9224" width="7.7109375" style="87" customWidth="1"/>
    <col min="9225" max="9225" width="9.7109375" style="87" customWidth="1"/>
    <col min="9226" max="9227" width="7.7109375" style="87" customWidth="1"/>
    <col min="9228" max="9472" width="10.85546875" style="87"/>
    <col min="9473" max="9473" width="2.28515625" style="87" customWidth="1"/>
    <col min="9474" max="9474" width="16.42578125" style="87" bestFit="1" customWidth="1"/>
    <col min="9475" max="9475" width="9.7109375" style="87" customWidth="1"/>
    <col min="9476" max="9477" width="7.7109375" style="87" customWidth="1"/>
    <col min="9478" max="9478" width="9.7109375" style="87" customWidth="1"/>
    <col min="9479" max="9480" width="7.7109375" style="87" customWidth="1"/>
    <col min="9481" max="9481" width="9.7109375" style="87" customWidth="1"/>
    <col min="9482" max="9483" width="7.7109375" style="87" customWidth="1"/>
    <col min="9484" max="9728" width="10.85546875" style="87"/>
    <col min="9729" max="9729" width="2.28515625" style="87" customWidth="1"/>
    <col min="9730" max="9730" width="16.42578125" style="87" bestFit="1" customWidth="1"/>
    <col min="9731" max="9731" width="9.7109375" style="87" customWidth="1"/>
    <col min="9732" max="9733" width="7.7109375" style="87" customWidth="1"/>
    <col min="9734" max="9734" width="9.7109375" style="87" customWidth="1"/>
    <col min="9735" max="9736" width="7.7109375" style="87" customWidth="1"/>
    <col min="9737" max="9737" width="9.7109375" style="87" customWidth="1"/>
    <col min="9738" max="9739" width="7.7109375" style="87" customWidth="1"/>
    <col min="9740" max="9984" width="10.85546875" style="87"/>
    <col min="9985" max="9985" width="2.28515625" style="87" customWidth="1"/>
    <col min="9986" max="9986" width="16.42578125" style="87" bestFit="1" customWidth="1"/>
    <col min="9987" max="9987" width="9.7109375" style="87" customWidth="1"/>
    <col min="9988" max="9989" width="7.7109375" style="87" customWidth="1"/>
    <col min="9990" max="9990" width="9.7109375" style="87" customWidth="1"/>
    <col min="9991" max="9992" width="7.7109375" style="87" customWidth="1"/>
    <col min="9993" max="9993" width="9.7109375" style="87" customWidth="1"/>
    <col min="9994" max="9995" width="7.7109375" style="87" customWidth="1"/>
    <col min="9996" max="10240" width="10.85546875" style="87"/>
    <col min="10241" max="10241" width="2.28515625" style="87" customWidth="1"/>
    <col min="10242" max="10242" width="16.42578125" style="87" bestFit="1" customWidth="1"/>
    <col min="10243" max="10243" width="9.7109375" style="87" customWidth="1"/>
    <col min="10244" max="10245" width="7.7109375" style="87" customWidth="1"/>
    <col min="10246" max="10246" width="9.7109375" style="87" customWidth="1"/>
    <col min="10247" max="10248" width="7.7109375" style="87" customWidth="1"/>
    <col min="10249" max="10249" width="9.7109375" style="87" customWidth="1"/>
    <col min="10250" max="10251" width="7.7109375" style="87" customWidth="1"/>
    <col min="10252" max="10496" width="10.85546875" style="87"/>
    <col min="10497" max="10497" width="2.28515625" style="87" customWidth="1"/>
    <col min="10498" max="10498" width="16.42578125" style="87" bestFit="1" customWidth="1"/>
    <col min="10499" max="10499" width="9.7109375" style="87" customWidth="1"/>
    <col min="10500" max="10501" width="7.7109375" style="87" customWidth="1"/>
    <col min="10502" max="10502" width="9.7109375" style="87" customWidth="1"/>
    <col min="10503" max="10504" width="7.7109375" style="87" customWidth="1"/>
    <col min="10505" max="10505" width="9.7109375" style="87" customWidth="1"/>
    <col min="10506" max="10507" width="7.7109375" style="87" customWidth="1"/>
    <col min="10508" max="10752" width="10.85546875" style="87"/>
    <col min="10753" max="10753" width="2.28515625" style="87" customWidth="1"/>
    <col min="10754" max="10754" width="16.42578125" style="87" bestFit="1" customWidth="1"/>
    <col min="10755" max="10755" width="9.7109375" style="87" customWidth="1"/>
    <col min="10756" max="10757" width="7.7109375" style="87" customWidth="1"/>
    <col min="10758" max="10758" width="9.7109375" style="87" customWidth="1"/>
    <col min="10759" max="10760" width="7.7109375" style="87" customWidth="1"/>
    <col min="10761" max="10761" width="9.7109375" style="87" customWidth="1"/>
    <col min="10762" max="10763" width="7.7109375" style="87" customWidth="1"/>
    <col min="10764" max="11008" width="10.85546875" style="87"/>
    <col min="11009" max="11009" width="2.28515625" style="87" customWidth="1"/>
    <col min="11010" max="11010" width="16.42578125" style="87" bestFit="1" customWidth="1"/>
    <col min="11011" max="11011" width="9.7109375" style="87" customWidth="1"/>
    <col min="11012" max="11013" width="7.7109375" style="87" customWidth="1"/>
    <col min="11014" max="11014" width="9.7109375" style="87" customWidth="1"/>
    <col min="11015" max="11016" width="7.7109375" style="87" customWidth="1"/>
    <col min="11017" max="11017" width="9.7109375" style="87" customWidth="1"/>
    <col min="11018" max="11019" width="7.7109375" style="87" customWidth="1"/>
    <col min="11020" max="11264" width="10.85546875" style="87"/>
    <col min="11265" max="11265" width="2.28515625" style="87" customWidth="1"/>
    <col min="11266" max="11266" width="16.42578125" style="87" bestFit="1" customWidth="1"/>
    <col min="11267" max="11267" width="9.7109375" style="87" customWidth="1"/>
    <col min="11268" max="11269" width="7.7109375" style="87" customWidth="1"/>
    <col min="11270" max="11270" width="9.7109375" style="87" customWidth="1"/>
    <col min="11271" max="11272" width="7.7109375" style="87" customWidth="1"/>
    <col min="11273" max="11273" width="9.7109375" style="87" customWidth="1"/>
    <col min="11274" max="11275" width="7.7109375" style="87" customWidth="1"/>
    <col min="11276" max="11520" width="10.85546875" style="87"/>
    <col min="11521" max="11521" width="2.28515625" style="87" customWidth="1"/>
    <col min="11522" max="11522" width="16.42578125" style="87" bestFit="1" customWidth="1"/>
    <col min="11523" max="11523" width="9.7109375" style="87" customWidth="1"/>
    <col min="11524" max="11525" width="7.7109375" style="87" customWidth="1"/>
    <col min="11526" max="11526" width="9.7109375" style="87" customWidth="1"/>
    <col min="11527" max="11528" width="7.7109375" style="87" customWidth="1"/>
    <col min="11529" max="11529" width="9.7109375" style="87" customWidth="1"/>
    <col min="11530" max="11531" width="7.7109375" style="87" customWidth="1"/>
    <col min="11532" max="11776" width="10.85546875" style="87"/>
    <col min="11777" max="11777" width="2.28515625" style="87" customWidth="1"/>
    <col min="11778" max="11778" width="16.42578125" style="87" bestFit="1" customWidth="1"/>
    <col min="11779" max="11779" width="9.7109375" style="87" customWidth="1"/>
    <col min="11780" max="11781" width="7.7109375" style="87" customWidth="1"/>
    <col min="11782" max="11782" width="9.7109375" style="87" customWidth="1"/>
    <col min="11783" max="11784" width="7.7109375" style="87" customWidth="1"/>
    <col min="11785" max="11785" width="9.7109375" style="87" customWidth="1"/>
    <col min="11786" max="11787" width="7.7109375" style="87" customWidth="1"/>
    <col min="11788" max="12032" width="10.85546875" style="87"/>
    <col min="12033" max="12033" width="2.28515625" style="87" customWidth="1"/>
    <col min="12034" max="12034" width="16.42578125" style="87" bestFit="1" customWidth="1"/>
    <col min="12035" max="12035" width="9.7109375" style="87" customWidth="1"/>
    <col min="12036" max="12037" width="7.7109375" style="87" customWidth="1"/>
    <col min="12038" max="12038" width="9.7109375" style="87" customWidth="1"/>
    <col min="12039" max="12040" width="7.7109375" style="87" customWidth="1"/>
    <col min="12041" max="12041" width="9.7109375" style="87" customWidth="1"/>
    <col min="12042" max="12043" width="7.7109375" style="87" customWidth="1"/>
    <col min="12044" max="12288" width="10.85546875" style="87"/>
    <col min="12289" max="12289" width="2.28515625" style="87" customWidth="1"/>
    <col min="12290" max="12290" width="16.42578125" style="87" bestFit="1" customWidth="1"/>
    <col min="12291" max="12291" width="9.7109375" style="87" customWidth="1"/>
    <col min="12292" max="12293" width="7.7109375" style="87" customWidth="1"/>
    <col min="12294" max="12294" width="9.7109375" style="87" customWidth="1"/>
    <col min="12295" max="12296" width="7.7109375" style="87" customWidth="1"/>
    <col min="12297" max="12297" width="9.7109375" style="87" customWidth="1"/>
    <col min="12298" max="12299" width="7.7109375" style="87" customWidth="1"/>
    <col min="12300" max="12544" width="10.85546875" style="87"/>
    <col min="12545" max="12545" width="2.28515625" style="87" customWidth="1"/>
    <col min="12546" max="12546" width="16.42578125" style="87" bestFit="1" customWidth="1"/>
    <col min="12547" max="12547" width="9.7109375" style="87" customWidth="1"/>
    <col min="12548" max="12549" width="7.7109375" style="87" customWidth="1"/>
    <col min="12550" max="12550" width="9.7109375" style="87" customWidth="1"/>
    <col min="12551" max="12552" width="7.7109375" style="87" customWidth="1"/>
    <col min="12553" max="12553" width="9.7109375" style="87" customWidth="1"/>
    <col min="12554" max="12555" width="7.7109375" style="87" customWidth="1"/>
    <col min="12556" max="12800" width="10.85546875" style="87"/>
    <col min="12801" max="12801" width="2.28515625" style="87" customWidth="1"/>
    <col min="12802" max="12802" width="16.42578125" style="87" bestFit="1" customWidth="1"/>
    <col min="12803" max="12803" width="9.7109375" style="87" customWidth="1"/>
    <col min="12804" max="12805" width="7.7109375" style="87" customWidth="1"/>
    <col min="12806" max="12806" width="9.7109375" style="87" customWidth="1"/>
    <col min="12807" max="12808" width="7.7109375" style="87" customWidth="1"/>
    <col min="12809" max="12809" width="9.7109375" style="87" customWidth="1"/>
    <col min="12810" max="12811" width="7.7109375" style="87" customWidth="1"/>
    <col min="12812" max="13056" width="10.85546875" style="87"/>
    <col min="13057" max="13057" width="2.28515625" style="87" customWidth="1"/>
    <col min="13058" max="13058" width="16.42578125" style="87" bestFit="1" customWidth="1"/>
    <col min="13059" max="13059" width="9.7109375" style="87" customWidth="1"/>
    <col min="13060" max="13061" width="7.7109375" style="87" customWidth="1"/>
    <col min="13062" max="13062" width="9.7109375" style="87" customWidth="1"/>
    <col min="13063" max="13064" width="7.7109375" style="87" customWidth="1"/>
    <col min="13065" max="13065" width="9.7109375" style="87" customWidth="1"/>
    <col min="13066" max="13067" width="7.7109375" style="87" customWidth="1"/>
    <col min="13068" max="13312" width="10.85546875" style="87"/>
    <col min="13313" max="13313" width="2.28515625" style="87" customWidth="1"/>
    <col min="13314" max="13314" width="16.42578125" style="87" bestFit="1" customWidth="1"/>
    <col min="13315" max="13315" width="9.7109375" style="87" customWidth="1"/>
    <col min="13316" max="13317" width="7.7109375" style="87" customWidth="1"/>
    <col min="13318" max="13318" width="9.7109375" style="87" customWidth="1"/>
    <col min="13319" max="13320" width="7.7109375" style="87" customWidth="1"/>
    <col min="13321" max="13321" width="9.7109375" style="87" customWidth="1"/>
    <col min="13322" max="13323" width="7.7109375" style="87" customWidth="1"/>
    <col min="13324" max="13568" width="10.85546875" style="87"/>
    <col min="13569" max="13569" width="2.28515625" style="87" customWidth="1"/>
    <col min="13570" max="13570" width="16.42578125" style="87" bestFit="1" customWidth="1"/>
    <col min="13571" max="13571" width="9.7109375" style="87" customWidth="1"/>
    <col min="13572" max="13573" width="7.7109375" style="87" customWidth="1"/>
    <col min="13574" max="13574" width="9.7109375" style="87" customWidth="1"/>
    <col min="13575" max="13576" width="7.7109375" style="87" customWidth="1"/>
    <col min="13577" max="13577" width="9.7109375" style="87" customWidth="1"/>
    <col min="13578" max="13579" width="7.7109375" style="87" customWidth="1"/>
    <col min="13580" max="13824" width="10.85546875" style="87"/>
    <col min="13825" max="13825" width="2.28515625" style="87" customWidth="1"/>
    <col min="13826" max="13826" width="16.42578125" style="87" bestFit="1" customWidth="1"/>
    <col min="13827" max="13827" width="9.7109375" style="87" customWidth="1"/>
    <col min="13828" max="13829" width="7.7109375" style="87" customWidth="1"/>
    <col min="13830" max="13830" width="9.7109375" style="87" customWidth="1"/>
    <col min="13831" max="13832" width="7.7109375" style="87" customWidth="1"/>
    <col min="13833" max="13833" width="9.7109375" style="87" customWidth="1"/>
    <col min="13834" max="13835" width="7.7109375" style="87" customWidth="1"/>
    <col min="13836" max="14080" width="10.85546875" style="87"/>
    <col min="14081" max="14081" width="2.28515625" style="87" customWidth="1"/>
    <col min="14082" max="14082" width="16.42578125" style="87" bestFit="1" customWidth="1"/>
    <col min="14083" max="14083" width="9.7109375" style="87" customWidth="1"/>
    <col min="14084" max="14085" width="7.7109375" style="87" customWidth="1"/>
    <col min="14086" max="14086" width="9.7109375" style="87" customWidth="1"/>
    <col min="14087" max="14088" width="7.7109375" style="87" customWidth="1"/>
    <col min="14089" max="14089" width="9.7109375" style="87" customWidth="1"/>
    <col min="14090" max="14091" width="7.7109375" style="87" customWidth="1"/>
    <col min="14092" max="14336" width="10.85546875" style="87"/>
    <col min="14337" max="14337" width="2.28515625" style="87" customWidth="1"/>
    <col min="14338" max="14338" width="16.42578125" style="87" bestFit="1" customWidth="1"/>
    <col min="14339" max="14339" width="9.7109375" style="87" customWidth="1"/>
    <col min="14340" max="14341" width="7.7109375" style="87" customWidth="1"/>
    <col min="14342" max="14342" width="9.7109375" style="87" customWidth="1"/>
    <col min="14343" max="14344" width="7.7109375" style="87" customWidth="1"/>
    <col min="14345" max="14345" width="9.7109375" style="87" customWidth="1"/>
    <col min="14346" max="14347" width="7.7109375" style="87" customWidth="1"/>
    <col min="14348" max="14592" width="10.85546875" style="87"/>
    <col min="14593" max="14593" width="2.28515625" style="87" customWidth="1"/>
    <col min="14594" max="14594" width="16.42578125" style="87" bestFit="1" customWidth="1"/>
    <col min="14595" max="14595" width="9.7109375" style="87" customWidth="1"/>
    <col min="14596" max="14597" width="7.7109375" style="87" customWidth="1"/>
    <col min="14598" max="14598" width="9.7109375" style="87" customWidth="1"/>
    <col min="14599" max="14600" width="7.7109375" style="87" customWidth="1"/>
    <col min="14601" max="14601" width="9.7109375" style="87" customWidth="1"/>
    <col min="14602" max="14603" width="7.7109375" style="87" customWidth="1"/>
    <col min="14604" max="14848" width="10.85546875" style="87"/>
    <col min="14849" max="14849" width="2.28515625" style="87" customWidth="1"/>
    <col min="14850" max="14850" width="16.42578125" style="87" bestFit="1" customWidth="1"/>
    <col min="14851" max="14851" width="9.7109375" style="87" customWidth="1"/>
    <col min="14852" max="14853" width="7.7109375" style="87" customWidth="1"/>
    <col min="14854" max="14854" width="9.7109375" style="87" customWidth="1"/>
    <col min="14855" max="14856" width="7.7109375" style="87" customWidth="1"/>
    <col min="14857" max="14857" width="9.7109375" style="87" customWidth="1"/>
    <col min="14858" max="14859" width="7.7109375" style="87" customWidth="1"/>
    <col min="14860" max="15104" width="10.85546875" style="87"/>
    <col min="15105" max="15105" width="2.28515625" style="87" customWidth="1"/>
    <col min="15106" max="15106" width="16.42578125" style="87" bestFit="1" customWidth="1"/>
    <col min="15107" max="15107" width="9.7109375" style="87" customWidth="1"/>
    <col min="15108" max="15109" width="7.7109375" style="87" customWidth="1"/>
    <col min="15110" max="15110" width="9.7109375" style="87" customWidth="1"/>
    <col min="15111" max="15112" width="7.7109375" style="87" customWidth="1"/>
    <col min="15113" max="15113" width="9.7109375" style="87" customWidth="1"/>
    <col min="15114" max="15115" width="7.7109375" style="87" customWidth="1"/>
    <col min="15116" max="15360" width="10.85546875" style="87"/>
    <col min="15361" max="15361" width="2.28515625" style="87" customWidth="1"/>
    <col min="15362" max="15362" width="16.42578125" style="87" bestFit="1" customWidth="1"/>
    <col min="15363" max="15363" width="9.7109375" style="87" customWidth="1"/>
    <col min="15364" max="15365" width="7.7109375" style="87" customWidth="1"/>
    <col min="15366" max="15366" width="9.7109375" style="87" customWidth="1"/>
    <col min="15367" max="15368" width="7.7109375" style="87" customWidth="1"/>
    <col min="15369" max="15369" width="9.7109375" style="87" customWidth="1"/>
    <col min="15370" max="15371" width="7.7109375" style="87" customWidth="1"/>
    <col min="15372" max="15616" width="10.85546875" style="87"/>
    <col min="15617" max="15617" width="2.28515625" style="87" customWidth="1"/>
    <col min="15618" max="15618" width="16.42578125" style="87" bestFit="1" customWidth="1"/>
    <col min="15619" max="15619" width="9.7109375" style="87" customWidth="1"/>
    <col min="15620" max="15621" width="7.7109375" style="87" customWidth="1"/>
    <col min="15622" max="15622" width="9.7109375" style="87" customWidth="1"/>
    <col min="15623" max="15624" width="7.7109375" style="87" customWidth="1"/>
    <col min="15625" max="15625" width="9.7109375" style="87" customWidth="1"/>
    <col min="15626" max="15627" width="7.7109375" style="87" customWidth="1"/>
    <col min="15628" max="15872" width="10.85546875" style="87"/>
    <col min="15873" max="15873" width="2.28515625" style="87" customWidth="1"/>
    <col min="15874" max="15874" width="16.42578125" style="87" bestFit="1" customWidth="1"/>
    <col min="15875" max="15875" width="9.7109375" style="87" customWidth="1"/>
    <col min="15876" max="15877" width="7.7109375" style="87" customWidth="1"/>
    <col min="15878" max="15878" width="9.7109375" style="87" customWidth="1"/>
    <col min="15879" max="15880" width="7.7109375" style="87" customWidth="1"/>
    <col min="15881" max="15881" width="9.7109375" style="87" customWidth="1"/>
    <col min="15882" max="15883" width="7.7109375" style="87" customWidth="1"/>
    <col min="15884" max="16128" width="10.85546875" style="87"/>
    <col min="16129" max="16129" width="2.28515625" style="87" customWidth="1"/>
    <col min="16130" max="16130" width="16.42578125" style="87" bestFit="1" customWidth="1"/>
    <col min="16131" max="16131" width="9.7109375" style="87" customWidth="1"/>
    <col min="16132" max="16133" width="7.7109375" style="87" customWidth="1"/>
    <col min="16134" max="16134" width="9.7109375" style="87" customWidth="1"/>
    <col min="16135" max="16136" width="7.7109375" style="87" customWidth="1"/>
    <col min="16137" max="16137" width="9.7109375" style="87" customWidth="1"/>
    <col min="16138" max="16139" width="7.7109375" style="87" customWidth="1"/>
    <col min="16140" max="16384" width="10.85546875" style="87"/>
  </cols>
  <sheetData>
    <row r="1" spans="1:11" x14ac:dyDescent="0.25">
      <c r="B1" s="233" t="s">
        <v>82</v>
      </c>
      <c r="C1" s="220"/>
      <c r="D1" s="220"/>
      <c r="E1" s="220"/>
      <c r="F1" s="220"/>
      <c r="G1" s="220"/>
      <c r="H1" s="220"/>
      <c r="I1" s="220"/>
      <c r="J1" s="220"/>
      <c r="K1" s="220" t="s">
        <v>93</v>
      </c>
    </row>
    <row r="2" spans="1:11" s="94" customFormat="1" ht="26.25" customHeight="1" x14ac:dyDescent="0.2">
      <c r="A2" s="114"/>
      <c r="B2" s="115"/>
      <c r="C2" s="111" t="s">
        <v>69</v>
      </c>
      <c r="D2" s="111"/>
      <c r="E2" s="111"/>
      <c r="F2" s="111" t="s">
        <v>70</v>
      </c>
      <c r="G2" s="111"/>
      <c r="H2" s="111"/>
      <c r="I2" s="111" t="s">
        <v>71</v>
      </c>
      <c r="J2" s="111"/>
      <c r="K2" s="111"/>
    </row>
    <row r="3" spans="1:11" s="94" customFormat="1" ht="51" x14ac:dyDescent="0.2">
      <c r="A3" s="114"/>
      <c r="B3" s="115"/>
      <c r="C3" s="111" t="s">
        <v>72</v>
      </c>
      <c r="D3" s="111" t="s">
        <v>73</v>
      </c>
      <c r="E3" s="111"/>
      <c r="F3" s="111" t="s">
        <v>72</v>
      </c>
      <c r="G3" s="111" t="s">
        <v>73</v>
      </c>
      <c r="H3" s="111"/>
      <c r="I3" s="111" t="s">
        <v>72</v>
      </c>
      <c r="J3" s="111" t="s">
        <v>73</v>
      </c>
      <c r="K3" s="111"/>
    </row>
    <row r="4" spans="1:11" s="94" customFormat="1" ht="12.75" x14ac:dyDescent="0.2">
      <c r="A4" s="114"/>
      <c r="B4" s="115"/>
      <c r="C4" s="110"/>
      <c r="D4" s="88">
        <v>2015</v>
      </c>
      <c r="E4" s="88">
        <v>2016</v>
      </c>
      <c r="F4" s="110"/>
      <c r="G4" s="88">
        <v>2015</v>
      </c>
      <c r="H4" s="88">
        <v>2016</v>
      </c>
      <c r="I4" s="110"/>
      <c r="J4" s="88">
        <v>2015</v>
      </c>
      <c r="K4" s="88">
        <v>2016</v>
      </c>
    </row>
    <row r="5" spans="1:11" ht="41.25" customHeight="1" x14ac:dyDescent="0.25">
      <c r="A5" s="116" t="s">
        <v>74</v>
      </c>
      <c r="B5" s="117" t="s">
        <v>75</v>
      </c>
      <c r="C5" s="118">
        <v>52.115600934498573</v>
      </c>
      <c r="D5" s="118">
        <v>1.6134271792095292</v>
      </c>
      <c r="E5" s="118">
        <v>-3.7244245524296677</v>
      </c>
      <c r="F5" s="118">
        <v>44.683728151449891</v>
      </c>
      <c r="G5" s="118">
        <v>10.279519331243471</v>
      </c>
      <c r="H5" s="118">
        <v>5.6733388605945754</v>
      </c>
      <c r="I5" s="118">
        <v>49.39968520077602</v>
      </c>
      <c r="J5" s="118">
        <v>4.1529510832121259</v>
      </c>
      <c r="K5" s="118">
        <v>-0.80849656388960345</v>
      </c>
    </row>
    <row r="6" spans="1:11" x14ac:dyDescent="0.25">
      <c r="A6" s="119"/>
      <c r="B6" s="120" t="s">
        <v>76</v>
      </c>
      <c r="C6" s="102">
        <v>47.884399065501427</v>
      </c>
      <c r="D6" s="102">
        <v>3.3774309577516308</v>
      </c>
      <c r="E6" s="102">
        <v>-2.0935306952880817</v>
      </c>
      <c r="F6" s="102">
        <v>55.316271848550102</v>
      </c>
      <c r="G6" s="102">
        <v>9.3945720250521916</v>
      </c>
      <c r="H6" s="102">
        <v>5.3912213740458013</v>
      </c>
      <c r="I6" s="102">
        <v>50.600314799223987</v>
      </c>
      <c r="J6" s="102">
        <v>5.5959665935419309</v>
      </c>
      <c r="K6" s="102">
        <v>0.76538980209206542</v>
      </c>
    </row>
    <row r="7" spans="1:11" ht="21.75" x14ac:dyDescent="0.25">
      <c r="A7" s="121" t="s">
        <v>77</v>
      </c>
      <c r="B7" s="122" t="s">
        <v>78</v>
      </c>
      <c r="C7" s="97">
        <v>13.772316921923222</v>
      </c>
      <c r="D7" s="97">
        <v>-4.116890277522514</v>
      </c>
      <c r="E7" s="97">
        <v>-8.4723020893233656</v>
      </c>
      <c r="F7" s="97">
        <v>13.121650723694096</v>
      </c>
      <c r="G7" s="97">
        <v>7.3535353535353538</v>
      </c>
      <c r="H7" s="97">
        <v>-1.3925479864508845</v>
      </c>
      <c r="I7" s="97">
        <v>13.534536403235844</v>
      </c>
      <c r="J7" s="97">
        <v>-0.53057099545224862</v>
      </c>
      <c r="K7" s="97">
        <v>-6.0833121666243333</v>
      </c>
    </row>
    <row r="8" spans="1:11" x14ac:dyDescent="0.25">
      <c r="A8" s="123"/>
      <c r="B8" s="122" t="s">
        <v>79</v>
      </c>
      <c r="C8" s="97">
        <v>60.102102621787658</v>
      </c>
      <c r="D8" s="97">
        <v>1.8974527990960026</v>
      </c>
      <c r="E8" s="97">
        <v>-3.7149986138064874</v>
      </c>
      <c r="F8" s="97">
        <v>65.357840436720593</v>
      </c>
      <c r="G8" s="97">
        <v>9.5995757093609129</v>
      </c>
      <c r="H8" s="97">
        <v>5.2504234212436485</v>
      </c>
      <c r="I8" s="97">
        <v>62.022768036897403</v>
      </c>
      <c r="J8" s="97">
        <v>4.574219710002458</v>
      </c>
      <c r="K8" s="97">
        <v>-0.44945800652154749</v>
      </c>
    </row>
    <row r="9" spans="1:11" x14ac:dyDescent="0.25">
      <c r="A9" s="123"/>
      <c r="B9" s="122" t="s">
        <v>80</v>
      </c>
      <c r="C9" s="97">
        <v>26.125580456289114</v>
      </c>
      <c r="D9" s="97">
        <v>8.2143293055046982</v>
      </c>
      <c r="E9" s="97">
        <v>2.1655763591247461</v>
      </c>
      <c r="F9" s="97">
        <v>21.520508839585315</v>
      </c>
      <c r="G9" s="97">
        <v>12.151972157772621</v>
      </c>
      <c r="H9" s="97">
        <v>11.119731057667442</v>
      </c>
      <c r="I9" s="97">
        <v>24.44269555986676</v>
      </c>
      <c r="J9" s="97">
        <v>9.3806374022850267</v>
      </c>
      <c r="K9" s="97">
        <v>4.8849446320584304</v>
      </c>
    </row>
    <row r="10" spans="1:11" x14ac:dyDescent="0.25">
      <c r="A10" s="124" t="s">
        <v>19</v>
      </c>
      <c r="B10" s="125"/>
      <c r="C10" s="107">
        <v>100</v>
      </c>
      <c r="D10" s="107">
        <v>2.4431508616981619</v>
      </c>
      <c r="E10" s="107">
        <v>-2.9503149055283417</v>
      </c>
      <c r="F10" s="107">
        <v>100</v>
      </c>
      <c r="G10" s="107">
        <v>9.7876537479693653</v>
      </c>
      <c r="H10" s="107">
        <v>5.5170955979495853</v>
      </c>
      <c r="I10" s="107">
        <v>100</v>
      </c>
      <c r="J10" s="107">
        <v>4.8724788424264522</v>
      </c>
      <c r="K10" s="107">
        <v>-1.8298931342409602E-2</v>
      </c>
    </row>
    <row r="11" spans="1:11" ht="15" customHeight="1" x14ac:dyDescent="0.25">
      <c r="B11" s="112" t="s">
        <v>81</v>
      </c>
      <c r="C11" s="126"/>
      <c r="D11" s="126"/>
      <c r="E11" s="126"/>
      <c r="F11" s="126"/>
      <c r="G11" s="126"/>
      <c r="H11" s="126"/>
      <c r="I11" s="126"/>
      <c r="J11" s="126"/>
      <c r="K11" s="126"/>
    </row>
    <row r="12" spans="1:11" ht="21.75" customHeight="1" x14ac:dyDescent="0.25">
      <c r="B12" s="198" t="s">
        <v>49</v>
      </c>
      <c r="C12" s="180"/>
      <c r="D12" s="180"/>
      <c r="E12" s="180"/>
      <c r="F12" s="180"/>
      <c r="G12" s="180"/>
      <c r="H12" s="113"/>
      <c r="I12" s="113"/>
      <c r="J12" s="113"/>
      <c r="K12" s="113"/>
    </row>
    <row r="13" spans="1:11" ht="21.75" customHeight="1" x14ac:dyDescent="0.25">
      <c r="B13" s="198" t="s">
        <v>50</v>
      </c>
      <c r="C13" s="180"/>
      <c r="D13" s="180"/>
      <c r="E13" s="180"/>
      <c r="F13" s="180"/>
      <c r="G13" s="180"/>
      <c r="H13" s="113"/>
      <c r="I13" s="113"/>
      <c r="J13" s="113"/>
      <c r="K13" s="113"/>
    </row>
    <row r="15" spans="1:11" ht="15" customHeight="1" x14ac:dyDescent="0.25"/>
    <row r="16" spans="1:11" ht="15" customHeight="1" x14ac:dyDescent="0.25"/>
    <row r="17" spans="4:4" ht="15" customHeight="1" x14ac:dyDescent="0.25"/>
    <row r="22" spans="4:4" x14ac:dyDescent="0.25">
      <c r="D22" s="128"/>
    </row>
    <row r="23" spans="4:4" x14ac:dyDescent="0.25">
      <c r="D23" s="128"/>
    </row>
  </sheetData>
  <mergeCells count="2">
    <mergeCell ref="B12:G12"/>
    <mergeCell ref="B13:G1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13</vt:i4>
      </vt:variant>
    </vt:vector>
  </HeadingPairs>
  <TitlesOfParts>
    <vt:vector size="13" baseType="lpstr">
      <vt:lpstr>Graph 1</vt:lpstr>
      <vt:lpstr>Graph 2</vt:lpstr>
      <vt:lpstr>Graph 3</vt:lpstr>
      <vt:lpstr>Graph 4 </vt:lpstr>
      <vt:lpstr>Graph 5</vt:lpstr>
      <vt:lpstr>Graph 6</vt:lpstr>
      <vt:lpstr>Tab 1</vt:lpstr>
      <vt:lpstr>Tab 2</vt:lpstr>
      <vt:lpstr>Tab 3</vt:lpstr>
      <vt:lpstr>Tab 4</vt:lpstr>
      <vt:lpstr>Tab 5</vt:lpstr>
      <vt:lpstr>Tab 6</vt:lpstr>
      <vt:lpstr>Tab 7</vt:lpstr>
    </vt:vector>
  </TitlesOfParts>
  <Company>Ministères Chargés des Affaires Sociales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FERREIRA, Evelyn (DARES)</dc:creator>
  <cp:lastModifiedBy>SAINT-AMAN, Sylvie (DARES)</cp:lastModifiedBy>
  <dcterms:created xsi:type="dcterms:W3CDTF">2017-12-14T14:24:03Z</dcterms:created>
  <dcterms:modified xsi:type="dcterms:W3CDTF">2017-12-15T14:21:14Z</dcterms:modified>
</cp:coreProperties>
</file>