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I:\pdf des DA DI DR 2019 définitifs\2019-039_DR_dispositifs_publics_d'accompagnement\"/>
    </mc:Choice>
  </mc:AlternateContent>
  <bookViews>
    <workbookView xWindow="-90" yWindow="75" windowWidth="11970" windowHeight="8355" tabRatio="778"/>
  </bookViews>
  <sheets>
    <sheet name="Lisez-moi" sheetId="57" r:id="rId1"/>
    <sheet name="Tableau 1" sheetId="3" r:id="rId2"/>
    <sheet name="Tableau 2" sheetId="18" r:id="rId3"/>
    <sheet name="Tableau 3" sheetId="9" r:id="rId4"/>
    <sheet name="Tableau 4" sheetId="27" r:id="rId5"/>
    <sheet name="Tableau 5" sheetId="28" r:id="rId6"/>
    <sheet name="Tableau 6" sheetId="29" r:id="rId7"/>
    <sheet name="Tableau 7" sheetId="8" r:id="rId8"/>
    <sheet name="Tableau 8" sheetId="53" r:id="rId9"/>
    <sheet name="Tableau A" sheetId="20" r:id="rId10"/>
    <sheet name="Graphique 1" sheetId="2" r:id="rId11"/>
    <sheet name="Données 1" sheetId="36" r:id="rId12"/>
    <sheet name="Graphique 2" sheetId="19" r:id="rId13"/>
    <sheet name="Données 2" sheetId="37" r:id="rId14"/>
    <sheet name="Graphique 3" sheetId="1" r:id="rId15"/>
    <sheet name="Données 3" sheetId="38" r:id="rId16"/>
    <sheet name="Graphiques 4" sheetId="44" r:id="rId17"/>
    <sheet name="Données 4" sheetId="43" r:id="rId18"/>
    <sheet name="Carte 1" sheetId="48" r:id="rId19"/>
    <sheet name="Carte 2" sheetId="30" r:id="rId20"/>
    <sheet name="Carte 3" sheetId="34" r:id="rId21"/>
    <sheet name="Graphique 5" sheetId="55" r:id="rId22"/>
    <sheet name="Données_Graphique5" sheetId="56" r:id="rId23"/>
  </sheets>
  <externalReferences>
    <externalReference r:id="rId24"/>
  </externalReferences>
  <definedNames>
    <definedName name="_xlnm._FilterDatabase" localSheetId="11" hidden="1">'Données 1'!$A$8:$P$77</definedName>
    <definedName name="NIVEAU">#REF!</definedName>
    <definedName name="OUT">'[1]CR naf 29 2003'!$C$1:$D$26</definedName>
    <definedName name="OUTNAF29">'[1]ATD NAF29 2002'!$A$1:$D$27</definedName>
    <definedName name="T">'[1]+ grosse convention CR'!$A$1:$AK$26</definedName>
    <definedName name="_xlnm.Print_Area" localSheetId="0">'Lisez-moi'!$A$1:$L$60</definedName>
  </definedNames>
  <calcPr calcId="162913"/>
</workbook>
</file>

<file path=xl/calcChain.xml><?xml version="1.0" encoding="utf-8"?>
<calcChain xmlns="http://schemas.openxmlformats.org/spreadsheetml/2006/main">
  <c r="C10" i="36" l="1"/>
  <c r="D30" i="36"/>
  <c r="B8" i="8" l="1"/>
  <c r="B13" i="8" s="1"/>
  <c r="C8" i="8"/>
  <c r="D8" i="8"/>
  <c r="D13" i="8" s="1"/>
  <c r="E8" i="8"/>
  <c r="E13" i="8" s="1"/>
  <c r="F8" i="8"/>
  <c r="F13" i="8" s="1"/>
  <c r="G8" i="8"/>
  <c r="H8" i="8"/>
  <c r="H13" i="8" s="1"/>
  <c r="I8" i="8"/>
  <c r="I13" i="8" s="1"/>
  <c r="C13" i="8"/>
  <c r="G13" i="8"/>
  <c r="J8" i="8"/>
  <c r="J13" i="8" s="1"/>
  <c r="G23" i="38" l="1"/>
  <c r="K8" i="8" l="1"/>
  <c r="K4" i="8"/>
  <c r="K13" i="8" l="1"/>
  <c r="D31" i="36"/>
  <c r="D80" i="36"/>
  <c r="C11" i="53" l="1"/>
  <c r="D11" i="53"/>
  <c r="E11" i="53"/>
  <c r="F11" i="53"/>
  <c r="G11" i="53"/>
  <c r="H11" i="53"/>
  <c r="I11" i="53"/>
  <c r="J11" i="53"/>
  <c r="K11" i="53"/>
  <c r="B11" i="53"/>
  <c r="E17" i="48" l="1"/>
  <c r="F22" i="30"/>
  <c r="F21" i="30"/>
  <c r="F20" i="30"/>
  <c r="F19" i="30"/>
  <c r="E9" i="34"/>
  <c r="E10" i="34"/>
  <c r="E11" i="34"/>
  <c r="E8" i="34"/>
  <c r="C23" i="30"/>
  <c r="E20" i="48" l="1"/>
  <c r="E19" i="48"/>
  <c r="E18" i="48"/>
  <c r="B21" i="48"/>
  <c r="H4" i="48" s="1"/>
  <c r="H6" i="48" l="1"/>
  <c r="H8" i="48"/>
  <c r="H10" i="48"/>
  <c r="H12" i="48"/>
  <c r="H14" i="48"/>
  <c r="H16" i="48"/>
  <c r="H18" i="48"/>
  <c r="H20" i="48"/>
  <c r="H5" i="48"/>
  <c r="H7" i="48"/>
  <c r="H9" i="48"/>
  <c r="H11" i="48"/>
  <c r="H13" i="48"/>
  <c r="H15" i="48"/>
  <c r="H17" i="48"/>
  <c r="H19" i="48"/>
  <c r="C80" i="36" l="1"/>
  <c r="D79" i="36"/>
  <c r="C79" i="36"/>
  <c r="D78" i="36"/>
  <c r="C78" i="36"/>
  <c r="D77" i="36"/>
  <c r="C77" i="36"/>
  <c r="D76" i="36"/>
  <c r="C76" i="36"/>
  <c r="D75" i="36"/>
  <c r="C75" i="36"/>
  <c r="D74" i="36"/>
  <c r="C74" i="36"/>
  <c r="D73" i="36"/>
  <c r="C73" i="36"/>
  <c r="D72" i="36"/>
  <c r="C72" i="36"/>
  <c r="D71" i="36"/>
  <c r="C71" i="36"/>
  <c r="D70" i="36"/>
  <c r="C70" i="36"/>
  <c r="D69" i="36"/>
  <c r="C69" i="36"/>
  <c r="D68" i="36"/>
  <c r="C68" i="36"/>
  <c r="D67" i="36"/>
  <c r="C67" i="36"/>
  <c r="D66" i="36"/>
  <c r="C66" i="36"/>
  <c r="D65" i="36"/>
  <c r="C65" i="36"/>
  <c r="D64" i="36"/>
  <c r="C64" i="36"/>
  <c r="D63" i="36"/>
  <c r="C63" i="36"/>
  <c r="D62" i="36"/>
  <c r="C62" i="36"/>
  <c r="D61" i="36"/>
  <c r="C61" i="36"/>
  <c r="D60" i="36"/>
  <c r="C60" i="36"/>
  <c r="D59" i="36"/>
  <c r="C59" i="36"/>
  <c r="D58" i="36"/>
  <c r="C58" i="36"/>
  <c r="D57" i="36"/>
  <c r="C57" i="36"/>
  <c r="D56" i="36"/>
  <c r="C56" i="36"/>
  <c r="D55" i="36"/>
  <c r="C55" i="36"/>
  <c r="D54" i="36"/>
  <c r="C54" i="36"/>
  <c r="D53" i="36"/>
  <c r="C53" i="36"/>
  <c r="D52" i="36"/>
  <c r="C52" i="36"/>
  <c r="D51" i="36"/>
  <c r="C51" i="36"/>
  <c r="D50" i="36"/>
  <c r="C50" i="36"/>
  <c r="D49" i="36"/>
  <c r="C49" i="36"/>
  <c r="D48" i="36"/>
  <c r="C48" i="36"/>
  <c r="D47" i="36"/>
  <c r="C47" i="36"/>
  <c r="D46" i="36"/>
  <c r="C46" i="36"/>
  <c r="D45" i="36"/>
  <c r="C45" i="36"/>
  <c r="D44" i="36"/>
  <c r="C44" i="36"/>
  <c r="D43" i="36"/>
  <c r="C43" i="36"/>
  <c r="D42" i="36"/>
  <c r="C42" i="36"/>
  <c r="D41" i="36"/>
  <c r="C41" i="36"/>
  <c r="D40" i="36"/>
  <c r="C40" i="36"/>
  <c r="D39" i="36"/>
  <c r="C39" i="36"/>
  <c r="D38" i="36"/>
  <c r="C38" i="36"/>
  <c r="D37" i="36"/>
  <c r="C37" i="36"/>
  <c r="D36" i="36"/>
  <c r="C36" i="36"/>
  <c r="D35" i="36"/>
  <c r="C35" i="36"/>
  <c r="D34" i="36"/>
  <c r="C34" i="36"/>
  <c r="D33" i="36"/>
  <c r="C33" i="36"/>
  <c r="D32" i="36"/>
  <c r="C32" i="36"/>
  <c r="C31" i="36"/>
  <c r="C30" i="36"/>
  <c r="C29" i="36"/>
  <c r="C28" i="36"/>
  <c r="C27" i="36"/>
  <c r="C26" i="36"/>
  <c r="C25" i="36"/>
  <c r="C24" i="36"/>
  <c r="C23" i="36"/>
  <c r="C22" i="36"/>
  <c r="C21" i="36"/>
  <c r="C20" i="36"/>
  <c r="C19" i="36"/>
  <c r="C18" i="36"/>
  <c r="C17" i="36"/>
  <c r="C16" i="36"/>
  <c r="C15" i="36"/>
  <c r="C14" i="36"/>
  <c r="C13" i="36"/>
  <c r="C12" i="36"/>
  <c r="C11" i="36"/>
  <c r="C9" i="36"/>
  <c r="E31" i="36" l="1"/>
  <c r="E33" i="36"/>
  <c r="E35" i="36"/>
  <c r="E37" i="36"/>
  <c r="E39" i="36"/>
  <c r="E41" i="36"/>
  <c r="E43" i="36"/>
  <c r="E45" i="36"/>
  <c r="E47" i="36"/>
  <c r="E49" i="36"/>
  <c r="E51" i="36"/>
  <c r="E53" i="36"/>
  <c r="E55" i="36"/>
  <c r="E59" i="36"/>
  <c r="E63" i="36"/>
  <c r="E67" i="36"/>
  <c r="E71" i="36"/>
  <c r="E75" i="36"/>
  <c r="E77" i="36"/>
  <c r="E79" i="36"/>
  <c r="E30" i="36"/>
  <c r="E32" i="36"/>
  <c r="E34" i="36"/>
  <c r="E36" i="36"/>
  <c r="E38" i="36"/>
  <c r="E40" i="36"/>
  <c r="E42" i="36"/>
  <c r="E44" i="36"/>
  <c r="E46" i="36"/>
  <c r="E48" i="36"/>
  <c r="E50" i="36"/>
  <c r="E52" i="36"/>
  <c r="E54" i="36"/>
  <c r="E56" i="36"/>
  <c r="E58" i="36"/>
  <c r="E60" i="36"/>
  <c r="E62" i="36"/>
  <c r="E64" i="36"/>
  <c r="E66" i="36"/>
  <c r="E68" i="36"/>
  <c r="E70" i="36"/>
  <c r="E72" i="36"/>
  <c r="E74" i="36"/>
  <c r="E76" i="36"/>
  <c r="E78" i="36"/>
  <c r="E80" i="36"/>
  <c r="E57" i="36"/>
  <c r="E61" i="36"/>
  <c r="E65" i="36"/>
  <c r="E69" i="36"/>
  <c r="E73" i="36"/>
</calcChain>
</file>

<file path=xl/connections.xml><?xml version="1.0" encoding="utf-8"?>
<connections xmlns="http://schemas.openxmlformats.org/spreadsheetml/2006/main">
  <connection id="1" sourceFile="G:\THEMES\Restructuration\Bilan restructurations\2016\bilan_2016_transféré_du_local\Tableaux et Graphs\STOCKSTMT_FHS_FE_FHS_T12018.xlsx" keepAlive="1" name="STOCKSTMT_FHS_FE_FHS_T12018" type="5" refreshedVersion="0" new="1" background="1" saveData="1">
    <dbPr connection="Provider=Microsoft.ACE.OLEDB.12.0;Password=&quot;&quot;;User ID=Admin;Data Source=G:\THEMES\Restructuration\Bilan restructurations\2016\bilan_2016_transféré_du_local\Tableaux et Graphs\STOCKSTMT_FHS_FE_FHS_T12018.xlsx;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Données2$" commandType="3"/>
  </connection>
</connections>
</file>

<file path=xl/sharedStrings.xml><?xml version="1.0" encoding="utf-8"?>
<sst xmlns="http://schemas.openxmlformats.org/spreadsheetml/2006/main" count="809" uniqueCount="416">
  <si>
    <t>Congé de conversion</t>
  </si>
  <si>
    <t>Cellule de reclassement conventionnée</t>
  </si>
  <si>
    <t>Total</t>
  </si>
  <si>
    <t>Hommes</t>
  </si>
  <si>
    <t>Femmes</t>
  </si>
  <si>
    <t>Année de signature de la convention</t>
  </si>
  <si>
    <t>Construction</t>
  </si>
  <si>
    <t>Sexe</t>
  </si>
  <si>
    <t>Nombre de licenciements envisagés sur un mois</t>
  </si>
  <si>
    <t>De 50 à 999 salariés</t>
  </si>
  <si>
    <t>En millions d'euros</t>
  </si>
  <si>
    <t>Allocation temporaire dégressive (ATD)</t>
  </si>
  <si>
    <t>Congé de mobilité</t>
  </si>
  <si>
    <t>Congé de reclassement</t>
  </si>
  <si>
    <t>Mesures en cas de licenciement collectif</t>
  </si>
  <si>
    <t>Pas d'informations statistiques</t>
  </si>
  <si>
    <t>Nombre de conventions, d'adhésions individuelles</t>
  </si>
  <si>
    <t>Source</t>
  </si>
  <si>
    <t>Informations</t>
  </si>
  <si>
    <t>Moins de 25 ans</t>
  </si>
  <si>
    <t>CDI</t>
  </si>
  <si>
    <t>Mesures individuelles</t>
  </si>
  <si>
    <t>Situation juridique</t>
  </si>
  <si>
    <t>Proposition du CSP</t>
  </si>
  <si>
    <t>Informations détaillées sur les entreprises, conventions et adhérents</t>
  </si>
  <si>
    <r>
      <t xml:space="preserve">Taille de l’entreprise </t>
    </r>
    <r>
      <rPr>
        <b/>
        <sz val="12"/>
        <rFont val="Arial"/>
        <family val="2"/>
      </rPr>
      <t>*</t>
    </r>
    <r>
      <rPr>
        <b/>
        <sz val="8"/>
        <rFont val="Arial"/>
        <family val="2"/>
      </rPr>
      <t xml:space="preserve"> </t>
    </r>
  </si>
  <si>
    <t>Secteur d'activité</t>
  </si>
  <si>
    <t>Industrie</t>
  </si>
  <si>
    <t>Services</t>
  </si>
  <si>
    <t>Nombre moyen d'adhésions</t>
  </si>
  <si>
    <t>Qualification</t>
  </si>
  <si>
    <t>Durée</t>
  </si>
  <si>
    <t>Caractéristiques des emplois retrouvés</t>
  </si>
  <si>
    <t>Type de contrat</t>
  </si>
  <si>
    <t>Temps de travail</t>
  </si>
  <si>
    <t>Perte de salaire moyenne</t>
  </si>
  <si>
    <t>Moyenne (en mois)</t>
  </si>
  <si>
    <t>Allocation</t>
  </si>
  <si>
    <t>Montant moyen par mois par bénéficiaire (en euros)</t>
  </si>
  <si>
    <t>Nombre de conventions étudiées</t>
  </si>
  <si>
    <t>Plein</t>
  </si>
  <si>
    <t>Partiel</t>
  </si>
  <si>
    <t>-</t>
  </si>
  <si>
    <t>Ensemble</t>
  </si>
  <si>
    <t>Agriculture</t>
  </si>
  <si>
    <t>CRP-CTP-CSP</t>
  </si>
  <si>
    <t>Conventions de congé de conversion</t>
  </si>
  <si>
    <t>55 ans ou plus</t>
  </si>
  <si>
    <t>FHS (Pôle emploi)</t>
  </si>
  <si>
    <t>Remontées rapides (Dares-UT)</t>
  </si>
  <si>
    <t>Aglae_ATD (Dares-UT)</t>
  </si>
  <si>
    <t>Taux d'adhésion (en %)</t>
  </si>
  <si>
    <t>CDD ou CTT de 6 mois ou plus</t>
  </si>
  <si>
    <t>Ancien salaire net</t>
  </si>
  <si>
    <t>Médiane (en euros / mois)</t>
  </si>
  <si>
    <t>En euros / mois</t>
  </si>
  <si>
    <t>Durée de versement de l'allocation</t>
  </si>
  <si>
    <t>SI-Homologation (Direccte-DGEFP)</t>
  </si>
  <si>
    <t>PSE initiés et validés/homologués</t>
  </si>
  <si>
    <t>Cellule de reclassement</t>
  </si>
  <si>
    <t>Effectif</t>
  </si>
  <si>
    <t xml:space="preserve">PSE initiés* </t>
  </si>
  <si>
    <t xml:space="preserve">Licenciement économique </t>
  </si>
  <si>
    <t>Dont CRP-CTP-CSP</t>
  </si>
  <si>
    <t>Formation</t>
  </si>
  <si>
    <t>Conventions d'allocation temporaire dégressive</t>
  </si>
  <si>
    <t>Conventions de formation</t>
  </si>
  <si>
    <t>Conventions de cellule de reclassement</t>
  </si>
  <si>
    <t>3 mois</t>
  </si>
  <si>
    <t>6 mois</t>
  </si>
  <si>
    <t>12 mois</t>
  </si>
  <si>
    <t>Âge</t>
  </si>
  <si>
    <t>Vitesse moyenne de retour à l'emploi (en mois)*</t>
  </si>
  <si>
    <t>Nombre et caractéristiques des entrées en CRP-CTP-CSP</t>
  </si>
  <si>
    <t>Nombre de PSE initiés et validés/homologués</t>
  </si>
  <si>
    <r>
      <rPr>
        <b/>
        <sz val="8"/>
        <rFont val="Calibri"/>
        <family val="2"/>
      </rPr>
      <t>À</t>
    </r>
    <r>
      <rPr>
        <b/>
        <sz val="8"/>
        <rFont val="Arial"/>
        <family val="2"/>
      </rPr>
      <t>ge</t>
    </r>
  </si>
  <si>
    <t>Caractéristiques des conventions*</t>
  </si>
  <si>
    <t>- CTP</t>
  </si>
  <si>
    <t>- CSP</t>
  </si>
  <si>
    <t xml:space="preserve">- allocation temporaire dégressive </t>
  </si>
  <si>
    <t>15**</t>
  </si>
  <si>
    <t>Année</t>
  </si>
  <si>
    <t>FHS</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</si>
  <si>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</si>
  <si>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</si>
  <si>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</si>
  <si>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</si>
  <si>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</si>
  <si>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</si>
  <si>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</si>
  <si>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</si>
  <si>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</si>
  <si>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</si>
  <si>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</si>
  <si>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</si>
  <si>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</si>
  <si>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</si>
  <si>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</si>
  <si>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</si>
  <si>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</si>
  <si>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</si>
  <si>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</si>
  <si>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</si>
  <si>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</si>
  <si>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</si>
  <si>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</si>
  <si>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</si>
  <si>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</si>
  <si>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</si>
  <si>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</si>
  <si>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</si>
  <si>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</si>
  <si>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</si>
  <si>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</si>
  <si>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</si>
  <si>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</si>
  <si>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</si>
  <si>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</si>
  <si>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</si>
  <si>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</si>
  <si>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</si>
  <si>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</si>
  <si>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</si>
  <si>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</si>
  <si>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</si>
  <si>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</si>
  <si>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</si>
  <si>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</si>
  <si>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</si>
  <si>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</si>
  <si>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</si>
  <si>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</si>
  <si>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</si>
  <si>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</si>
  <si>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</si>
  <si>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</si>
  <si>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</si>
  <si>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</si>
  <si>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</si>
  <si>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</si>
  <si>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</si>
  <si>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</si>
  <si>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</si>
  <si>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Trimestre</t>
  </si>
  <si>
    <t>Adhésions au CRP-CTP-CSP 
(axe de gauche)</t>
  </si>
  <si>
    <t xml:space="preserve"> </t>
  </si>
  <si>
    <r>
      <t xml:space="preserve">Nombre d'entrées pour licenciement éco (1)
</t>
    </r>
    <r>
      <rPr>
        <i/>
        <sz val="8"/>
        <rFont val="Arial"/>
        <family val="2"/>
      </rPr>
      <t>- aires et étiquettes</t>
    </r>
  </si>
  <si>
    <t>Classes</t>
  </si>
  <si>
    <t>Nombre</t>
  </si>
  <si>
    <t>Régions</t>
  </si>
  <si>
    <r>
      <t>1</t>
    </r>
    <r>
      <rPr>
        <vertAlign val="superscript"/>
        <sz val="8"/>
        <rFont val="Arial"/>
        <family val="2"/>
      </rPr>
      <t>er</t>
    </r>
    <r>
      <rPr>
        <sz val="8"/>
        <rFont val="Arial"/>
        <family val="2"/>
      </rPr>
      <t xml:space="preserve"> trimestre</t>
    </r>
  </si>
  <si>
    <r>
      <t>2</t>
    </r>
    <r>
      <rPr>
        <vertAlign val="superscript"/>
        <sz val="8"/>
        <rFont val="Arial"/>
        <family val="2"/>
      </rPr>
      <t>e</t>
    </r>
    <r>
      <rPr>
        <sz val="8"/>
        <rFont val="Arial"/>
        <family val="2"/>
      </rPr>
      <t xml:space="preserve"> trimestre</t>
    </r>
  </si>
  <si>
    <r>
      <t>3</t>
    </r>
    <r>
      <rPr>
        <vertAlign val="superscript"/>
        <sz val="8"/>
        <rFont val="Arial"/>
        <family val="2"/>
      </rPr>
      <t>e</t>
    </r>
    <r>
      <rPr>
        <sz val="8"/>
        <rFont val="Arial"/>
        <family val="2"/>
      </rPr>
      <t xml:space="preserve"> trimestre</t>
    </r>
  </si>
  <si>
    <r>
      <t>4</t>
    </r>
    <r>
      <rPr>
        <vertAlign val="superscript"/>
        <sz val="8"/>
        <rFont val="Arial"/>
        <family val="2"/>
      </rPr>
      <t>e</t>
    </r>
    <r>
      <rPr>
        <sz val="8"/>
        <rFont val="Arial"/>
        <family val="2"/>
      </rPr>
      <t xml:space="preserve"> trimestre</t>
    </r>
  </si>
  <si>
    <t>Nombre d'établissements concernés</t>
  </si>
  <si>
    <t>In bonis</t>
  </si>
  <si>
    <t>De 25 à 39 ans</t>
  </si>
  <si>
    <t>De 40 à 49 ans</t>
  </si>
  <si>
    <t>De 50 à 54 ans</t>
  </si>
  <si>
    <t>Qualification du métier recherché</t>
  </si>
  <si>
    <t>Ouvrier non qualifié</t>
  </si>
  <si>
    <t>Ouvrier qualifié</t>
  </si>
  <si>
    <t>Employé</t>
  </si>
  <si>
    <t>Technicien, agent de maitrise</t>
  </si>
  <si>
    <t>Cadre, ingénieur</t>
  </si>
  <si>
    <r>
      <t>Autres mesures d'accompagnement relevant de conventions entre les entreprises et l'</t>
    </r>
    <r>
      <rPr>
        <b/>
        <sz val="8"/>
        <rFont val="Calibri"/>
        <family val="2"/>
      </rPr>
      <t>É</t>
    </r>
    <r>
      <rPr>
        <b/>
        <sz val="8"/>
        <rFont val="Arial"/>
        <family val="2"/>
      </rPr>
      <t>tat</t>
    </r>
  </si>
  <si>
    <t>Inscriptions à Pôle emploi à la suite d'un licenciement économique (dont adhésions au CRP-CTP-CSP) 
(axe de gauche) *</t>
  </si>
  <si>
    <t>Graphique 1 : Inscriptions à Pôle emploi à la suite d’un licenciement économique, adhésions au CRP-CTP-CSP et taux de licenciement économique</t>
  </si>
  <si>
    <t>Bénéficiaires de CRP-CTP-CSP</t>
  </si>
  <si>
    <t>Bretagne</t>
  </si>
  <si>
    <t>Centre-Val de Loire</t>
  </si>
  <si>
    <t>Corse</t>
  </si>
  <si>
    <t>Normandie</t>
  </si>
  <si>
    <t>Pays de la Loire</t>
  </si>
  <si>
    <t>Provence-Alpes-Côte d'Azur</t>
  </si>
  <si>
    <t>Professions intermédiaires</t>
  </si>
  <si>
    <t>Cadres</t>
  </si>
  <si>
    <t>2015 T1</t>
  </si>
  <si>
    <t>2015 T2</t>
  </si>
  <si>
    <t>2015 T3</t>
  </si>
  <si>
    <t>2015 T4</t>
  </si>
  <si>
    <t>Bénéficiaires</t>
  </si>
  <si>
    <t>CRP</t>
  </si>
  <si>
    <t>CTP</t>
  </si>
  <si>
    <t>CSP</t>
  </si>
  <si>
    <t>Ile-de-france</t>
  </si>
  <si>
    <t>Bourgogne-Franche-Comté</t>
  </si>
  <si>
    <t>Auvergne-Rhône-Alpes</t>
  </si>
  <si>
    <t xml:space="preserve">Graphique 1 : Inscriptions à Pôle emploi à la suite d’un licenciement économique et adhésions au CRP-CTP-CSP </t>
  </si>
  <si>
    <t>Ouvriers ou employés non qualifiés</t>
  </si>
  <si>
    <t>Ouvriers ou employés qualifiés</t>
  </si>
  <si>
    <t>Classe</t>
  </si>
  <si>
    <t>Homologation</t>
  </si>
  <si>
    <t>Validation</t>
  </si>
  <si>
    <t>Accord mixte (validation-homologation)</t>
  </si>
  <si>
    <t>Type de décision</t>
  </si>
  <si>
    <t>Procédure mixte (validation-homologation)</t>
  </si>
  <si>
    <t>Procédure négociée (validation)</t>
  </si>
  <si>
    <t>Procédure unilatérale (homologation)</t>
  </si>
  <si>
    <t>1) Moins de 150</t>
  </si>
  <si>
    <t>2) 150 à 249</t>
  </si>
  <si>
    <t>Hauts-de-France</t>
  </si>
  <si>
    <t>3) De 250 à 399</t>
  </si>
  <si>
    <t>4) Plus de 300</t>
  </si>
  <si>
    <t>Conventions d'ASFNE</t>
  </si>
  <si>
    <t>Dont nombre de PSE initiés ayant fait l'objet d'une demande de décision</t>
  </si>
  <si>
    <t>Légende :</t>
  </si>
  <si>
    <t>Caractéristiques des entreprises signataires</t>
  </si>
  <si>
    <t>Effectif des entreprises signataires</t>
  </si>
  <si>
    <t xml:space="preserve">Effectif total des licenciés </t>
  </si>
  <si>
    <t>Moyenne des taux de licenciement (en %)</t>
  </si>
  <si>
    <t>2016 T2</t>
  </si>
  <si>
    <t>2016 T3</t>
  </si>
  <si>
    <t>2017 T2</t>
  </si>
  <si>
    <t>ASFNE*</t>
  </si>
  <si>
    <t>2016 T1</t>
  </si>
  <si>
    <t>2016 T4</t>
  </si>
  <si>
    <t>2017 T1</t>
  </si>
  <si>
    <t>Note : les années correspondent aux années des entrées et non de signature des conventions.
Champ : France métropolitaine.
Source : Aglae-ATD (DGEFP) et Dares-UT, "remontées rapides" ; calculs Dares.</t>
  </si>
  <si>
    <t>2017 T3</t>
  </si>
  <si>
    <t>Occitanie</t>
  </si>
  <si>
    <t>Nouvelle Aquitaine</t>
  </si>
  <si>
    <t>Grand Est</t>
  </si>
  <si>
    <t>Guadeloupe</t>
  </si>
  <si>
    <t>Martinique</t>
  </si>
  <si>
    <t>Guyane</t>
  </si>
  <si>
    <t>1</t>
  </si>
  <si>
    <t>Ile-de-France</t>
  </si>
  <si>
    <t>2017 T4</t>
  </si>
  <si>
    <t>T1</t>
  </si>
  <si>
    <t>T2</t>
  </si>
  <si>
    <t>T3</t>
  </si>
  <si>
    <t>T4</t>
  </si>
  <si>
    <t>Carte 1 : Inscriptions à Pôle emploi à la suite d’un licenciement économique en 2017, par région</t>
  </si>
  <si>
    <t>Ratio csp/liceco</t>
  </si>
  <si>
    <t>Nombre d'entrées pour CSP (2)</t>
  </si>
  <si>
    <t>(2)/(1)</t>
  </si>
  <si>
    <t>- étiquettes</t>
  </si>
  <si>
    <t>- aires</t>
  </si>
  <si>
    <t>4) 60% ou plus</t>
  </si>
  <si>
    <t>3) 55% à 59%</t>
  </si>
  <si>
    <t>2) 50% à 54%</t>
  </si>
  <si>
    <t>1) 49% ou moins</t>
  </si>
  <si>
    <t>N° de classe</t>
  </si>
  <si>
    <t>1) Moins de 9 999</t>
  </si>
  <si>
    <t>2) 10 000 à 14 999</t>
  </si>
  <si>
    <t>3) 15 000 à 19 999</t>
  </si>
  <si>
    <t xml:space="preserve">4) Plus de 20 000 </t>
  </si>
  <si>
    <r>
      <t>Champ : inscriptions à Pôle emploi ; France (hors Mayotte).
Sources : Pôle emploi, fichier historique statistique exhaustif du 1</t>
    </r>
    <r>
      <rPr>
        <vertAlign val="superscript"/>
        <sz val="8"/>
        <color theme="1"/>
        <rFont val="MS Sans Serif"/>
        <family val="2"/>
      </rPr>
      <t>er</t>
    </r>
    <r>
      <rPr>
        <sz val="8"/>
        <color theme="1"/>
        <rFont val="MS Sans Serif"/>
        <family val="2"/>
      </rPr>
      <t xml:space="preserve"> trimestre 2018 ; calculs Dares.</t>
    </r>
  </si>
  <si>
    <t>Champ : France (hors Mayotte).
Source : Pôle emploi, FHS (T1 2018) ; calculs Dares.</t>
  </si>
  <si>
    <t>Données corrigées des variations saisonnières et des jours ouvrés (cvs).</t>
  </si>
  <si>
    <r>
      <t>Données brutes</t>
    </r>
    <r>
      <rPr>
        <b/>
        <u/>
        <sz val="8"/>
        <rFont val="Arial"/>
        <family val="2"/>
      </rPr>
      <t xml:space="preserve"> cumulées sur le trimestre</t>
    </r>
  </si>
  <si>
    <r>
      <t xml:space="preserve">Données brutes </t>
    </r>
    <r>
      <rPr>
        <b/>
        <u/>
        <sz val="8"/>
        <rFont val="Arial"/>
        <family val="2"/>
      </rPr>
      <t>cumulées sur l’année</t>
    </r>
  </si>
  <si>
    <r>
      <t xml:space="preserve">En %, données brutes </t>
    </r>
    <r>
      <rPr>
        <b/>
        <sz val="8"/>
        <rFont val="Arial"/>
        <family val="2"/>
      </rPr>
      <t>cumulées sur l’année</t>
    </r>
  </si>
  <si>
    <r>
      <t xml:space="preserve">En %, données brutes </t>
    </r>
    <r>
      <rPr>
        <b/>
        <u/>
        <sz val="8"/>
        <rFont val="Arial"/>
        <family val="2"/>
      </rPr>
      <t>cumulées sur l’année</t>
    </r>
  </si>
  <si>
    <r>
      <t>Champ : France entière (hors Mayotte).
Source : Pôle emploi, fichier historique statistique exhaustif du 1</t>
    </r>
    <r>
      <rPr>
        <vertAlign val="superscript"/>
        <sz val="8"/>
        <rFont val="Arial"/>
        <family val="2"/>
      </rPr>
      <t>er</t>
    </r>
    <r>
      <rPr>
        <sz val="8"/>
        <rFont val="Arial"/>
        <family val="2"/>
      </rPr>
      <t xml:space="preserve"> trimestre 2018 ; calculs Dares.</t>
    </r>
  </si>
  <si>
    <r>
      <t xml:space="preserve">Données brutes en </t>
    </r>
    <r>
      <rPr>
        <b/>
        <u/>
        <sz val="8"/>
        <color theme="1"/>
        <rFont val="Arial"/>
        <family val="2"/>
      </rPr>
      <t xml:space="preserve">moyenne trimestrielle </t>
    </r>
    <r>
      <rPr>
        <sz val="8"/>
        <color theme="1"/>
        <rFont val="Arial"/>
        <family val="2"/>
      </rPr>
      <t xml:space="preserve">
Champ : France (hors Mayotte)
Source : Pôle emploi, FHS du T1 2018, calculs Dares.</t>
    </r>
  </si>
  <si>
    <t>Dont :            - CRP</t>
  </si>
  <si>
    <t>Conventions entre les entreprises et l'État*</t>
  </si>
  <si>
    <t xml:space="preserve">Dont :            
- cellule de reclassement </t>
  </si>
  <si>
    <t>-   formation</t>
  </si>
  <si>
    <t>-ASFNE****</t>
  </si>
  <si>
    <t>nd</t>
  </si>
  <si>
    <t>Part des entreprises ayant licencié la totalité de leur effectif (en %)</t>
  </si>
  <si>
    <t>Secteur d'activité (en %)</t>
  </si>
  <si>
    <t xml:space="preserve">Nombre de bénéficiaires </t>
  </si>
  <si>
    <t>Graphique 2 : Bénéficiaires de CRP-CTP-CSP</t>
  </si>
  <si>
    <t>Graphique 3 : Adhésions aux conventions signées entre les entreprises et l’État</t>
  </si>
  <si>
    <t>Graphique 4 : Les types de procédure mobilisés pour les PSE validés et / ou homologués en 2017</t>
  </si>
  <si>
    <r>
      <t xml:space="preserve">Données brutes </t>
    </r>
    <r>
      <rPr>
        <b/>
        <u/>
        <sz val="8"/>
        <color theme="1"/>
        <rFont val="Arial"/>
        <family val="2"/>
      </rPr>
      <t>cumulées sur l'année</t>
    </r>
    <r>
      <rPr>
        <sz val="8"/>
        <color theme="1"/>
        <rFont val="Arial"/>
        <family val="2"/>
      </rPr>
      <t>.
Champ : PSE validés et / ou homologués ; France (hors Mayotte).
Source : Direccte-DGEFP, SI-Homologation (extraction du 20/09/2018) ; calculs Dares.</t>
    </r>
  </si>
  <si>
    <t>La Réunion</t>
  </si>
  <si>
    <t xml:space="preserve">Part des adhésions au CRP-CTP-CSP  parmi les inscriptions à Pôle emploi à la suite d’un licenciement économique 
(axe de droite) ** </t>
  </si>
  <si>
    <t>Nombre d'entreprises signataires*</t>
  </si>
  <si>
    <t>Rapportée à l'ancien salaire (en %)</t>
  </si>
  <si>
    <t>Part de la perte de salaire couverte par l'allocation (en %)</t>
  </si>
  <si>
    <t>Part de l'allocation versée par l'état (en %)</t>
  </si>
  <si>
    <t xml:space="preserve">Moyenne (en mois) </t>
  </si>
  <si>
    <t>6 mois (en %)</t>
  </si>
  <si>
    <t>12 mois (en %)</t>
  </si>
  <si>
    <t>24 mois (en %)</t>
  </si>
  <si>
    <t>Nombre de conventions, de bénéficiaires potentiels, d'adhésions individuelles (plus suivi depuis 2015)</t>
  </si>
  <si>
    <t xml:space="preserve">Données CVS-CJO en cumulées sur le trimestre
</t>
  </si>
  <si>
    <r>
      <t xml:space="preserve">Données brutes </t>
    </r>
    <r>
      <rPr>
        <u/>
        <sz val="8"/>
        <color theme="1"/>
        <rFont val="Arial"/>
        <family val="2"/>
      </rPr>
      <t>cumulées sur l’année</t>
    </r>
    <r>
      <rPr>
        <sz val="8"/>
        <color theme="1"/>
        <rFont val="Arial"/>
        <family val="2"/>
      </rPr>
      <t>.
Champ : France (hors Mayotte).
Source : Pôle emploi, fichier historique statistique exhaustif du 1</t>
    </r>
    <r>
      <rPr>
        <vertAlign val="superscript"/>
        <sz val="8"/>
        <color theme="1"/>
        <rFont val="Arial"/>
        <family val="2"/>
      </rPr>
      <t>er</t>
    </r>
    <r>
      <rPr>
        <sz val="8"/>
        <color theme="1"/>
        <rFont val="Arial"/>
        <family val="2"/>
      </rPr>
      <t xml:space="preserve"> trimestre 2018 ; calculs Dares.
</t>
    </r>
  </si>
  <si>
    <t>Plans de sauvegarde de l'emploi (PSE) notifiés</t>
  </si>
  <si>
    <t>dont
PSE concernant plus de 50 licenciements</t>
  </si>
  <si>
    <t xml:space="preserve">Plans de sauvegarde de l'emploi (PSE) initiés </t>
  </si>
  <si>
    <t>Plans de sauvegarde de l'emploi (PSE) validés ou homologués</t>
  </si>
  <si>
    <t xml:space="preserve">2000 T1 </t>
  </si>
  <si>
    <t xml:space="preserve">2001 T1 </t>
  </si>
  <si>
    <t>2001  T4</t>
  </si>
  <si>
    <t xml:space="preserve">2002 T1 </t>
  </si>
  <si>
    <t>2002  T4</t>
  </si>
  <si>
    <t xml:space="preserve">2003 T1 </t>
  </si>
  <si>
    <t>2003T3</t>
  </si>
  <si>
    <t>2003  T4</t>
  </si>
  <si>
    <t xml:space="preserve">2004 T1 </t>
  </si>
  <si>
    <t>2004T3</t>
  </si>
  <si>
    <t>2004  T4</t>
  </si>
  <si>
    <t xml:space="preserve">2005 T1 </t>
  </si>
  <si>
    <t>2005T3</t>
  </si>
  <si>
    <t>2005  T4</t>
  </si>
  <si>
    <t xml:space="preserve">2006 T1 </t>
  </si>
  <si>
    <t>2006T3</t>
  </si>
  <si>
    <t>2006  T4</t>
  </si>
  <si>
    <t xml:space="preserve">2007 T1 </t>
  </si>
  <si>
    <t>2007T3</t>
  </si>
  <si>
    <t>2007  T4</t>
  </si>
  <si>
    <t xml:space="preserve">2008 T1 </t>
  </si>
  <si>
    <t>2008T3</t>
  </si>
  <si>
    <t>2008  T4</t>
  </si>
  <si>
    <t xml:space="preserve">2009 T1 </t>
  </si>
  <si>
    <t>2009T3</t>
  </si>
  <si>
    <t>2009  T4</t>
  </si>
  <si>
    <t xml:space="preserve">2010 T1 </t>
  </si>
  <si>
    <t>2010T3</t>
  </si>
  <si>
    <t>2010  T4</t>
  </si>
  <si>
    <t xml:space="preserve">2011 T1 </t>
  </si>
  <si>
    <t>2011T3</t>
  </si>
  <si>
    <t>2011  T4</t>
  </si>
  <si>
    <t xml:space="preserve">2012 T1 </t>
  </si>
  <si>
    <t>2012T3</t>
  </si>
  <si>
    <t>2012  T4</t>
  </si>
  <si>
    <t xml:space="preserve">2013 T1 </t>
  </si>
  <si>
    <t>2013T3</t>
  </si>
  <si>
    <t>2013  T4</t>
  </si>
  <si>
    <t xml:space="preserve">2014 T1 </t>
  </si>
  <si>
    <t>2014T3</t>
  </si>
  <si>
    <t>2014  T4</t>
  </si>
  <si>
    <t xml:space="preserve">2015 T1 </t>
  </si>
  <si>
    <t>2015T3</t>
  </si>
  <si>
    <t>2015  T4</t>
  </si>
  <si>
    <t xml:space="preserve">2016 T1 </t>
  </si>
  <si>
    <t xml:space="preserve">2017 T1 </t>
  </si>
  <si>
    <t xml:space="preserve">2017 T4 </t>
  </si>
  <si>
    <t>Graphique 5 : Suivi du nombre de PSE avant et après juillet 2013 (changement de procédure : passage à SI-homologation)</t>
  </si>
  <si>
    <r>
      <t xml:space="preserve">Données brutes </t>
    </r>
    <r>
      <rPr>
        <b/>
        <u/>
        <sz val="8"/>
        <rFont val="Arial"/>
        <family val="2"/>
      </rPr>
      <t>mensuelles</t>
    </r>
    <r>
      <rPr>
        <sz val="8"/>
        <rFont val="Arial"/>
        <family val="2"/>
      </rPr>
      <t>.
Champ : France métropolitaine (PSE initiés, validés/homologués).
Source : Direccte-DGEFP, SI-Homologation (extraction du 20/09/2018) ; calculs Dares.</t>
    </r>
  </si>
  <si>
    <t>Sources</t>
  </si>
  <si>
    <t>Champ</t>
  </si>
  <si>
    <t>Contenu des onglets</t>
  </si>
  <si>
    <t xml:space="preserve">Contact </t>
  </si>
  <si>
    <t xml:space="preserve">Tableau 2 – Entrants à Pôle emploi à la suite d’un licenciement économique et adhérents au CRP-CTP-CSP </t>
  </si>
  <si>
    <t>Tableau 3 – Conventions* signées entre les entreprises et l’État</t>
  </si>
  <si>
    <t>Tableau 4 – Entreprises signataires d’une convention d’ATD et conventions signées</t>
  </si>
  <si>
    <t>Tableau 5 – Bénéficiaires de l’ATD et emplois retrouvés</t>
  </si>
  <si>
    <t>Tableau 6 – Montants d'ATD perçus</t>
  </si>
  <si>
    <t>Tableau 7 – Contribution financière de l’État aux dispositifs publics d’accompagnement des restructurations*</t>
  </si>
  <si>
    <t>Tableau 8 – PSE initiés et PSE validés et / ou homologués depuis juillet 2013</t>
  </si>
  <si>
    <t xml:space="preserve">Graphique 1 – Inscriptions à Pôle emploi à la suite d’un licenciement économique et adhésions au CRP-CTP-CSP </t>
  </si>
  <si>
    <t>Graphique 2 – Bénéficiaires de CRP-CTP-CSP</t>
  </si>
  <si>
    <t>Graphique 3 – Adhésions aux conventions signées entre les entreprises et l’État</t>
  </si>
  <si>
    <t>Graphique 5 – Suivi du nombre de PSE avant et après juillet 2013 (changement de procédure : passage à SI-homologation)</t>
  </si>
  <si>
    <t>Carte 1 – Inscriptions à Pôle emploi à la suite d’un licenciement économique en 2017, par région</t>
  </si>
  <si>
    <t>Carte 2 – Inscriptions à Pôle emploi à la suite d’un licenciement économique en 2017, par région</t>
  </si>
  <si>
    <t>Notes :</t>
  </si>
  <si>
    <r>
      <t>1.</t>
    </r>
    <r>
      <rPr>
        <sz val="8"/>
        <rFont val="Arial"/>
        <family val="2"/>
      </rPr>
      <t xml:space="preserve"> Une présentation plus complète des dispositifs est disponible sur le site internet de la Dares à la rubrique "Licenciement" de la page "Fiches pratiques du droit du travail" accessible depuis le lien :</t>
    </r>
  </si>
  <si>
    <t>http://travail-emploi.gouv.fr/droit-du-travail/rupture-de-contrats/licenciement/</t>
  </si>
  <si>
    <t>https://dares.travail-emploi.gouv.fr/dares-etudes-et-statistiques/etudes-et-syntheses/dares-analyses-dares-indicateurs-dares-resultats/article/les-dispositifs-publics-d-accompagnement-des-restructurations-en-2015</t>
  </si>
  <si>
    <t>ND**</t>
  </si>
  <si>
    <t xml:space="preserve">Tableau 1 – Obligations en termes de reclassement en cas de licenciement économique  </t>
  </si>
  <si>
    <t>Données brutes cumulées sur l’année</t>
  </si>
  <si>
    <r>
      <t xml:space="preserve">Pour tout renseignement concernant nos statistiques, vous pouvez nous contacter par courriel à l'adresse suivante :  </t>
    </r>
    <r>
      <rPr>
        <u/>
        <sz val="11"/>
        <color indexed="12"/>
        <rFont val="Calibri"/>
        <family val="2"/>
        <scheme val="minor"/>
      </rPr>
      <t>dares.communication@travail.gouv.fr</t>
    </r>
  </si>
  <si>
    <t xml:space="preserve">Données </t>
  </si>
  <si>
    <t>Nombre et caractéristiques des effectifs en CRP-CTP-CSP</t>
  </si>
  <si>
    <t xml:space="preserve">     CRP-CTP-CSP</t>
  </si>
  <si>
    <t xml:space="preserve">- Le Fichier historique statistique de Pôle emploi (FHS) fournit les données concernant les inscrits à Pôle emploi suite à un licenciement économique, y compris pour les bénéficiaires d'une convention de reclassement personnalisé (CRP), d'un contrat de transition professionnelle (CTP) ou d'un contrat de sécurisation professionnelle (CSP) ;                                                                                                                                                                                                                                                                                                                                                                                                                                                </t>
  </si>
  <si>
    <t>- Le système d'homologation des PSE (DGEFP) fournit les données relatives aux plans de sauvegarde d'emploi (PSE) initiés, validés ou homologués.</t>
  </si>
  <si>
    <t>France (hors Mayotte) pour les entrées à Pôle emploi suite à un licenciement économique, les entrées et les effectifs de demandeurs d'emploi en contrat de sécurisation professionnelle (CSP), le nombre de plans de sauvegarde de l'emploi (PSE) initiés, validés ou homologués ; France métropolitaine pour les données relatives aux PSE notifiés.</t>
  </si>
  <si>
    <t>- Le système d'information Aglae ATD (Direccte-DGEFP) permet de caractériser les adhérents aux conventions d'allocation temporaire dégressive (ATD) signées entre l'État et des entreprises en restructuration ;</t>
  </si>
  <si>
    <t>Graphique 4 – Les types de procédures mobilisés pour les PSE validés et/ou homologués en 2017</t>
  </si>
  <si>
    <t xml:space="preserve">Carte 3 : Établissements concernés par un PSE validé et/ou homologué en 2017, par région </t>
  </si>
  <si>
    <t>Champ : tous les PSE validés et/ou homologués
(100%)</t>
  </si>
  <si>
    <t>Champ : les PSE validés et/ou homologués soumis au droit commun du licenciement
(84 %)</t>
  </si>
  <si>
    <t>Champ : les PSE validés et/ou homologués en situation de redressement judiciaire ou liquidation judiciaire
(16 %)</t>
  </si>
  <si>
    <t xml:space="preserve">
* La taille s’apprécie au niveau du groupe dès lors que le siège social est situé dans l’Union européenne et au niveau des unités économiques et sociales (UES) lorsque les entreprises qui les constituent emploient plus de 1 000 salariés.
** En cas d’accord collectif relatif à la gestion prévisionnelle des emplois et des compétences (GPEC) le prévoyant.
Note : les obligations en termes de consultation et d’information des représentants du personnel, du comité d’entreprise et des services de la Direccte ne sont pas décrites ici ; sont signalées en italique les mesures pour lesquelles aucune information statistique n’est disponible.</t>
  </si>
  <si>
    <t>En dépôt 
de bilan</t>
  </si>
  <si>
    <t>Entre 1 et 9 salariés</t>
  </si>
  <si>
    <t>10 salariés ou plus</t>
  </si>
  <si>
    <t>Proposition du CSP
Élaboration d’un PSE</t>
  </si>
  <si>
    <r>
      <t xml:space="preserve">Proposition d’un </t>
    </r>
    <r>
      <rPr>
        <i/>
        <sz val="8"/>
        <rFont val="Arial"/>
        <family val="2"/>
      </rPr>
      <t>congé de reclassement</t>
    </r>
    <r>
      <rPr>
        <sz val="8"/>
        <rFont val="Arial"/>
        <family val="2"/>
      </rPr>
      <t xml:space="preserve"> ou d'un </t>
    </r>
    <r>
      <rPr>
        <i/>
        <sz val="8"/>
        <rFont val="Arial"/>
        <family val="2"/>
      </rPr>
      <t>congé de mobilité</t>
    </r>
    <r>
      <rPr>
        <sz val="8"/>
        <rFont val="Arial"/>
        <family val="2"/>
      </rPr>
      <t xml:space="preserve"> **
Élaboration d’un PSE</t>
    </r>
  </si>
  <si>
    <r>
      <t xml:space="preserve">Proposition d’un </t>
    </r>
    <r>
      <rPr>
        <i/>
        <sz val="8"/>
        <rFont val="Arial"/>
        <family val="2"/>
      </rPr>
      <t>congé de reclassement</t>
    </r>
    <r>
      <rPr>
        <sz val="8"/>
        <rFont val="Arial"/>
        <family val="2"/>
      </rPr>
      <t xml:space="preserve">  ou d'un </t>
    </r>
    <r>
      <rPr>
        <i/>
        <sz val="8"/>
        <rFont val="Arial"/>
        <family val="2"/>
      </rPr>
      <t>congé de mobilité</t>
    </r>
    <r>
      <rPr>
        <sz val="8"/>
        <rFont val="Arial"/>
        <family val="2"/>
      </rPr>
      <t>**</t>
    </r>
  </si>
  <si>
    <t>Moins de 
50 salariés</t>
  </si>
  <si>
    <t>1000 salariés 
ou plus</t>
  </si>
  <si>
    <t>50 salariés 
ou plus</t>
  </si>
  <si>
    <t xml:space="preserve">Tableau 1 - Obligations en termes de reclassement en cas de licenciement économique  </t>
  </si>
  <si>
    <t xml:space="preserve">Tableau 2 - Entrants à Pôle emploi à la suite d’un licenciement économique et adhérents au CRP-CTP-CSP </t>
  </si>
  <si>
    <t>Tableau 3 - Conventions* signées entre les entreprises et l’État</t>
  </si>
  <si>
    <t>Tableau 4 - Entreprises signataires d’une convention d’ATD et conventions signées</t>
  </si>
  <si>
    <t xml:space="preserve">** ND : non disponible. En raison du recul nécessaire pour disposer de données consolidées, les indicateurs de durée calculés en fin de convention ne sont pas encore connus pour les conventions signées en 2017.
Champ : conventions d’allocation temporaire dégressive (ATD) ; France (hors Mayotte).
Source : Direccte-UT, Aglae_ATD (extraction de janvier 2019) ; calculs Dares. 
</t>
  </si>
  <si>
    <t>Tableau 5 - Bénéficiaires de l’ATD et emplois retrouvés</t>
  </si>
  <si>
    <t>Tableau 6 - Montants d'ATD perçus</t>
  </si>
  <si>
    <t>Tableau 7 - Contribution financière de l’État aux dispositifs publics d’accompagnement des restructurations*</t>
  </si>
  <si>
    <t>PSE validés et/ou homologués**</t>
  </si>
  <si>
    <t>Tableau 8 - PSE initiés et PSE validés et/ou homologués depuis juillet 2013</t>
  </si>
  <si>
    <t>Tableau A - Sources sur les mesures d'accompagnement</t>
  </si>
  <si>
    <r>
      <t>* Les inscriptions à Pôle emploi à la suite d’un licenciement économique correspondent aux inscriptions : i) en catégories A, B, C pour licenciement économique ; ii) en catégorie E pour projet d’action personnalisé (PAP) anticipé (jusqu’en décembre 2008) ; iii) en catégorie D pour CRP-CTP-CSP.
** Ce ratio diffère d’un taux d’adhésion au CSP, car il ne rapporte pas les entrants en CSP aux seuls licenciés économiques éligibles au CSP et, à l’inverse, ne comptabilise que les licenciements économiques donnant lieu à une inscription sur les listes de Pôle emploi.
Champ : inscriptions à Pôle emploi ; France entière (hors Mayotte).
Sources : Pôle emploi, fichier historique statistique exhaustif du 1</t>
    </r>
    <r>
      <rPr>
        <vertAlign val="superscript"/>
        <sz val="8"/>
        <color theme="1"/>
        <rFont val="MS Sans Serif"/>
        <family val="2"/>
      </rPr>
      <t>er</t>
    </r>
    <r>
      <rPr>
        <sz val="8"/>
        <color theme="1"/>
        <rFont val="MS Sans Serif"/>
        <family val="2"/>
      </rPr>
      <t xml:space="preserve"> trimestre 2018; calculs Dares.</t>
    </r>
  </si>
  <si>
    <t>* ASFNE : allocation de préretraite de licenciement (allocation spéciale du fonds national de l'emploi). 
Note : les années correspondent à l'année d'entrée et non aux années de signature des conventions.   
Champ : France métropolitaine.
Source : Aglae-ATD (DGEFP) et Dares-UT, "remontées rapides" ; calculs Dares.</t>
  </si>
  <si>
    <t>Graphique 3 - Adhésions aux conventions signées entre les entreprises et l’État</t>
  </si>
  <si>
    <t xml:space="preserve">
Champ : France métropolitaine (PSE initiés, validés/homologués qui impactent le territoire métropolitain).
Source : Direccte-DGEFP, SI-Homologation (extraction du 20/09/2018) ; calculs Dares.</t>
  </si>
  <si>
    <t>Données brutes mensuelles.</t>
  </si>
  <si>
    <t>Graphique 5 - Suivi du nombre de PSE avant et après juillet 2013 
(changement de procédure : passage à SI-homologation)</t>
  </si>
  <si>
    <t xml:space="preserve">Ces données renseignent sur les différents dispositifs publics d'accompagnement des restructurations, mobilisables par les entreprises en difficulté. </t>
  </si>
  <si>
    <t>- Les "Remontées rapides" agrègent des données produites par les unités territoriales (UT) des Direccte et qui sont exploitées par la Dares pour calculer le nombre de conventions (Allocation temporaire dégressive (ATD), formation FNE, etc.) signées entre l'État et des entreprises en restructuration, ainsi que le nombre de salariés ayant adhéré à une convention ;</t>
  </si>
  <si>
    <t xml:space="preserve">Carte 3 – Établissements concernés par un PSE validé et/ou homologué en 2017, par région </t>
  </si>
  <si>
    <r>
      <t xml:space="preserve">2. </t>
    </r>
    <r>
      <rPr>
        <sz val="8"/>
        <rFont val="Arial"/>
        <family val="2"/>
      </rPr>
      <t>La précédente publication réalisée par la Dares dresse le bilan 2015 des dispositifs publics d'accompagnement des restructurations. Elle est disponible à l'adresse suivante :</t>
    </r>
  </si>
  <si>
    <t>(p) : provisoires, données susceptibles d’être révisées en raison de remontées tardives d’informations.
ND : non disponible
* Une même entreprise peut signer plusieurs conventions.
Champ : France métropolitaine.
Source : Aglae-ATD (DGEFP) et Dares-UT, "remontées rapides" ; calculs Dares.</t>
  </si>
  <si>
    <t>2017(p)</t>
  </si>
  <si>
    <t>(p) : provisoires, données susceptibles d’être révisées à la prochaine publication, en raison de possibles remontées tardives d’informations.
* Dans les publications précédentes, cette ligne servait à produire des chiffres sur le nombre des conventions signées. À partir de la publication sur le bilan en 2015, ces chiffres traduisent le nombre d'entreprises signataires (une entreprise pouvant signer des  conventions multiples).</t>
  </si>
  <si>
    <t>2017 (p)</t>
  </si>
  <si>
    <t>(p) : provisoires, données susceptibles d’être révisées à la prochaine publication, en raison de possibles remontées tardives d’informations.
* Date de reprise d’emploi par rapport à la date de licenciement, qui peut être antérieure au début de la convention.
Champ : bénéficiaires de l’allocation temporaire dégressive (ATD) ;  France (hors Mayotte).
Source : Direccte-UT, Aglae_ATD (extraction de janvier 2019) ; calculs Dares.</t>
  </si>
  <si>
    <t>(p) : provisoires, données susceptibles d’être révisées à la prochaine publication, en raison de possibles remontées tardives d+A47’informations.
Champ : bénéficiaires de l’allocation temporaire dégressive ;  France (hors Mayotte).
Source : Direccte-UT, Aglae_ATD (extraction de janvier 2019) ; calculs Dares.</t>
  </si>
  <si>
    <r>
      <rPr>
        <vertAlign val="superscript"/>
        <sz val="12"/>
        <rFont val="Arial"/>
        <family val="2"/>
      </rPr>
      <t>(p) : provisoires, données susceptibles d’être révisées en raison de remontées tardives d’informations.</t>
    </r>
    <r>
      <rPr>
        <vertAlign val="superscript"/>
        <sz val="8"/>
        <rFont val="Arial"/>
        <family val="2"/>
      </rPr>
      <t xml:space="preserve">
(a) </t>
    </r>
    <r>
      <rPr>
        <sz val="8"/>
        <rFont val="Arial"/>
        <family val="2"/>
      </rPr>
      <t>les données portant sur la contribution financière de l’État aux formations FNE révisent par rapport celles publiées précédemment. En effet, les montants présentés auparavant correspondaient aux crédits de paiement prévus au projet de loi de finances. Désormais, ils porteront sur les dépenses réellement engagées.</t>
    </r>
    <r>
      <rPr>
        <vertAlign val="superscript"/>
        <sz val="8"/>
        <rFont val="Arial"/>
        <family val="2"/>
      </rPr>
      <t xml:space="preserve">                                                                                                                       
</t>
    </r>
    <r>
      <rPr>
        <sz val="8"/>
        <rFont val="Arial"/>
        <family val="2"/>
      </rPr>
      <t xml:space="preserve">* Aucune contribution financière de l’État ne figure en 2011 pour le CSP, alors même qu’il comptait des bénéficiaires, car les dépenses ici retracées sont les dépenses réelles, après signature des conventions financières, lesquelles ont été signées avec retard en 2011. 
Aucune dépense de l’État ne figure en 2012 pour la CRP, alors même qu’elle comptait des bénéficiaires, car la participation de l’État était versée à l’adhésion et plus aucune adhésion n’a été enregistrée en 2012, le dispositif étant clos. Pour le CTP, également clos en 2012, l’État participait en partie au financement des allocations, ce qui explique que des dépenses s’observent tant qu’il y a des bénéficiaires.
** Les données de 2008 ne permettent pas de faire la distinction entre CRP et CTP.
*** Depuis 2014, une partie des crédits destinés au financement des conventions de formation et d’adaptation du fonds national de l’emploi (FNE) a été utilisée pour des cellules de reclassement financées, à titre exceptionnel, par l’État.                                                                                                                                                                                                                                                **** Transferts du FSV et participation de l’Unedic non compris.
Sources : projet de loi de règlement des comptes (PLR ) extrait du rapport annuel de performance (RAP) de la mission travail et emploi, programme 103. En ce qui concerne les années 2009 et 2010, les dispositifs  CRP-CTP ainsi que les conventions de formation FNE, les versements ont bénéficié d’un double financement par le programme 103 et le programme 316  « Soutien exceptionnel à l’activité économique et à l’emploi » (se rapporter également au plan de relance de l’économie, LR et RAP 2009 et 2010 (section les instruments d’accompagnement des restructurations ou d’anticipation de la conjoncture, paragraphes 3.1 à 3.4). </t>
    </r>
  </si>
  <si>
    <t>(p) : provisoires, données susceptibles d’être révisées en raison de remontées tardives d’informations.
* Les PSE initiés correspondent aux procédures pour lesquelles au moins l’une des dates suivantes est renseignée : information de l’ouverture des négociations, ouverture des négociations, date prévisionnelle de la première réunion, tenue de la première réunion ou notification.
** Les PSE validés et/ou homologués correspondent aux PSE initiés ayant donné lieu à une validation (accord majoritaire), à une homologation (document unilatéral) ou à une validation et homologation (accord partiel et document unilatéral). Ils sont affectés à la date de décision de la Direccte ; ils peuvent concerner des PSE initiés au cours d’un mois antérieur.
Champ : PSE initiés et PSE validés et/ou homologués ; France (hors Mayotte).
Source : Direccte-DGEFP, SI-Homologation (extraction du 20/09/2018) ; calculs Dares.</t>
  </si>
  <si>
    <t>Graphique 4 - Les types de procédure mobilisés pour les PSE validés et/ou homologués en 2017</t>
  </si>
  <si>
    <t xml:space="preserve">
Note : sur les 2 900 établissements concernés par les 570 PSE validés et/ou homologués.
Champ : les établissements concernés par un PSE validé et / ou homologué en 2017 ; France (hors Mayotte). 
Source : Direccte-DGEFP, SI-Homologation (extraction du 20/09/2018) ; calculs Dares. 
</t>
  </si>
  <si>
    <t>Tableau A – Sources sur les mesures d'accompagnement</t>
  </si>
  <si>
    <r>
      <t xml:space="preserve">Les dispositifs publics d'accompagnement des restructurations en 2017
</t>
    </r>
    <r>
      <rPr>
        <sz val="12"/>
        <rFont val="Calibri"/>
        <family val="2"/>
        <scheme val="minor"/>
      </rPr>
      <t>La baisse du nombre de salariés concernés se poursuit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</si>
</sst>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0.0%"/>
    <numFmt numFmtId="166" formatCode="0.0"/>
    <numFmt numFmtId="167" formatCode="#,##0.0"/>
    <numFmt numFmtId="168" formatCode="0.000%"/>
    <numFmt numFmtId="169" formatCode="_-* #,##0\ _€_-;\-* #,##0\ _€_-;_-* &quot;-&quot;??\ _€_-;_-@_-"/>
    <numFmt numFmtId="170" formatCode="[$-40C]mmm\-yy;@"/>
  </numFmts>
  <fonts count="91" x14ac:knownFonts="1">
    <font>
      <sz val="10"/>
      <name val="MS Sans Serif"/>
    </font>
    <font>
      <sz val="11"/>
      <color theme="1"/>
      <name val="Calibri"/>
      <family val="2"/>
      <scheme val="minor"/>
    </font>
    <font>
      <sz val="11"/>
      <color theme="1"/>
      <name val="Calibri"/>
      <family val="2"/>
      <scheme val="minor"/>
    </font>
    <font>
      <sz val="10"/>
      <name val="MS Sans Serif"/>
      <family val="2"/>
    </font>
    <font>
      <sz val="8"/>
      <name val="MS Sans Serif"/>
      <family val="2"/>
    </font>
    <font>
      <b/>
      <sz val="8"/>
      <name val="MS Sans Serif"/>
      <family val="2"/>
    </font>
    <font>
      <sz val="8"/>
      <name val="MS Sans Serif"/>
      <family val="2"/>
    </font>
    <font>
      <sz val="10"/>
      <name val="Arial"/>
      <family val="2"/>
    </font>
    <font>
      <sz val="8"/>
      <name val="Arial"/>
      <family val="2"/>
    </font>
    <font>
      <b/>
      <sz val="8"/>
      <name val="Arial"/>
      <family val="2"/>
    </font>
    <font>
      <i/>
      <sz val="8"/>
      <name val="Arial"/>
      <family val="2"/>
    </font>
    <font>
      <b/>
      <sz val="12"/>
      <name val="Arial"/>
      <family val="2"/>
    </font>
    <font>
      <sz val="8.5"/>
      <name val="MS Sans Serif"/>
      <family val="2"/>
    </font>
    <font>
      <sz val="10"/>
      <name val="Times New Roman"/>
      <family val="1"/>
    </font>
    <font>
      <b/>
      <sz val="8"/>
      <name val="Calibri"/>
      <family val="2"/>
    </font>
    <font>
      <sz val="10"/>
      <name val="Garamond"/>
      <family val="1"/>
    </font>
    <font>
      <vertAlign val="superscript"/>
      <sz val="8"/>
      <name val="Arial"/>
      <family val="2"/>
    </font>
    <font>
      <b/>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sz val="10"/>
      <name val="MS Sans Serif"/>
      <family val="2"/>
    </font>
    <font>
      <sz val="9"/>
      <name val="Arial"/>
      <family val="2"/>
    </font>
    <font>
      <b/>
      <sz val="10"/>
      <name val="Times New Roman"/>
      <family val="1"/>
    </font>
    <font>
      <i/>
      <sz val="10"/>
      <name val="Times New Roman"/>
      <family val="1"/>
    </font>
    <font>
      <u/>
      <sz val="10"/>
      <color indexed="12"/>
      <name val="Arial"/>
      <family val="2"/>
    </font>
    <font>
      <sz val="11"/>
      <color theme="1"/>
      <name val="Calibri"/>
      <family val="2"/>
      <scheme val="minor"/>
    </font>
    <font>
      <b/>
      <sz val="12"/>
      <color rgb="FF002288"/>
      <name val="Arial"/>
      <family val="2"/>
    </font>
    <font>
      <sz val="8"/>
      <color theme="0"/>
      <name val="Arial"/>
      <family val="2"/>
    </font>
    <font>
      <sz val="10"/>
      <color theme="0"/>
      <name val="Arial"/>
      <family val="2"/>
    </font>
    <font>
      <sz val="9"/>
      <color rgb="FF000000"/>
      <name val="Arial"/>
      <family val="2"/>
    </font>
    <font>
      <b/>
      <sz val="9"/>
      <color rgb="FF000000"/>
      <name val="Arial"/>
      <family val="2"/>
    </font>
    <font>
      <sz val="8"/>
      <color theme="1"/>
      <name val="Arial"/>
      <family val="2"/>
    </font>
    <font>
      <b/>
      <sz val="8"/>
      <color theme="1"/>
      <name val="Arial"/>
      <family val="2"/>
    </font>
    <font>
      <sz val="18"/>
      <color rgb="FFFF0000"/>
      <name val="Arial"/>
      <family val="2"/>
    </font>
    <font>
      <sz val="10"/>
      <color rgb="FFFF0000"/>
      <name val="MS Sans Serif"/>
      <family val="2"/>
    </font>
    <font>
      <sz val="9"/>
      <color rgb="FFFF0000"/>
      <name val="Arial"/>
      <family val="2"/>
    </font>
    <font>
      <b/>
      <sz val="9"/>
      <color rgb="FFFF0000"/>
      <name val="Arial"/>
      <family val="2"/>
    </font>
    <font>
      <sz val="10"/>
      <color theme="1"/>
      <name val="MS Sans Serif"/>
      <family val="2"/>
    </font>
    <font>
      <sz val="10"/>
      <color theme="1"/>
      <name val="Arial"/>
      <family val="2"/>
    </font>
    <font>
      <b/>
      <sz val="10"/>
      <color rgb="FFFF0000"/>
      <name val="MS Sans Serif"/>
      <family val="2"/>
    </font>
    <font>
      <sz val="10"/>
      <color theme="1"/>
      <name val="Calibri"/>
      <family val="2"/>
      <scheme val="minor"/>
    </font>
    <font>
      <b/>
      <sz val="16"/>
      <color rgb="FFFF0000"/>
      <name val="Times New Roman"/>
      <family val="1"/>
    </font>
    <font>
      <b/>
      <sz val="14"/>
      <color rgb="FFFF0000"/>
      <name val="Times New Roman"/>
      <family val="1"/>
    </font>
    <font>
      <sz val="8"/>
      <color rgb="FFFF0000"/>
      <name val="MS Sans Serif"/>
      <family val="2"/>
    </font>
    <font>
      <b/>
      <sz val="10"/>
      <name val="Arial"/>
      <family val="2"/>
    </font>
    <font>
      <i/>
      <sz val="8"/>
      <color theme="1"/>
      <name val="Arial"/>
      <family val="2"/>
    </font>
    <font>
      <sz val="8"/>
      <color theme="1"/>
      <name val="MS Sans Serif"/>
      <family val="2"/>
    </font>
    <font>
      <vertAlign val="superscript"/>
      <sz val="8"/>
      <color theme="1"/>
      <name val="MS Sans Serif"/>
      <family val="2"/>
    </font>
    <font>
      <vertAlign val="superscript"/>
      <sz val="8"/>
      <color theme="1"/>
      <name val="Arial"/>
      <family val="2"/>
    </font>
    <font>
      <b/>
      <u/>
      <sz val="8"/>
      <name val="Arial"/>
      <family val="2"/>
    </font>
    <font>
      <sz val="8"/>
      <name val="Times New Roman"/>
      <family val="1"/>
    </font>
    <font>
      <b/>
      <u/>
      <sz val="8"/>
      <color theme="1"/>
      <name val="Arial"/>
      <family val="2"/>
    </font>
    <font>
      <b/>
      <sz val="16"/>
      <color rgb="FFFF0000"/>
      <name val="Arial"/>
      <family val="2"/>
    </font>
    <font>
      <b/>
      <i/>
      <sz val="8"/>
      <color theme="1"/>
      <name val="Arial"/>
      <family val="2"/>
    </font>
    <font>
      <sz val="10"/>
      <color theme="1"/>
      <name val="Times New Roman"/>
      <family val="1"/>
    </font>
    <font>
      <b/>
      <sz val="10"/>
      <color theme="1"/>
      <name val="Times New Roman"/>
      <family val="1"/>
    </font>
    <font>
      <i/>
      <sz val="10"/>
      <color theme="1"/>
      <name val="Times New Roman"/>
      <family val="1"/>
    </font>
    <font>
      <sz val="10"/>
      <name val="Arial"/>
      <family val="2"/>
    </font>
    <font>
      <b/>
      <i/>
      <sz val="8"/>
      <name val="Arial"/>
      <family val="2"/>
    </font>
    <font>
      <u/>
      <sz val="8"/>
      <color theme="1"/>
      <name val="Arial"/>
      <family val="2"/>
    </font>
    <font>
      <b/>
      <sz val="8"/>
      <color indexed="9"/>
      <name val="Arial"/>
      <family val="2"/>
    </font>
    <font>
      <b/>
      <sz val="11"/>
      <name val="Calibri"/>
      <family val="2"/>
      <scheme val="minor"/>
    </font>
    <font>
      <sz val="11"/>
      <name val="Calibri"/>
      <family val="2"/>
      <scheme val="minor"/>
    </font>
    <font>
      <u/>
      <sz val="10"/>
      <color indexed="30"/>
      <name val="Arial"/>
      <family val="2"/>
    </font>
    <font>
      <u/>
      <sz val="11"/>
      <color indexed="12"/>
      <name val="Calibri"/>
      <family val="2"/>
      <scheme val="minor"/>
    </font>
    <font>
      <sz val="10"/>
      <name val="Cambria"/>
      <family val="1"/>
    </font>
    <font>
      <sz val="10"/>
      <name val="Arial"/>
      <family val="2"/>
    </font>
    <font>
      <u/>
      <sz val="8"/>
      <color indexed="12"/>
      <name val="Arial"/>
      <family val="2"/>
    </font>
    <font>
      <sz val="8"/>
      <color indexed="8"/>
      <name val="Arial"/>
      <family val="2"/>
    </font>
    <font>
      <b/>
      <sz val="11"/>
      <color theme="1"/>
      <name val="Calibri"/>
      <family val="2"/>
      <scheme val="minor"/>
    </font>
    <font>
      <b/>
      <sz val="11"/>
      <name val="Arial"/>
      <family val="2"/>
    </font>
    <font>
      <b/>
      <sz val="11"/>
      <color theme="1"/>
      <name val="Arial"/>
      <family val="2"/>
    </font>
    <font>
      <vertAlign val="superscript"/>
      <sz val="12"/>
      <name val="Arial"/>
      <family val="2"/>
    </font>
    <font>
      <b/>
      <sz val="12"/>
      <name val="Calibri"/>
      <family val="2"/>
      <scheme val="minor"/>
    </font>
    <font>
      <sz val="12"/>
      <name val="Calibri"/>
      <family val="2"/>
      <scheme val="minor"/>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3"/>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rgb="FF99CCFF"/>
        <bgColor indexed="64"/>
      </patternFill>
    </fill>
    <fill>
      <patternFill patternType="solid">
        <fgColor theme="4" tint="0.79998168889431442"/>
        <bgColor indexed="64"/>
      </patternFill>
    </fill>
    <fill>
      <patternFill patternType="solid">
        <fgColor indexed="41"/>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top style="thin">
        <color indexed="64"/>
      </top>
      <bottom/>
      <diagonal/>
    </border>
    <border>
      <left/>
      <right style="thin">
        <color indexed="8"/>
      </right>
      <top/>
      <bottom/>
      <diagonal/>
    </border>
    <border>
      <left style="thin">
        <color indexed="8"/>
      </left>
      <right/>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7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0" borderId="0" applyNumberFormat="0" applyFill="0" applyBorder="0" applyAlignment="0" applyProtection="0"/>
    <xf numFmtId="0" fontId="21" fillId="20" borderId="1" applyNumberFormat="0" applyAlignment="0" applyProtection="0"/>
    <xf numFmtId="0" fontId="22" fillId="0" borderId="2" applyNumberFormat="0" applyFill="0" applyAlignment="0" applyProtection="0"/>
    <xf numFmtId="0" fontId="7" fillId="21" borderId="3" applyNumberFormat="0" applyFont="0" applyAlignment="0" applyProtection="0"/>
    <xf numFmtId="0" fontId="23" fillId="7" borderId="1" applyNumberFormat="0" applyAlignment="0" applyProtection="0"/>
    <xf numFmtId="44" fontId="3" fillId="0" borderId="0" applyFont="0" applyFill="0" applyBorder="0" applyAlignment="0" applyProtection="0"/>
    <xf numFmtId="0" fontId="24" fillId="3" borderId="0" applyNumberFormat="0" applyBorder="0" applyAlignment="0" applyProtection="0"/>
    <xf numFmtId="0" fontId="40" fillId="0" borderId="0" applyNumberFormat="0" applyFill="0" applyBorder="0" applyAlignment="0" applyProtection="0">
      <alignment vertical="top"/>
      <protection locked="0"/>
    </xf>
    <xf numFmtId="164" fontId="3" fillId="0" borderId="0" applyFont="0" applyFill="0" applyBorder="0" applyAlignment="0" applyProtection="0"/>
    <xf numFmtId="0" fontId="25" fillId="22" borderId="0" applyNumberFormat="0" applyBorder="0" applyAlignment="0" applyProtection="0"/>
    <xf numFmtId="0" fontId="35" fillId="0" borderId="0"/>
    <xf numFmtId="0" fontId="3" fillId="0" borderId="0"/>
    <xf numFmtId="0" fontId="41" fillId="0" borderId="0"/>
    <xf numFmtId="0" fontId="3" fillId="0" borderId="0"/>
    <xf numFmtId="0" fontId="3" fillId="0" borderId="0"/>
    <xf numFmtId="0" fontId="3" fillId="0" borderId="0"/>
    <xf numFmtId="0" fontId="7" fillId="0" borderId="0"/>
    <xf numFmtId="0" fontId="7" fillId="0" borderId="0"/>
    <xf numFmtId="9" fontId="3"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6" fillId="4" borderId="0" applyNumberFormat="0" applyBorder="0" applyAlignment="0" applyProtection="0"/>
    <xf numFmtId="0" fontId="27" fillId="20" borderId="4"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23" borderId="9" applyNumberFormat="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73" fillId="0" borderId="0"/>
    <xf numFmtId="9" fontId="73" fillId="0" borderId="0" applyFont="0" applyFill="0" applyBorder="0" applyAlignment="0" applyProtection="0"/>
    <xf numFmtId="0" fontId="79" fillId="0" borderId="0" applyNumberFormat="0" applyFill="0" applyBorder="0" applyAlignment="0" applyProtection="0">
      <alignment vertical="top"/>
      <protection locked="0"/>
    </xf>
    <xf numFmtId="0" fontId="82" fillId="0" borderId="0"/>
    <xf numFmtId="0" fontId="21" fillId="20" borderId="72" applyNumberFormat="0" applyAlignment="0" applyProtection="0"/>
    <xf numFmtId="0" fontId="21" fillId="20" borderId="72" applyNumberFormat="0" applyAlignment="0" applyProtection="0"/>
    <xf numFmtId="0" fontId="7" fillId="21" borderId="73" applyNumberFormat="0" applyFont="0" applyAlignment="0" applyProtection="0"/>
    <xf numFmtId="0" fontId="23" fillId="7" borderId="72" applyNumberFormat="0" applyAlignment="0" applyProtection="0"/>
    <xf numFmtId="0" fontId="23" fillId="7" borderId="72" applyNumberFormat="0" applyAlignment="0" applyProtection="0"/>
    <xf numFmtId="0" fontId="7" fillId="0" borderId="0"/>
    <xf numFmtId="0" fontId="1" fillId="0" borderId="0"/>
    <xf numFmtId="0" fontId="3" fillId="0" borderId="0"/>
    <xf numFmtId="9" fontId="82" fillId="0" borderId="0" applyFont="0" applyFill="0" applyBorder="0" applyAlignment="0" applyProtection="0"/>
    <xf numFmtId="9" fontId="7" fillId="0" borderId="0" applyFont="0" applyFill="0" applyBorder="0" applyAlignment="0" applyProtection="0"/>
    <xf numFmtId="0" fontId="27" fillId="20" borderId="74" applyNumberFormat="0" applyAlignment="0" applyProtection="0"/>
    <xf numFmtId="0" fontId="27" fillId="20" borderId="74" applyNumberFormat="0" applyAlignment="0" applyProtection="0"/>
    <xf numFmtId="0" fontId="33" fillId="0" borderId="75" applyNumberFormat="0" applyFill="0" applyAlignment="0" applyProtection="0"/>
    <xf numFmtId="0" fontId="33" fillId="0" borderId="75" applyNumberFormat="0" applyFill="0" applyAlignment="0" applyProtection="0"/>
  </cellStyleXfs>
  <cellXfs count="910">
    <xf numFmtId="0" fontId="0" fillId="0" borderId="0" xfId="0"/>
    <xf numFmtId="0" fontId="6" fillId="0" borderId="0" xfId="0" applyFont="1"/>
    <xf numFmtId="0" fontId="5" fillId="0" borderId="0" xfId="0" applyFont="1"/>
    <xf numFmtId="0" fontId="6" fillId="0" borderId="0" xfId="0" applyNumberFormat="1" applyFont="1"/>
    <xf numFmtId="0" fontId="6" fillId="0" borderId="0" xfId="0" applyFont="1" applyFill="1" applyBorder="1"/>
    <xf numFmtId="0" fontId="6" fillId="0" borderId="0" xfId="0" applyFont="1" applyAlignment="1">
      <alignment horizontal="left" vertical="center" wrapText="1"/>
    </xf>
    <xf numFmtId="4" fontId="6" fillId="0" borderId="0" xfId="0" applyNumberFormat="1" applyFont="1" applyFill="1" applyBorder="1"/>
    <xf numFmtId="3" fontId="6" fillId="0" borderId="0" xfId="0" quotePrefix="1" applyNumberFormat="1" applyFont="1" applyFill="1" applyBorder="1"/>
    <xf numFmtId="0" fontId="8" fillId="0" borderId="0" xfId="0" applyFont="1" applyFill="1"/>
    <xf numFmtId="0" fontId="8" fillId="0" borderId="0" xfId="0" applyFont="1" applyFill="1" applyAlignment="1">
      <alignment horizontal="left"/>
    </xf>
    <xf numFmtId="0" fontId="8" fillId="0" borderId="10" xfId="0" quotePrefix="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xf numFmtId="0" fontId="8" fillId="0" borderId="0" xfId="0" applyFont="1" applyFill="1" applyBorder="1"/>
    <xf numFmtId="0" fontId="8" fillId="0" borderId="0" xfId="0" applyFont="1" applyFill="1" applyAlignment="1">
      <alignment wrapText="1"/>
    </xf>
    <xf numFmtId="0" fontId="8" fillId="0" borderId="0" xfId="0" applyFont="1" applyAlignment="1">
      <alignment horizontal="center" vertical="center" wrapText="1"/>
    </xf>
    <xf numFmtId="0" fontId="8" fillId="0" borderId="0" xfId="0" applyFont="1" applyBorder="1"/>
    <xf numFmtId="0" fontId="8" fillId="0" borderId="0" xfId="0" applyFont="1" applyAlignment="1">
      <alignment horizontal="right"/>
    </xf>
    <xf numFmtId="0" fontId="8" fillId="0" borderId="12" xfId="0" applyFont="1" applyBorder="1"/>
    <xf numFmtId="0" fontId="8" fillId="0" borderId="14" xfId="0" applyFont="1" applyBorder="1"/>
    <xf numFmtId="0" fontId="9" fillId="0" borderId="0" xfId="0" applyFont="1"/>
    <xf numFmtId="0" fontId="8" fillId="0" borderId="0" xfId="0" applyFont="1" applyAlignment="1">
      <alignment horizontal="left"/>
    </xf>
    <xf numFmtId="9" fontId="8" fillId="0" borderId="0" xfId="43" applyFont="1"/>
    <xf numFmtId="0" fontId="8" fillId="0" borderId="0" xfId="0" applyFont="1" applyAlignment="1">
      <alignment horizontal="center"/>
    </xf>
    <xf numFmtId="0" fontId="8" fillId="0" borderId="15" xfId="0" applyFont="1" applyBorder="1" applyAlignment="1">
      <alignment horizontal="center"/>
    </xf>
    <xf numFmtId="0" fontId="8" fillId="0" borderId="0" xfId="0" applyNumberFormat="1" applyFont="1" applyAlignment="1">
      <alignment vertical="center" wrapText="1"/>
    </xf>
    <xf numFmtId="166" fontId="8" fillId="0" borderId="0" xfId="0" applyNumberFormat="1" applyFont="1"/>
    <xf numFmtId="0" fontId="9" fillId="0" borderId="0" xfId="0" applyFont="1" applyFill="1"/>
    <xf numFmtId="0" fontId="10" fillId="0" borderId="0" xfId="0" applyFont="1"/>
    <xf numFmtId="1" fontId="8" fillId="0" borderId="0" xfId="0" applyNumberFormat="1" applyFont="1" applyBorder="1" applyAlignment="1">
      <alignment horizontal="center"/>
    </xf>
    <xf numFmtId="9" fontId="6" fillId="0" borderId="0" xfId="43" applyFont="1"/>
    <xf numFmtId="9" fontId="6" fillId="0" borderId="0" xfId="43" applyNumberFormat="1" applyFont="1"/>
    <xf numFmtId="0" fontId="8" fillId="24" borderId="0" xfId="0" applyFont="1" applyFill="1"/>
    <xf numFmtId="0" fontId="8" fillId="24" borderId="0" xfId="0" applyFont="1" applyFill="1" applyBorder="1"/>
    <xf numFmtId="0" fontId="8" fillId="24" borderId="11" xfId="0" applyNumberFormat="1" applyFont="1" applyFill="1" applyBorder="1" applyAlignment="1">
      <alignment horizontal="center" vertical="center" wrapText="1"/>
    </xf>
    <xf numFmtId="3" fontId="8" fillId="24" borderId="13" xfId="0" applyNumberFormat="1" applyFont="1" applyFill="1" applyBorder="1" applyAlignment="1">
      <alignment horizontal="right" indent="2"/>
    </xf>
    <xf numFmtId="3" fontId="8" fillId="24" borderId="13" xfId="0" applyNumberFormat="1" applyFont="1" applyFill="1" applyBorder="1" applyAlignment="1">
      <alignment horizontal="right" vertical="center" wrapText="1" indent="1"/>
    </xf>
    <xf numFmtId="3" fontId="8" fillId="24" borderId="16" xfId="0" applyNumberFormat="1" applyFont="1" applyFill="1" applyBorder="1" applyAlignment="1">
      <alignment horizontal="right" indent="2"/>
    </xf>
    <xf numFmtId="0" fontId="8" fillId="24" borderId="13" xfId="0" applyFont="1" applyFill="1" applyBorder="1" applyAlignment="1">
      <alignment horizontal="center"/>
    </xf>
    <xf numFmtId="0" fontId="8" fillId="24" borderId="11" xfId="0" applyFont="1" applyFill="1" applyBorder="1"/>
    <xf numFmtId="0" fontId="9" fillId="24" borderId="0" xfId="0" applyFont="1" applyFill="1"/>
    <xf numFmtId="0" fontId="8" fillId="24" borderId="16" xfId="0" applyFont="1" applyFill="1" applyBorder="1" applyAlignment="1">
      <alignment horizontal="left"/>
    </xf>
    <xf numFmtId="1" fontId="9" fillId="0" borderId="12" xfId="0" applyNumberFormat="1" applyFont="1" applyBorder="1" applyAlignment="1">
      <alignment horizontal="center" vertical="center" wrapText="1"/>
    </xf>
    <xf numFmtId="1" fontId="8" fillId="0" borderId="13" xfId="0" applyNumberFormat="1" applyFont="1" applyBorder="1" applyAlignment="1">
      <alignment horizontal="center"/>
    </xf>
    <xf numFmtId="0" fontId="8" fillId="24" borderId="18" xfId="0" applyFont="1" applyFill="1" applyBorder="1" applyAlignment="1">
      <alignment horizontal="left" indent="1"/>
    </xf>
    <xf numFmtId="0" fontId="8" fillId="0" borderId="13" xfId="0" applyFont="1" applyBorder="1" applyAlignment="1">
      <alignment horizontal="center"/>
    </xf>
    <xf numFmtId="0" fontId="9" fillId="24" borderId="19" xfId="0" applyFont="1" applyFill="1" applyBorder="1"/>
    <xf numFmtId="0" fontId="8" fillId="24" borderId="20" xfId="0" applyFont="1" applyFill="1" applyBorder="1"/>
    <xf numFmtId="0" fontId="8" fillId="24" borderId="21" xfId="0" applyFont="1" applyFill="1" applyBorder="1" applyAlignment="1">
      <alignment horizontal="left" wrapText="1" indent="1"/>
    </xf>
    <xf numFmtId="0" fontId="8" fillId="24" borderId="22" xfId="0" applyFont="1" applyFill="1" applyBorder="1" applyAlignment="1">
      <alignment horizontal="left"/>
    </xf>
    <xf numFmtId="0" fontId="8" fillId="24" borderId="23" xfId="0" applyFont="1" applyFill="1" applyBorder="1"/>
    <xf numFmtId="0" fontId="9" fillId="24" borderId="24" xfId="0" applyFont="1" applyFill="1" applyBorder="1"/>
    <xf numFmtId="0" fontId="8" fillId="24" borderId="25" xfId="0" applyFont="1" applyFill="1" applyBorder="1" applyAlignment="1">
      <alignment horizontal="left"/>
    </xf>
    <xf numFmtId="0" fontId="8" fillId="24" borderId="26" xfId="0" applyFont="1" applyFill="1" applyBorder="1"/>
    <xf numFmtId="0" fontId="8" fillId="24" borderId="27" xfId="0" applyFont="1" applyFill="1" applyBorder="1"/>
    <xf numFmtId="0" fontId="8" fillId="24" borderId="28" xfId="0" applyFont="1" applyFill="1" applyBorder="1" applyAlignment="1">
      <alignment horizontal="left" indent="1"/>
    </xf>
    <xf numFmtId="0" fontId="8" fillId="0" borderId="29" xfId="0" applyFont="1" applyBorder="1" applyAlignment="1">
      <alignment horizontal="center"/>
    </xf>
    <xf numFmtId="0" fontId="8" fillId="24" borderId="30" xfId="0" applyFont="1" applyFill="1" applyBorder="1" applyAlignment="1">
      <alignment horizontal="left" indent="1"/>
    </xf>
    <xf numFmtId="0" fontId="8" fillId="24" borderId="31" xfId="0" applyFont="1" applyFill="1" applyBorder="1"/>
    <xf numFmtId="0" fontId="9" fillId="24" borderId="32" xfId="0" applyFont="1" applyFill="1" applyBorder="1" applyAlignment="1">
      <alignment horizontal="center" vertical="center" wrapText="1"/>
    </xf>
    <xf numFmtId="0" fontId="9" fillId="24" borderId="34" xfId="0" applyFont="1" applyFill="1" applyBorder="1" applyAlignment="1">
      <alignment horizontal="center" vertical="center" wrapText="1"/>
    </xf>
    <xf numFmtId="0" fontId="0" fillId="0" borderId="0" xfId="0" applyFill="1"/>
    <xf numFmtId="9" fontId="0" fillId="0" borderId="0" xfId="43" applyFont="1"/>
    <xf numFmtId="165" fontId="8" fillId="0" borderId="0" xfId="43" applyNumberFormat="1" applyFont="1"/>
    <xf numFmtId="0" fontId="0" fillId="0" borderId="0" xfId="0" applyBorder="1"/>
    <xf numFmtId="3" fontId="8" fillId="24" borderId="35" xfId="0" applyNumberFormat="1" applyFont="1" applyFill="1" applyBorder="1" applyAlignment="1">
      <alignment horizontal="right" indent="2"/>
    </xf>
    <xf numFmtId="166" fontId="8" fillId="0" borderId="36" xfId="0" applyNumberFormat="1" applyFont="1" applyFill="1" applyBorder="1" applyAlignment="1">
      <alignment horizontal="center" vertical="top" wrapText="1"/>
    </xf>
    <xf numFmtId="166" fontId="8" fillId="0" borderId="12" xfId="0" applyNumberFormat="1" applyFont="1" applyFill="1" applyBorder="1" applyAlignment="1">
      <alignment horizontal="center"/>
    </xf>
    <xf numFmtId="166" fontId="8" fillId="0" borderId="12" xfId="0" applyNumberFormat="1" applyFont="1" applyFill="1" applyBorder="1" applyAlignment="1">
      <alignment horizontal="center" vertical="top" wrapText="1"/>
    </xf>
    <xf numFmtId="1" fontId="8" fillId="0" borderId="0" xfId="0" applyNumberFormat="1" applyFont="1" applyFill="1" applyBorder="1" applyAlignment="1">
      <alignment horizontal="center" vertical="top" wrapText="1"/>
    </xf>
    <xf numFmtId="1" fontId="8" fillId="0" borderId="13" xfId="0" applyNumberFormat="1" applyFont="1" applyFill="1" applyBorder="1" applyAlignment="1">
      <alignment horizontal="center" vertical="top" wrapText="1"/>
    </xf>
    <xf numFmtId="1" fontId="8" fillId="0" borderId="16" xfId="0" applyNumberFormat="1" applyFont="1" applyFill="1" applyBorder="1" applyAlignment="1">
      <alignment horizontal="center" vertical="top" wrapText="1"/>
    </xf>
    <xf numFmtId="166" fontId="8" fillId="0" borderId="0" xfId="0" applyNumberFormat="1" applyFont="1" applyFill="1" applyBorder="1" applyAlignment="1">
      <alignment horizontal="center"/>
    </xf>
    <xf numFmtId="0" fontId="8" fillId="0" borderId="37" xfId="0" applyFont="1" applyFill="1" applyBorder="1" applyAlignment="1">
      <alignment horizontal="center"/>
    </xf>
    <xf numFmtId="0" fontId="8" fillId="0" borderId="12" xfId="0" applyFont="1" applyFill="1" applyBorder="1" applyAlignment="1">
      <alignment horizontal="center"/>
    </xf>
    <xf numFmtId="0" fontId="8" fillId="0" borderId="14" xfId="0" applyFont="1" applyFill="1" applyBorder="1" applyAlignment="1">
      <alignment horizontal="center"/>
    </xf>
    <xf numFmtId="0" fontId="9" fillId="0" borderId="0" xfId="0" applyFont="1" applyFill="1" applyAlignment="1"/>
    <xf numFmtId="0" fontId="8" fillId="24" borderId="39" xfId="0" applyFont="1" applyFill="1" applyBorder="1"/>
    <xf numFmtId="168" fontId="8" fillId="0" borderId="0" xfId="43" quotePrefix="1" applyNumberFormat="1" applyFont="1" applyBorder="1" applyAlignment="1">
      <alignment horizontal="center" vertical="center"/>
    </xf>
    <xf numFmtId="0" fontId="9" fillId="0" borderId="0" xfId="0" applyFont="1" applyFill="1" applyAlignment="1">
      <alignment vertical="top" wrapText="1"/>
    </xf>
    <xf numFmtId="169" fontId="6" fillId="0" borderId="0" xfId="0" applyNumberFormat="1" applyFont="1"/>
    <xf numFmtId="0" fontId="9" fillId="0" borderId="38" xfId="0" applyFont="1" applyBorder="1"/>
    <xf numFmtId="0" fontId="9" fillId="0" borderId="41" xfId="0" applyFont="1" applyBorder="1"/>
    <xf numFmtId="0" fontId="42" fillId="0" borderId="0" xfId="0" applyFont="1" applyFill="1" applyBorder="1" applyAlignment="1">
      <alignment horizontal="center" vertical="top" wrapText="1"/>
    </xf>
    <xf numFmtId="0" fontId="0" fillId="0" borderId="0" xfId="0" applyFill="1" applyBorder="1"/>
    <xf numFmtId="0" fontId="8" fillId="24" borderId="10" xfId="0" applyNumberFormat="1" applyFont="1" applyFill="1" applyBorder="1" applyAlignment="1">
      <alignment horizontal="center" vertical="center" wrapText="1"/>
    </xf>
    <xf numFmtId="0" fontId="5" fillId="0" borderId="0" xfId="0" applyFont="1" applyFill="1" applyAlignment="1">
      <alignment vertical="top" wrapText="1"/>
    </xf>
    <xf numFmtId="0" fontId="6" fillId="0" borderId="0" xfId="0" applyFont="1" applyFill="1"/>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4" fillId="0" borderId="11" xfId="0" applyFont="1" applyBorder="1" applyAlignment="1">
      <alignment horizontal="center" vertical="center" wrapText="1"/>
    </xf>
    <xf numFmtId="0" fontId="6" fillId="0" borderId="13" xfId="0" applyFont="1" applyFill="1" applyBorder="1"/>
    <xf numFmtId="0" fontId="6" fillId="0" borderId="0" xfId="0" applyFont="1" applyFill="1" applyAlignment="1">
      <alignment horizontal="left"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xf>
    <xf numFmtId="0" fontId="8" fillId="0" borderId="35" xfId="0" applyFont="1" applyBorder="1" applyAlignment="1">
      <alignment horizontal="center"/>
    </xf>
    <xf numFmtId="0" fontId="8" fillId="0" borderId="11" xfId="0" applyFont="1" applyBorder="1" applyAlignment="1">
      <alignment horizontal="center" vertical="center"/>
    </xf>
    <xf numFmtId="0" fontId="43" fillId="30" borderId="16" xfId="0" applyFont="1" applyFill="1" applyBorder="1"/>
    <xf numFmtId="0" fontId="9" fillId="0" borderId="41" xfId="0" applyFont="1" applyBorder="1" applyAlignment="1">
      <alignment horizontal="center" vertical="center"/>
    </xf>
    <xf numFmtId="0" fontId="9" fillId="0" borderId="11" xfId="0" applyFont="1" applyBorder="1" applyAlignment="1">
      <alignment horizontal="center" vertical="center"/>
    </xf>
    <xf numFmtId="0" fontId="9" fillId="0" borderId="11" xfId="0" applyFont="1" applyBorder="1" applyAlignment="1">
      <alignment horizontal="center" vertical="center" wrapText="1"/>
    </xf>
    <xf numFmtId="0" fontId="8" fillId="0" borderId="14" xfId="0" applyFont="1" applyBorder="1" applyAlignment="1">
      <alignment horizontal="center" vertical="center"/>
    </xf>
    <xf numFmtId="0" fontId="9" fillId="0" borderId="41" xfId="0" applyFont="1" applyFill="1" applyBorder="1"/>
    <xf numFmtId="3" fontId="9" fillId="0" borderId="11" xfId="0" applyNumberFormat="1" applyFont="1" applyFill="1" applyBorder="1" applyAlignment="1">
      <alignment horizontal="center" vertical="top" wrapText="1"/>
    </xf>
    <xf numFmtId="3" fontId="9" fillId="0" borderId="41" xfId="0" applyNumberFormat="1" applyFont="1" applyFill="1" applyBorder="1" applyAlignment="1">
      <alignment horizontal="center" vertical="top" wrapText="1"/>
    </xf>
    <xf numFmtId="0" fontId="9" fillId="0" borderId="11" xfId="0" applyFont="1" applyFill="1" applyBorder="1" applyAlignment="1">
      <alignment horizontal="center"/>
    </xf>
    <xf numFmtId="0" fontId="8" fillId="0" borderId="12" xfId="0" applyFont="1" applyFill="1" applyBorder="1"/>
    <xf numFmtId="0" fontId="9" fillId="0" borderId="14" xfId="0" applyFont="1" applyFill="1" applyBorder="1"/>
    <xf numFmtId="166" fontId="8" fillId="0" borderId="37" xfId="0" applyNumberFormat="1" applyFont="1" applyFill="1" applyBorder="1" applyAlignment="1">
      <alignment horizontal="center"/>
    </xf>
    <xf numFmtId="1" fontId="8" fillId="0" borderId="10" xfId="43" applyNumberFormat="1" applyFont="1" applyFill="1" applyBorder="1" applyAlignment="1">
      <alignment horizontal="center"/>
    </xf>
    <xf numFmtId="0" fontId="8" fillId="24" borderId="0" xfId="0" applyFont="1" applyFill="1" applyAlignment="1">
      <alignment horizontal="right"/>
    </xf>
    <xf numFmtId="0" fontId="8" fillId="0" borderId="0" xfId="0" applyFont="1" applyBorder="1" applyAlignment="1">
      <alignment horizontal="center"/>
    </xf>
    <xf numFmtId="0" fontId="9" fillId="24" borderId="11" xfId="0" applyNumberFormat="1" applyFont="1" applyFill="1" applyBorder="1" applyAlignment="1">
      <alignment horizontal="center" vertical="center" wrapText="1"/>
    </xf>
    <xf numFmtId="0" fontId="8" fillId="0" borderId="0" xfId="0" applyFont="1" applyAlignment="1">
      <alignment horizontal="left" vertical="center" wrapText="1"/>
    </xf>
    <xf numFmtId="0" fontId="0" fillId="0" borderId="13" xfId="0" applyBorder="1"/>
    <xf numFmtId="0" fontId="8" fillId="0" borderId="43" xfId="0" applyFont="1" applyBorder="1" applyAlignment="1">
      <alignment horizontal="center"/>
    </xf>
    <xf numFmtId="1" fontId="8" fillId="0" borderId="0" xfId="43" applyNumberFormat="1" applyFont="1" applyBorder="1" applyAlignment="1">
      <alignment horizontal="center"/>
    </xf>
    <xf numFmtId="0" fontId="9" fillId="0" borderId="44" xfId="0" applyFont="1" applyBorder="1" applyAlignment="1">
      <alignment horizontal="center" vertical="center"/>
    </xf>
    <xf numFmtId="0" fontId="9" fillId="0" borderId="46" xfId="0" applyFont="1" applyBorder="1" applyAlignment="1"/>
    <xf numFmtId="0" fontId="8" fillId="0" borderId="47" xfId="0" applyFont="1" applyBorder="1" applyAlignment="1"/>
    <xf numFmtId="0" fontId="8" fillId="0" borderId="48" xfId="0" applyFont="1" applyBorder="1" applyAlignment="1"/>
    <xf numFmtId="0" fontId="9" fillId="0" borderId="47" xfId="0" applyFont="1" applyBorder="1" applyAlignment="1"/>
    <xf numFmtId="0" fontId="8" fillId="0" borderId="47" xfId="0" applyFont="1" applyFill="1" applyBorder="1" applyAlignment="1"/>
    <xf numFmtId="0" fontId="9" fillId="0" borderId="49" xfId="0" applyFont="1" applyBorder="1" applyAlignment="1"/>
    <xf numFmtId="0" fontId="9" fillId="0" borderId="32" xfId="0" applyFont="1" applyBorder="1" applyAlignment="1">
      <alignment horizontal="center" vertical="center"/>
    </xf>
    <xf numFmtId="0" fontId="9" fillId="0" borderId="45" xfId="0" applyFont="1" applyBorder="1" applyAlignment="1">
      <alignment horizontal="center" vertical="center"/>
    </xf>
    <xf numFmtId="0" fontId="8" fillId="0" borderId="50" xfId="0" applyFont="1" applyBorder="1" applyAlignment="1">
      <alignment horizontal="center"/>
    </xf>
    <xf numFmtId="0" fontId="8" fillId="0" borderId="52" xfId="0" applyFont="1" applyBorder="1" applyAlignment="1">
      <alignment horizontal="center"/>
    </xf>
    <xf numFmtId="0" fontId="0" fillId="0" borderId="0" xfId="0" applyNumberFormat="1" applyBorder="1"/>
    <xf numFmtId="1" fontId="8" fillId="0" borderId="13" xfId="0" applyNumberFormat="1" applyFont="1" applyFill="1" applyBorder="1" applyAlignment="1">
      <alignment horizontal="center"/>
    </xf>
    <xf numFmtId="1" fontId="8" fillId="0" borderId="0" xfId="0" applyNumberFormat="1" applyFont="1" applyFill="1" applyBorder="1" applyAlignment="1">
      <alignment horizontal="center"/>
    </xf>
    <xf numFmtId="1" fontId="8" fillId="0" borderId="16" xfId="0" applyNumberFormat="1" applyFont="1" applyFill="1" applyBorder="1" applyAlignment="1">
      <alignment horizontal="center"/>
    </xf>
    <xf numFmtId="1" fontId="8" fillId="0" borderId="17" xfId="0" applyNumberFormat="1" applyFont="1" applyFill="1" applyBorder="1" applyAlignment="1">
      <alignment horizontal="center"/>
    </xf>
    <xf numFmtId="1" fontId="8" fillId="0" borderId="35" xfId="0" applyNumberFormat="1" applyFont="1" applyFill="1" applyBorder="1" applyAlignment="1">
      <alignment horizontal="center"/>
    </xf>
    <xf numFmtId="0" fontId="8" fillId="0" borderId="53" xfId="0" applyFont="1" applyFill="1" applyBorder="1" applyAlignment="1">
      <alignment horizontal="center"/>
    </xf>
    <xf numFmtId="166" fontId="8" fillId="0" borderId="0" xfId="0" applyNumberFormat="1" applyFont="1" applyFill="1" applyBorder="1" applyAlignment="1">
      <alignment horizontal="center" vertical="top" wrapText="1"/>
    </xf>
    <xf numFmtId="1" fontId="8" fillId="0" borderId="53" xfId="0" applyNumberFormat="1" applyFont="1" applyFill="1" applyBorder="1" applyAlignment="1">
      <alignment horizontal="center"/>
    </xf>
    <xf numFmtId="1" fontId="8" fillId="0" borderId="12" xfId="0" applyNumberFormat="1" applyFont="1" applyFill="1" applyBorder="1" applyAlignment="1">
      <alignment horizontal="center"/>
    </xf>
    <xf numFmtId="166" fontId="9" fillId="0" borderId="11" xfId="0" applyNumberFormat="1" applyFont="1" applyFill="1" applyBorder="1" applyAlignment="1">
      <alignment horizontal="center" vertical="top" wrapText="1"/>
    </xf>
    <xf numFmtId="0" fontId="8" fillId="0" borderId="14" xfId="0" applyFont="1" applyFill="1" applyBorder="1" applyAlignment="1">
      <alignment horizontal="left" indent="1"/>
    </xf>
    <xf numFmtId="0" fontId="9" fillId="0" borderId="12" xfId="0" applyFont="1" applyFill="1" applyBorder="1" applyAlignment="1">
      <alignment horizontal="center"/>
    </xf>
    <xf numFmtId="0" fontId="9" fillId="0" borderId="38" xfId="0" applyFont="1" applyFill="1" applyBorder="1" applyAlignment="1">
      <alignment horizontal="center"/>
    </xf>
    <xf numFmtId="0" fontId="9" fillId="0" borderId="37" xfId="0" applyFont="1" applyFill="1" applyBorder="1" applyAlignment="1">
      <alignment horizontal="center"/>
    </xf>
    <xf numFmtId="0" fontId="0" fillId="0" borderId="12" xfId="0" applyBorder="1"/>
    <xf numFmtId="0" fontId="8" fillId="0" borderId="37" xfId="0" applyFont="1" applyBorder="1"/>
    <xf numFmtId="0" fontId="8" fillId="0" borderId="10" xfId="0" applyFont="1" applyBorder="1"/>
    <xf numFmtId="1" fontId="8" fillId="0" borderId="37" xfId="0" applyNumberFormat="1" applyFont="1" applyFill="1" applyBorder="1" applyAlignment="1">
      <alignment horizontal="center"/>
    </xf>
    <xf numFmtId="1" fontId="8" fillId="0" borderId="42" xfId="0" applyNumberFormat="1" applyFont="1" applyFill="1" applyBorder="1" applyAlignment="1">
      <alignment horizontal="center"/>
    </xf>
    <xf numFmtId="3" fontId="8" fillId="0" borderId="42" xfId="0" applyNumberFormat="1" applyFont="1" applyFill="1" applyBorder="1" applyAlignment="1">
      <alignment horizontal="center" vertical="top" wrapText="1"/>
    </xf>
    <xf numFmtId="0" fontId="8" fillId="0" borderId="35" xfId="0" applyFont="1" applyBorder="1"/>
    <xf numFmtId="3" fontId="9" fillId="0" borderId="16" xfId="0" applyNumberFormat="1" applyFont="1" applyFill="1" applyBorder="1" applyAlignment="1">
      <alignment horizontal="center" vertical="top" wrapText="1"/>
    </xf>
    <xf numFmtId="0" fontId="9" fillId="0" borderId="16" xfId="0" applyFont="1" applyBorder="1" applyAlignment="1">
      <alignment horizontal="center"/>
    </xf>
    <xf numFmtId="0" fontId="9" fillId="0" borderId="40" xfId="0" applyFont="1" applyBorder="1"/>
    <xf numFmtId="169" fontId="0" fillId="0" borderId="54" xfId="33" applyNumberFormat="1" applyFont="1" applyBorder="1"/>
    <xf numFmtId="0" fontId="6" fillId="0" borderId="35" xfId="0" applyFont="1" applyFill="1" applyBorder="1"/>
    <xf numFmtId="0" fontId="9" fillId="24" borderId="10" xfId="0" applyNumberFormat="1" applyFont="1" applyFill="1" applyBorder="1" applyAlignment="1">
      <alignment horizontal="center" vertical="center" wrapText="1"/>
    </xf>
    <xf numFmtId="9" fontId="0" fillId="0" borderId="13" xfId="43" applyFont="1" applyBorder="1"/>
    <xf numFmtId="1" fontId="0" fillId="0" borderId="0" xfId="0" applyNumberFormat="1"/>
    <xf numFmtId="1" fontId="8" fillId="0" borderId="0" xfId="0" applyNumberFormat="1" applyFont="1"/>
    <xf numFmtId="169" fontId="0" fillId="0" borderId="0" xfId="0" applyNumberFormat="1"/>
    <xf numFmtId="1" fontId="10" fillId="0" borderId="40" xfId="0" quotePrefix="1" applyNumberFormat="1" applyFont="1" applyFill="1" applyBorder="1" applyAlignment="1">
      <alignment horizontal="left" vertical="top" wrapText="1" indent="1"/>
    </xf>
    <xf numFmtId="0" fontId="8" fillId="0" borderId="28" xfId="0" applyFont="1" applyFill="1" applyBorder="1" applyAlignment="1">
      <alignment horizontal="left" vertical="top" wrapText="1" indent="1"/>
    </xf>
    <xf numFmtId="0" fontId="8" fillId="0" borderId="20" xfId="0" applyFont="1" applyFill="1" applyBorder="1"/>
    <xf numFmtId="0" fontId="8" fillId="0" borderId="12" xfId="0" applyFont="1" applyFill="1" applyBorder="1" applyAlignment="1">
      <alignment horizontal="left"/>
    </xf>
    <xf numFmtId="0" fontId="8" fillId="0" borderId="56" xfId="0" applyFont="1" applyFill="1" applyBorder="1"/>
    <xf numFmtId="0" fontId="8" fillId="0" borderId="16" xfId="0" applyFont="1" applyFill="1" applyBorder="1" applyAlignment="1">
      <alignment horizontal="left" vertical="center"/>
    </xf>
    <xf numFmtId="9" fontId="37" fillId="0" borderId="11" xfId="43" applyFont="1" applyBorder="1" applyAlignment="1">
      <alignment horizontal="center" vertical="center"/>
    </xf>
    <xf numFmtId="9" fontId="17" fillId="0" borderId="11" xfId="43" applyFont="1" applyBorder="1" applyAlignment="1">
      <alignment horizontal="center" vertical="center"/>
    </xf>
    <xf numFmtId="9" fontId="17" fillId="0" borderId="57" xfId="43" applyFont="1" applyBorder="1" applyAlignment="1">
      <alignment horizontal="center" vertical="center"/>
    </xf>
    <xf numFmtId="0" fontId="37" fillId="0" borderId="0" xfId="0" applyFont="1"/>
    <xf numFmtId="169" fontId="44" fillId="32" borderId="16" xfId="33" applyNumberFormat="1" applyFont="1" applyFill="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left" vertical="center"/>
    </xf>
    <xf numFmtId="0" fontId="13" fillId="0" borderId="0" xfId="0" applyFont="1" applyBorder="1" applyAlignment="1">
      <alignment horizontal="left" vertical="center"/>
    </xf>
    <xf numFmtId="3" fontId="38"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8" fillId="0" borderId="38" xfId="0" applyFont="1" applyFill="1" applyBorder="1" applyAlignment="1">
      <alignment horizontal="left" indent="1"/>
    </xf>
    <xf numFmtId="0" fontId="8" fillId="0" borderId="14" xfId="0" applyFont="1" applyFill="1" applyBorder="1" applyAlignment="1"/>
    <xf numFmtId="0" fontId="4" fillId="0" borderId="0" xfId="0" applyFont="1" applyAlignment="1">
      <alignment horizontal="left" vertical="center" wrapText="1"/>
    </xf>
    <xf numFmtId="0" fontId="0" fillId="27" borderId="0" xfId="0" applyFill="1"/>
    <xf numFmtId="169" fontId="0" fillId="0" borderId="13" xfId="33" applyNumberFormat="1" applyFont="1" applyBorder="1"/>
    <xf numFmtId="0" fontId="9" fillId="0" borderId="0" xfId="0" applyFont="1" applyBorder="1" applyAlignment="1">
      <alignment horizontal="center" vertical="center"/>
    </xf>
    <xf numFmtId="3" fontId="9" fillId="0" borderId="0" xfId="0" applyNumberFormat="1" applyFont="1" applyBorder="1" applyAlignment="1">
      <alignment horizontal="center"/>
    </xf>
    <xf numFmtId="0" fontId="9" fillId="0" borderId="58" xfId="0" applyFont="1" applyBorder="1" applyAlignment="1">
      <alignment horizontal="center" vertical="center"/>
    </xf>
    <xf numFmtId="0" fontId="9" fillId="0" borderId="15" xfId="0" applyFont="1" applyBorder="1" applyAlignment="1">
      <alignment horizontal="center" vertical="center"/>
    </xf>
    <xf numFmtId="0" fontId="9" fillId="0" borderId="33" xfId="0" applyFont="1" applyBorder="1" applyAlignment="1">
      <alignment horizontal="center" vertical="center"/>
    </xf>
    <xf numFmtId="1" fontId="47" fillId="0" borderId="13" xfId="0" applyNumberFormat="1" applyFont="1" applyBorder="1" applyAlignment="1">
      <alignment horizontal="center"/>
    </xf>
    <xf numFmtId="3" fontId="8" fillId="24" borderId="17" xfId="0" applyNumberFormat="1" applyFont="1" applyFill="1" applyBorder="1" applyAlignment="1">
      <alignment horizontal="right" indent="2"/>
    </xf>
    <xf numFmtId="0" fontId="8" fillId="24" borderId="42" xfId="0" applyFont="1" applyFill="1" applyBorder="1" applyAlignment="1">
      <alignment horizontal="center"/>
    </xf>
    <xf numFmtId="3" fontId="8" fillId="24" borderId="40" xfId="0" applyNumberFormat="1" applyFont="1" applyFill="1" applyBorder="1" applyAlignment="1">
      <alignment horizontal="right" indent="2"/>
    </xf>
    <xf numFmtId="0" fontId="49" fillId="0" borderId="0" xfId="0" applyFont="1"/>
    <xf numFmtId="0" fontId="9" fillId="0" borderId="36" xfId="0" applyFont="1" applyBorder="1" applyAlignment="1">
      <alignment horizontal="center" vertical="center" wrapText="1"/>
    </xf>
    <xf numFmtId="0" fontId="9" fillId="0" borderId="38" xfId="0" applyFont="1" applyBorder="1" applyAlignment="1">
      <alignment horizontal="center" wrapText="1"/>
    </xf>
    <xf numFmtId="1" fontId="47" fillId="0" borderId="35" xfId="0" applyNumberFormat="1" applyFont="1" applyFill="1" applyBorder="1" applyAlignment="1">
      <alignment horizontal="center" vertical="top" wrapText="1"/>
    </xf>
    <xf numFmtId="1" fontId="47" fillId="0" borderId="13" xfId="0" applyNumberFormat="1" applyFont="1" applyFill="1" applyBorder="1" applyAlignment="1">
      <alignment horizontal="center" vertical="top" wrapText="1"/>
    </xf>
    <xf numFmtId="3" fontId="8" fillId="24" borderId="14" xfId="0" applyNumberFormat="1" applyFont="1" applyFill="1" applyBorder="1" applyAlignment="1">
      <alignment horizontal="right" indent="2"/>
    </xf>
    <xf numFmtId="0" fontId="9" fillId="24" borderId="12" xfId="0" applyNumberFormat="1" applyFont="1" applyFill="1" applyBorder="1" applyAlignment="1">
      <alignment horizontal="center" vertical="center" wrapText="1"/>
    </xf>
    <xf numFmtId="3" fontId="8" fillId="24" borderId="12" xfId="0" applyNumberFormat="1" applyFont="1" applyFill="1" applyBorder="1" applyAlignment="1">
      <alignment horizontal="right" vertical="center" wrapText="1" indent="1"/>
    </xf>
    <xf numFmtId="3" fontId="8" fillId="24" borderId="16" xfId="0" applyNumberFormat="1" applyFont="1" applyFill="1" applyBorder="1" applyAlignment="1">
      <alignment horizontal="right" vertical="center" wrapText="1" indent="1"/>
    </xf>
    <xf numFmtId="0" fontId="51" fillId="0" borderId="0" xfId="0" applyFont="1" applyAlignment="1">
      <alignment vertical="center"/>
    </xf>
    <xf numFmtId="0" fontId="52" fillId="0" borderId="0" xfId="0" applyFont="1" applyAlignment="1">
      <alignment vertical="center" wrapText="1"/>
    </xf>
    <xf numFmtId="0" fontId="53" fillId="0" borderId="12" xfId="0" applyFont="1" applyFill="1" applyBorder="1"/>
    <xf numFmtId="0" fontId="53" fillId="0" borderId="13" xfId="0" applyFont="1" applyFill="1" applyBorder="1"/>
    <xf numFmtId="0" fontId="53" fillId="0" borderId="16" xfId="0" applyFont="1" applyFill="1" applyBorder="1"/>
    <xf numFmtId="3" fontId="3" fillId="0" borderId="12" xfId="33" applyNumberFormat="1" applyFont="1" applyFill="1" applyBorder="1" applyAlignment="1">
      <alignment horizontal="center"/>
    </xf>
    <xf numFmtId="3" fontId="3" fillId="0" borderId="12" xfId="33" applyNumberFormat="1" applyFont="1" applyFill="1" applyBorder="1" applyAlignment="1">
      <alignment horizontal="center" vertical="center"/>
    </xf>
    <xf numFmtId="3" fontId="3" fillId="0" borderId="53" xfId="33" applyNumberFormat="1" applyFont="1" applyFill="1" applyBorder="1" applyAlignment="1">
      <alignment horizontal="center"/>
    </xf>
    <xf numFmtId="3" fontId="53" fillId="0" borderId="37" xfId="0" applyNumberFormat="1" applyFont="1" applyFill="1" applyBorder="1" applyAlignment="1">
      <alignment horizontal="center"/>
    </xf>
    <xf numFmtId="3" fontId="3" fillId="0" borderId="13" xfId="33" applyNumberFormat="1" applyFont="1" applyFill="1" applyBorder="1" applyAlignment="1">
      <alignment horizontal="center"/>
    </xf>
    <xf numFmtId="3" fontId="3" fillId="0" borderId="13" xfId="33" applyNumberFormat="1" applyFont="1" applyFill="1" applyBorder="1" applyAlignment="1">
      <alignment horizontal="center" vertical="center"/>
    </xf>
    <xf numFmtId="3" fontId="3" fillId="0" borderId="0" xfId="33" applyNumberFormat="1" applyFont="1" applyFill="1" applyBorder="1" applyAlignment="1">
      <alignment horizontal="center"/>
    </xf>
    <xf numFmtId="3" fontId="53" fillId="0" borderId="35" xfId="0" applyNumberFormat="1" applyFont="1" applyFill="1" applyBorder="1" applyAlignment="1">
      <alignment horizontal="center"/>
    </xf>
    <xf numFmtId="3" fontId="53" fillId="0" borderId="13" xfId="0" applyNumberFormat="1" applyFont="1" applyFill="1" applyBorder="1" applyAlignment="1">
      <alignment horizontal="center"/>
    </xf>
    <xf numFmtId="3" fontId="53" fillId="0" borderId="0" xfId="0" applyNumberFormat="1" applyFont="1" applyFill="1" applyBorder="1" applyAlignment="1">
      <alignment horizontal="center"/>
    </xf>
    <xf numFmtId="3" fontId="53" fillId="0" borderId="13" xfId="0" applyNumberFormat="1" applyFont="1" applyFill="1" applyBorder="1" applyAlignment="1">
      <alignment horizontal="center" vertical="center"/>
    </xf>
    <xf numFmtId="3" fontId="53" fillId="0" borderId="16" xfId="0" applyNumberFormat="1" applyFont="1" applyFill="1" applyBorder="1" applyAlignment="1">
      <alignment horizontal="center"/>
    </xf>
    <xf numFmtId="0" fontId="9" fillId="0" borderId="41" xfId="0" applyFont="1" applyFill="1" applyBorder="1" applyAlignment="1">
      <alignment horizontal="center"/>
    </xf>
    <xf numFmtId="0" fontId="8" fillId="0" borderId="0" xfId="0" applyFont="1" applyFill="1" applyBorder="1" applyAlignment="1">
      <alignment vertical="top" wrapText="1"/>
    </xf>
    <xf numFmtId="9" fontId="37" fillId="0" borderId="57" xfId="0" applyNumberFormat="1" applyFont="1" applyBorder="1" applyAlignment="1">
      <alignment horizontal="center"/>
    </xf>
    <xf numFmtId="0" fontId="3" fillId="0" borderId="0" xfId="0" applyFont="1"/>
    <xf numFmtId="3" fontId="0" fillId="0" borderId="0" xfId="0" applyNumberFormat="1"/>
    <xf numFmtId="3" fontId="12" fillId="0" borderId="0" xfId="36" applyNumberFormat="1" applyFont="1" applyBorder="1"/>
    <xf numFmtId="169" fontId="54" fillId="31" borderId="13" xfId="33" applyNumberFormat="1" applyFont="1" applyFill="1" applyBorder="1" applyAlignment="1">
      <alignment horizontal="center" vertical="center"/>
    </xf>
    <xf numFmtId="169" fontId="54" fillId="33" borderId="13" xfId="33" applyNumberFormat="1" applyFont="1" applyFill="1" applyBorder="1" applyAlignment="1">
      <alignment horizontal="center" vertical="center"/>
    </xf>
    <xf numFmtId="9" fontId="0" fillId="0" borderId="0" xfId="43" applyNumberFormat="1" applyFont="1"/>
    <xf numFmtId="9" fontId="0" fillId="0" borderId="0" xfId="43" applyFont="1" applyFill="1"/>
    <xf numFmtId="169" fontId="0" fillId="0" borderId="0" xfId="0" applyNumberFormat="1" applyFill="1"/>
    <xf numFmtId="9" fontId="36" fillId="0" borderId="0" xfId="43" applyFont="1" applyFill="1"/>
    <xf numFmtId="9" fontId="0" fillId="0" borderId="13" xfId="43" applyFont="1" applyFill="1" applyBorder="1"/>
    <xf numFmtId="165" fontId="0" fillId="0" borderId="0" xfId="43" applyNumberFormat="1" applyFont="1"/>
    <xf numFmtId="1" fontId="55" fillId="0" borderId="0" xfId="0" applyNumberFormat="1" applyFont="1" applyAlignment="1">
      <alignment horizontal="center"/>
    </xf>
    <xf numFmtId="0" fontId="43" fillId="30" borderId="40" xfId="0" applyFont="1" applyFill="1" applyBorder="1" applyAlignment="1">
      <alignment horizontal="center" vertical="center" wrapText="1"/>
    </xf>
    <xf numFmtId="0" fontId="43" fillId="30" borderId="16" xfId="0" applyFont="1" applyFill="1" applyBorder="1" applyAlignment="1">
      <alignment horizontal="center" vertical="center"/>
    </xf>
    <xf numFmtId="0" fontId="0" fillId="35" borderId="0" xfId="0" applyFill="1"/>
    <xf numFmtId="0" fontId="3" fillId="35" borderId="0" xfId="0" applyFont="1" applyFill="1"/>
    <xf numFmtId="169" fontId="54" fillId="31" borderId="35" xfId="33" applyNumberFormat="1" applyFont="1" applyFill="1" applyBorder="1" applyAlignment="1">
      <alignment horizontal="center" vertical="center"/>
    </xf>
    <xf numFmtId="169" fontId="54" fillId="31" borderId="35" xfId="33" applyNumberFormat="1" applyFont="1" applyFill="1" applyBorder="1" applyAlignment="1">
      <alignment horizontal="center" vertical="top"/>
    </xf>
    <xf numFmtId="0" fontId="50" fillId="0" borderId="12" xfId="0" applyFont="1" applyBorder="1"/>
    <xf numFmtId="3" fontId="56" fillId="0" borderId="62" xfId="0" applyNumberFormat="1" applyFont="1" applyFill="1" applyBorder="1" applyAlignment="1">
      <alignment vertical="top" wrapText="1"/>
    </xf>
    <xf numFmtId="167" fontId="10" fillId="0" borderId="13" xfId="0" applyNumberFormat="1" applyFont="1" applyFill="1" applyBorder="1" applyAlignment="1">
      <alignment horizontal="center" vertical="top" wrapText="1"/>
    </xf>
    <xf numFmtId="0" fontId="8" fillId="31" borderId="35" xfId="0" applyFont="1" applyFill="1" applyBorder="1"/>
    <xf numFmtId="0" fontId="8" fillId="28" borderId="35" xfId="0" applyFont="1" applyFill="1" applyBorder="1"/>
    <xf numFmtId="0" fontId="43" fillId="29" borderId="13" xfId="0" applyFont="1" applyFill="1" applyBorder="1" applyAlignment="1">
      <alignment horizontal="center" vertical="center"/>
    </xf>
    <xf numFmtId="0" fontId="7" fillId="36" borderId="13" xfId="0" applyFont="1" applyFill="1" applyBorder="1" applyAlignment="1">
      <alignment horizontal="left" vertical="center"/>
    </xf>
    <xf numFmtId="0" fontId="7" fillId="36" borderId="16" xfId="0" applyFont="1" applyFill="1" applyBorder="1" applyAlignment="1">
      <alignment horizontal="left"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26" borderId="0" xfId="0" quotePrefix="1" applyNumberFormat="1" applyFont="1" applyFill="1"/>
    <xf numFmtId="1" fontId="4" fillId="26" borderId="0" xfId="0" quotePrefix="1" applyNumberFormat="1" applyFont="1" applyFill="1"/>
    <xf numFmtId="0" fontId="4" fillId="0" borderId="16" xfId="0" applyFont="1" applyBorder="1" applyAlignment="1">
      <alignment horizontal="left" vertical="center" wrapText="1"/>
    </xf>
    <xf numFmtId="0" fontId="4" fillId="0" borderId="0" xfId="0" applyFont="1" applyFill="1" applyBorder="1"/>
    <xf numFmtId="169" fontId="0" fillId="0" borderId="0" xfId="33" applyNumberFormat="1" applyFont="1" applyFill="1"/>
    <xf numFmtId="1" fontId="0" fillId="0" borderId="0" xfId="0" applyNumberFormat="1" applyBorder="1"/>
    <xf numFmtId="1" fontId="9" fillId="0" borderId="38" xfId="0" applyNumberFormat="1" applyFont="1" applyBorder="1" applyAlignment="1">
      <alignment horizontal="center" vertical="center" wrapText="1"/>
    </xf>
    <xf numFmtId="9" fontId="37" fillId="0" borderId="57" xfId="43" applyFont="1" applyBorder="1" applyAlignment="1">
      <alignment horizontal="center" vertical="center"/>
    </xf>
    <xf numFmtId="0" fontId="8" fillId="0" borderId="0" xfId="0" applyFont="1" applyAlignment="1">
      <alignment horizontal="left" vertical="top" wrapText="1"/>
    </xf>
    <xf numFmtId="0" fontId="8" fillId="0" borderId="63" xfId="0" applyFont="1" applyBorder="1" applyAlignment="1">
      <alignment horizontal="center"/>
    </xf>
    <xf numFmtId="169" fontId="44" fillId="29" borderId="13" xfId="33" applyNumberFormat="1" applyFont="1" applyFill="1" applyBorder="1" applyAlignment="1">
      <alignment horizontal="center" vertical="center"/>
    </xf>
    <xf numFmtId="9" fontId="0" fillId="0" borderId="0" xfId="43" applyFont="1" applyBorder="1"/>
    <xf numFmtId="0" fontId="9" fillId="0" borderId="0" xfId="36" applyFont="1" applyAlignment="1">
      <alignment wrapText="1"/>
    </xf>
    <xf numFmtId="0" fontId="3" fillId="0" borderId="0" xfId="36"/>
    <xf numFmtId="0" fontId="9" fillId="0" borderId="0" xfId="36" applyFont="1" applyFill="1" applyAlignment="1">
      <alignment vertical="top" wrapText="1"/>
    </xf>
    <xf numFmtId="0" fontId="8" fillId="0" borderId="11" xfId="36" applyFont="1" applyBorder="1" applyAlignment="1">
      <alignment vertical="center"/>
    </xf>
    <xf numFmtId="0" fontId="8" fillId="0" borderId="53" xfId="36" applyFont="1" applyBorder="1" applyAlignment="1">
      <alignment horizontal="center" vertical="center" wrapText="1"/>
    </xf>
    <xf numFmtId="0" fontId="8" fillId="0" borderId="11" xfId="36" applyFont="1" applyBorder="1" applyAlignment="1">
      <alignment horizontal="center" vertical="center"/>
    </xf>
    <xf numFmtId="0" fontId="8" fillId="0" borderId="11" xfId="36" applyFont="1" applyBorder="1"/>
    <xf numFmtId="0" fontId="8" fillId="31" borderId="13" xfId="36" applyFont="1" applyFill="1" applyBorder="1"/>
    <xf numFmtId="0" fontId="8" fillId="0" borderId="35" xfId="36" applyFont="1" applyBorder="1" applyAlignment="1">
      <alignment horizontal="center"/>
    </xf>
    <xf numFmtId="0" fontId="8" fillId="0" borderId="35" xfId="36" applyFont="1" applyFill="1" applyBorder="1" applyAlignment="1">
      <alignment horizontal="center"/>
    </xf>
    <xf numFmtId="0" fontId="3" fillId="0" borderId="13" xfId="36" applyBorder="1"/>
    <xf numFmtId="0" fontId="8" fillId="33" borderId="13" xfId="36" applyFont="1" applyFill="1" applyBorder="1"/>
    <xf numFmtId="0" fontId="8" fillId="29" borderId="13" xfId="36" applyFont="1" applyFill="1" applyBorder="1"/>
    <xf numFmtId="0" fontId="43" fillId="30" borderId="16" xfId="36" applyFont="1" applyFill="1" applyBorder="1"/>
    <xf numFmtId="0" fontId="8" fillId="0" borderId="42" xfId="36" applyFont="1" applyFill="1" applyBorder="1" applyAlignment="1">
      <alignment horizontal="center"/>
    </xf>
    <xf numFmtId="0" fontId="3" fillId="0" borderId="16" xfId="36" applyBorder="1"/>
    <xf numFmtId="169" fontId="3" fillId="0" borderId="0" xfId="36" applyNumberFormat="1"/>
    <xf numFmtId="0" fontId="3" fillId="0" borderId="0" xfId="36" applyFill="1"/>
    <xf numFmtId="0" fontId="15" fillId="0" borderId="0" xfId="36" applyFont="1" applyAlignment="1">
      <alignment horizontal="justify" vertical="center" wrapText="1"/>
    </xf>
    <xf numFmtId="0" fontId="8" fillId="0" borderId="0" xfId="36" applyFont="1" applyAlignment="1">
      <alignment horizontal="left" vertical="top" wrapText="1"/>
    </xf>
    <xf numFmtId="169" fontId="8" fillId="0" borderId="0" xfId="36" applyNumberFormat="1" applyFont="1"/>
    <xf numFmtId="0" fontId="43" fillId="0" borderId="0" xfId="0" applyFont="1"/>
    <xf numFmtId="9" fontId="3" fillId="0" borderId="0" xfId="43"/>
    <xf numFmtId="0" fontId="7" fillId="36" borderId="12" xfId="0" applyFont="1" applyFill="1" applyBorder="1" applyAlignment="1">
      <alignment horizontal="left" vertical="center"/>
    </xf>
    <xf numFmtId="1" fontId="8" fillId="0" borderId="40" xfId="0" applyNumberFormat="1" applyFont="1" applyFill="1" applyBorder="1" applyAlignment="1">
      <alignment horizontal="center"/>
    </xf>
    <xf numFmtId="1" fontId="8" fillId="0" borderId="14" xfId="0" applyNumberFormat="1" applyFont="1" applyFill="1" applyBorder="1" applyAlignment="1">
      <alignment horizontal="center"/>
    </xf>
    <xf numFmtId="1" fontId="8" fillId="0" borderId="12" xfId="0" applyNumberFormat="1" applyFont="1" applyFill="1" applyBorder="1" applyAlignment="1">
      <alignment horizontal="center" vertical="center" wrapText="1"/>
    </xf>
    <xf numFmtId="1" fontId="8" fillId="0" borderId="14" xfId="0" applyNumberFormat="1" applyFont="1" applyFill="1" applyBorder="1" applyAlignment="1">
      <alignment horizontal="left" vertical="top" wrapText="1" inden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3" xfId="0" applyFont="1" applyBorder="1" applyAlignment="1">
      <alignment horizontal="center" vertical="center"/>
    </xf>
    <xf numFmtId="0" fontId="8" fillId="0" borderId="16" xfId="0" applyFont="1" applyBorder="1" applyAlignment="1">
      <alignment horizontal="center" vertical="center"/>
    </xf>
    <xf numFmtId="9" fontId="3" fillId="0" borderId="0" xfId="43" applyNumberFormat="1"/>
    <xf numFmtId="0" fontId="47" fillId="0" borderId="13" xfId="0" applyFont="1" applyBorder="1" applyAlignment="1">
      <alignment horizontal="center" vertical="center"/>
    </xf>
    <xf numFmtId="1" fontId="47" fillId="0" borderId="13" xfId="0" applyNumberFormat="1" applyFont="1" applyBorder="1" applyAlignment="1">
      <alignment horizontal="center" vertical="center" wrapText="1"/>
    </xf>
    <xf numFmtId="1" fontId="47" fillId="0" borderId="12" xfId="0" applyNumberFormat="1" applyFont="1" applyBorder="1" applyAlignment="1">
      <alignment horizontal="center" vertical="center" wrapText="1"/>
    </xf>
    <xf numFmtId="1" fontId="47" fillId="0" borderId="13" xfId="0" applyNumberFormat="1" applyFont="1" applyBorder="1" applyAlignment="1">
      <alignment horizontal="center" vertical="center"/>
    </xf>
    <xf numFmtId="1" fontId="47" fillId="0" borderId="16" xfId="0" applyNumberFormat="1" applyFont="1" applyBorder="1" applyAlignment="1">
      <alignment horizontal="center" vertical="center" wrapText="1"/>
    </xf>
    <xf numFmtId="1" fontId="48" fillId="0" borderId="11" xfId="0" applyNumberFormat="1" applyFont="1" applyBorder="1" applyAlignment="1">
      <alignment horizontal="center" vertical="center" wrapText="1"/>
    </xf>
    <xf numFmtId="0" fontId="8" fillId="0" borderId="0" xfId="0" applyFont="1" applyAlignment="1">
      <alignment vertical="center" wrapText="1"/>
    </xf>
    <xf numFmtId="0" fontId="5" fillId="0" borderId="0" xfId="0" applyFont="1" applyFill="1" applyAlignment="1">
      <alignment horizontal="left" vertical="top" wrapText="1"/>
    </xf>
    <xf numFmtId="0" fontId="4" fillId="0" borderId="0" xfId="0" applyFont="1" applyFill="1" applyAlignment="1">
      <alignment vertical="center" wrapText="1"/>
    </xf>
    <xf numFmtId="0" fontId="62" fillId="0" borderId="0" xfId="0" applyFont="1" applyAlignment="1">
      <alignment vertical="center"/>
    </xf>
    <xf numFmtId="0" fontId="62" fillId="0" borderId="0" xfId="36" applyFont="1" applyAlignment="1">
      <alignment vertical="center" wrapText="1"/>
    </xf>
    <xf numFmtId="0" fontId="57" fillId="0" borderId="0" xfId="0" applyFont="1" applyBorder="1" applyAlignment="1">
      <alignment vertical="center"/>
    </xf>
    <xf numFmtId="0" fontId="48" fillId="0" borderId="0" xfId="0" applyFont="1" applyFill="1" applyAlignment="1">
      <alignment vertical="center" wrapText="1"/>
    </xf>
    <xf numFmtId="0" fontId="9" fillId="0" borderId="0" xfId="36" applyFont="1" applyFill="1" applyAlignment="1">
      <alignment wrapText="1"/>
    </xf>
    <xf numFmtId="0" fontId="54" fillId="0" borderId="12" xfId="36" applyFont="1" applyFill="1" applyBorder="1"/>
    <xf numFmtId="49" fontId="54" fillId="0" borderId="35" xfId="36" applyNumberFormat="1" applyFont="1" applyFill="1" applyBorder="1" applyAlignment="1">
      <alignment horizontal="left" wrapText="1"/>
    </xf>
    <xf numFmtId="0" fontId="54" fillId="0" borderId="13" xfId="36" applyFont="1" applyFill="1" applyBorder="1"/>
    <xf numFmtId="0" fontId="54" fillId="0" borderId="16" xfId="36" applyFont="1" applyFill="1" applyBorder="1"/>
    <xf numFmtId="169" fontId="36" fillId="0" borderId="36" xfId="36" applyNumberFormat="1" applyFont="1" applyBorder="1"/>
    <xf numFmtId="0" fontId="3" fillId="0" borderId="0" xfId="36" applyFill="1" applyBorder="1"/>
    <xf numFmtId="0" fontId="36" fillId="0" borderId="38" xfId="36" applyFont="1" applyBorder="1"/>
    <xf numFmtId="0" fontId="3" fillId="0" borderId="12" xfId="36" applyBorder="1"/>
    <xf numFmtId="49" fontId="7" fillId="0" borderId="13" xfId="36" applyNumberFormat="1" applyFont="1" applyFill="1" applyBorder="1" applyAlignment="1">
      <alignment horizontal="right" wrapText="1"/>
    </xf>
    <xf numFmtId="169" fontId="36" fillId="0" borderId="11" xfId="36" applyNumberFormat="1" applyFont="1" applyBorder="1"/>
    <xf numFmtId="9" fontId="8" fillId="27" borderId="13" xfId="0" applyNumberFormat="1" applyFont="1" applyFill="1" applyBorder="1" applyAlignment="1">
      <alignment horizontal="center" vertical="center"/>
    </xf>
    <xf numFmtId="9" fontId="43" fillId="34" borderId="13" xfId="0" applyNumberFormat="1" applyFont="1" applyFill="1" applyBorder="1" applyAlignment="1">
      <alignment horizontal="center" vertical="center"/>
    </xf>
    <xf numFmtId="9" fontId="43" fillId="39" borderId="13" xfId="0" applyNumberFormat="1" applyFont="1" applyFill="1" applyBorder="1" applyAlignment="1">
      <alignment horizontal="center" vertical="center"/>
    </xf>
    <xf numFmtId="0" fontId="47" fillId="0" borderId="12" xfId="0" applyFont="1" applyBorder="1" applyAlignment="1">
      <alignment horizontal="center" vertical="center" wrapText="1"/>
    </xf>
    <xf numFmtId="0" fontId="61" fillId="0" borderId="13" xfId="0" applyFont="1" applyBorder="1" applyAlignment="1">
      <alignment horizontal="center" vertical="center" wrapText="1"/>
    </xf>
    <xf numFmtId="0" fontId="8" fillId="0" borderId="16" xfId="0" applyFont="1" applyBorder="1" applyAlignment="1">
      <alignment vertical="center" wrapText="1"/>
    </xf>
    <xf numFmtId="3" fontId="47" fillId="36" borderId="0" xfId="0" applyNumberFormat="1" applyFont="1" applyFill="1" applyBorder="1" applyAlignment="1">
      <alignment horizontal="center" vertical="center"/>
    </xf>
    <xf numFmtId="3" fontId="8" fillId="27" borderId="0" xfId="0" applyNumberFormat="1" applyFont="1" applyFill="1" applyBorder="1" applyAlignment="1">
      <alignment horizontal="center" vertical="center"/>
    </xf>
    <xf numFmtId="3" fontId="43" fillId="34" borderId="0" xfId="0" applyNumberFormat="1" applyFont="1" applyFill="1" applyBorder="1" applyAlignment="1">
      <alignment horizontal="center" vertical="center"/>
    </xf>
    <xf numFmtId="3" fontId="43" fillId="39" borderId="0"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36" borderId="35" xfId="0" applyFont="1" applyFill="1" applyBorder="1"/>
    <xf numFmtId="0" fontId="8" fillId="27" borderId="35" xfId="0" applyFont="1" applyFill="1" applyBorder="1"/>
    <xf numFmtId="0" fontId="43" fillId="34" borderId="35" xfId="0" applyFont="1" applyFill="1" applyBorder="1"/>
    <xf numFmtId="0" fontId="43" fillId="39" borderId="42" xfId="0" applyFont="1" applyFill="1" applyBorder="1"/>
    <xf numFmtId="0" fontId="47" fillId="36" borderId="12" xfId="0" applyFont="1" applyFill="1" applyBorder="1" applyAlignment="1">
      <alignment horizontal="center" vertical="center"/>
    </xf>
    <xf numFmtId="0" fontId="47" fillId="36" borderId="13" xfId="0" applyFont="1" applyFill="1" applyBorder="1" applyAlignment="1">
      <alignment horizontal="center" vertical="center"/>
    </xf>
    <xf numFmtId="0" fontId="8" fillId="27" borderId="13" xfId="0" applyFont="1" applyFill="1" applyBorder="1" applyAlignment="1">
      <alignment horizontal="center" vertical="center"/>
    </xf>
    <xf numFmtId="0" fontId="43" fillId="34" borderId="13" xfId="0" applyFont="1" applyFill="1" applyBorder="1" applyAlignment="1">
      <alignment horizontal="center" vertical="center"/>
    </xf>
    <xf numFmtId="0" fontId="43" fillId="39" borderId="13" xfId="0" applyFont="1" applyFill="1" applyBorder="1" applyAlignment="1">
      <alignment horizontal="center" vertical="center"/>
    </xf>
    <xf numFmtId="0" fontId="43" fillId="39" borderId="16" xfId="0" applyFont="1" applyFill="1" applyBorder="1" applyAlignment="1">
      <alignment horizontal="center" vertical="center"/>
    </xf>
    <xf numFmtId="0" fontId="47" fillId="0" borderId="12" xfId="0" applyFont="1" applyBorder="1" applyAlignment="1">
      <alignment vertical="center" wrapText="1"/>
    </xf>
    <xf numFmtId="0" fontId="47" fillId="0" borderId="13" xfId="0" applyFont="1" applyBorder="1" applyAlignment="1">
      <alignment vertical="center" wrapText="1"/>
    </xf>
    <xf numFmtId="0" fontId="47" fillId="0" borderId="13" xfId="0" applyFont="1" applyBorder="1" applyAlignment="1">
      <alignment vertical="center"/>
    </xf>
    <xf numFmtId="0" fontId="47" fillId="0" borderId="13" xfId="0" applyFont="1" applyBorder="1" applyAlignment="1">
      <alignment horizontal="center" vertical="center" wrapText="1"/>
    </xf>
    <xf numFmtId="0" fontId="61" fillId="0" borderId="16" xfId="0" applyFont="1" applyBorder="1" applyAlignment="1">
      <alignment horizontal="center" vertical="center" wrapText="1"/>
    </xf>
    <xf numFmtId="9" fontId="47" fillId="36" borderId="12" xfId="0" applyNumberFormat="1" applyFont="1" applyFill="1" applyBorder="1" applyAlignment="1">
      <alignment horizontal="center" vertical="center"/>
    </xf>
    <xf numFmtId="9" fontId="47" fillId="36" borderId="13" xfId="0" applyNumberFormat="1" applyFont="1" applyFill="1" applyBorder="1" applyAlignment="1">
      <alignment horizontal="center" vertical="center"/>
    </xf>
    <xf numFmtId="0" fontId="8" fillId="36" borderId="13" xfId="0" applyFont="1" applyFill="1" applyBorder="1" applyAlignment="1">
      <alignment horizontal="center"/>
    </xf>
    <xf numFmtId="0" fontId="8" fillId="27" borderId="13" xfId="0" applyFont="1" applyFill="1" applyBorder="1" applyAlignment="1">
      <alignment horizontal="center"/>
    </xf>
    <xf numFmtId="0" fontId="43" fillId="34" borderId="13" xfId="0" applyFont="1" applyFill="1" applyBorder="1" applyAlignment="1">
      <alignment horizontal="center"/>
    </xf>
    <xf numFmtId="0" fontId="43" fillId="39" borderId="16" xfId="0" applyFont="1" applyFill="1" applyBorder="1" applyAlignment="1">
      <alignment horizontal="center"/>
    </xf>
    <xf numFmtId="0" fontId="48" fillId="0" borderId="41" xfId="0" applyFont="1" applyBorder="1" applyAlignment="1">
      <alignment vertical="center"/>
    </xf>
    <xf numFmtId="169" fontId="9" fillId="0" borderId="36" xfId="36" applyNumberFormat="1" applyFont="1" applyBorder="1"/>
    <xf numFmtId="3" fontId="9" fillId="0" borderId="11" xfId="36" applyNumberFormat="1" applyFont="1" applyBorder="1" applyAlignment="1">
      <alignment horizontal="center"/>
    </xf>
    <xf numFmtId="3" fontId="9" fillId="0" borderId="36" xfId="36" applyNumberFormat="1" applyFont="1" applyBorder="1" applyAlignment="1">
      <alignment horizontal="center"/>
    </xf>
    <xf numFmtId="0" fontId="54" fillId="37" borderId="38" xfId="0" applyFont="1" applyFill="1" applyBorder="1" applyAlignment="1">
      <alignment horizontal="center" vertical="center"/>
    </xf>
    <xf numFmtId="0" fontId="54" fillId="37" borderId="13" xfId="0" applyFont="1" applyFill="1" applyBorder="1" applyAlignment="1">
      <alignment horizontal="center" vertical="center"/>
    </xf>
    <xf numFmtId="0" fontId="47" fillId="37" borderId="13" xfId="0" applyFont="1" applyFill="1" applyBorder="1" applyAlignment="1">
      <alignment horizontal="center" vertical="center" wrapText="1"/>
    </xf>
    <xf numFmtId="0" fontId="47" fillId="37" borderId="14" xfId="0" applyFont="1" applyFill="1" applyBorder="1" applyAlignment="1">
      <alignment horizontal="center" vertical="center" wrapText="1"/>
    </xf>
    <xf numFmtId="0" fontId="47" fillId="38" borderId="14" xfId="0" applyFont="1" applyFill="1" applyBorder="1" applyAlignment="1">
      <alignment horizontal="center" vertical="center" wrapText="1"/>
    </xf>
    <xf numFmtId="0" fontId="7" fillId="36" borderId="14" xfId="0" applyFont="1" applyFill="1" applyBorder="1" applyAlignment="1">
      <alignment horizontal="left" vertical="center"/>
    </xf>
    <xf numFmtId="0" fontId="7" fillId="0" borderId="14" xfId="0" applyFont="1" applyFill="1" applyBorder="1" applyAlignment="1">
      <alignment horizontal="left" vertical="center"/>
    </xf>
    <xf numFmtId="0" fontId="7" fillId="0" borderId="40" xfId="0" applyFont="1" applyFill="1" applyBorder="1" applyAlignment="1">
      <alignment horizontal="left" vertical="center"/>
    </xf>
    <xf numFmtId="0" fontId="47" fillId="0" borderId="17" xfId="0" applyFont="1" applyFill="1" applyBorder="1" applyAlignment="1">
      <alignment horizontal="center" vertical="center" wrapText="1"/>
    </xf>
    <xf numFmtId="0" fontId="43" fillId="0" borderId="17" xfId="0" applyFont="1" applyFill="1" applyBorder="1" applyAlignment="1">
      <alignment horizontal="center" vertical="center"/>
    </xf>
    <xf numFmtId="0" fontId="59" fillId="0" borderId="53" xfId="0" applyFont="1" applyFill="1" applyBorder="1" applyAlignment="1">
      <alignment vertical="center" wrapText="1"/>
    </xf>
    <xf numFmtId="0" fontId="59" fillId="0" borderId="0" xfId="0" applyFont="1" applyFill="1" applyBorder="1" applyAlignment="1">
      <alignment vertical="center" wrapText="1"/>
    </xf>
    <xf numFmtId="0" fontId="54" fillId="37" borderId="12" xfId="0" applyFont="1" applyFill="1" applyBorder="1" applyAlignment="1">
      <alignment horizontal="center" vertical="center"/>
    </xf>
    <xf numFmtId="0" fontId="54" fillId="37" borderId="35" xfId="0" applyFont="1" applyFill="1" applyBorder="1" applyAlignment="1">
      <alignment horizontal="center" vertical="center"/>
    </xf>
    <xf numFmtId="0" fontId="47" fillId="37" borderId="35" xfId="0" applyFont="1" applyFill="1" applyBorder="1" applyAlignment="1">
      <alignment horizontal="center" vertical="center"/>
    </xf>
    <xf numFmtId="0" fontId="47" fillId="37" borderId="13" xfId="0" applyFont="1" applyFill="1" applyBorder="1" applyAlignment="1">
      <alignment horizontal="center" vertical="center"/>
    </xf>
    <xf numFmtId="0" fontId="47" fillId="38" borderId="13" xfId="0" applyFont="1" applyFill="1" applyBorder="1" applyAlignment="1">
      <alignment horizontal="center" vertical="center"/>
    </xf>
    <xf numFmtId="0" fontId="43" fillId="29" borderId="16" xfId="0" applyFont="1" applyFill="1" applyBorder="1"/>
    <xf numFmtId="0" fontId="9" fillId="0" borderId="38" xfId="0" applyFont="1" applyFill="1" applyBorder="1"/>
    <xf numFmtId="3" fontId="9" fillId="0" borderId="0" xfId="0" applyNumberFormat="1" applyFont="1" applyFill="1" applyBorder="1" applyAlignment="1">
      <alignment horizontal="center" vertical="top" wrapText="1"/>
    </xf>
    <xf numFmtId="3" fontId="9" fillId="0" borderId="53" xfId="0" applyNumberFormat="1" applyFont="1" applyFill="1" applyBorder="1" applyAlignment="1">
      <alignment horizontal="center" vertical="top" wrapText="1"/>
    </xf>
    <xf numFmtId="0" fontId="9" fillId="0" borderId="0" xfId="0" applyFont="1" applyBorder="1" applyAlignment="1">
      <alignment horizontal="center"/>
    </xf>
    <xf numFmtId="0" fontId="8" fillId="24" borderId="17" xfId="0" applyFont="1" applyFill="1" applyBorder="1" applyAlignment="1">
      <alignment horizontal="center"/>
    </xf>
    <xf numFmtId="3" fontId="8" fillId="24" borderId="17" xfId="0" applyNumberFormat="1" applyFont="1" applyFill="1" applyBorder="1" applyAlignment="1">
      <alignment horizontal="right" vertical="center" wrapText="1" indent="1"/>
    </xf>
    <xf numFmtId="3" fontId="9" fillId="0" borderId="61" xfId="0" applyNumberFormat="1" applyFont="1" applyFill="1" applyBorder="1" applyAlignment="1">
      <alignment horizontal="center"/>
    </xf>
    <xf numFmtId="3" fontId="48" fillId="0" borderId="61" xfId="0" applyNumberFormat="1" applyFont="1" applyBorder="1" applyAlignment="1">
      <alignment horizontal="center"/>
    </xf>
    <xf numFmtId="3" fontId="48" fillId="0" borderId="0" xfId="0" applyNumberFormat="1" applyFont="1" applyBorder="1" applyAlignment="1">
      <alignment horizontal="center"/>
    </xf>
    <xf numFmtId="0" fontId="9" fillId="0" borderId="61" xfId="0" applyFont="1" applyBorder="1" applyAlignment="1"/>
    <xf numFmtId="0" fontId="8" fillId="0" borderId="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0" xfId="0" applyFont="1" applyFill="1" applyBorder="1" applyAlignment="1">
      <alignment horizontal="center" vertical="center" textRotation="90"/>
    </xf>
    <xf numFmtId="3" fontId="8" fillId="0" borderId="11"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3" fontId="8" fillId="0" borderId="36" xfId="0" applyNumberFormat="1" applyFont="1" applyFill="1" applyBorder="1" applyAlignment="1">
      <alignment horizontal="center" vertical="center"/>
    </xf>
    <xf numFmtId="0" fontId="8" fillId="0" borderId="53" xfId="0" applyFont="1" applyBorder="1"/>
    <xf numFmtId="1" fontId="10" fillId="0" borderId="14"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10" fillId="0" borderId="35"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8" fillId="0" borderId="38" xfId="0" applyNumberFormat="1" applyFont="1" applyFill="1" applyBorder="1" applyAlignment="1">
      <alignment horizontal="center" vertical="center" wrapText="1"/>
    </xf>
    <xf numFmtId="1" fontId="8" fillId="0" borderId="37" xfId="0" applyNumberFormat="1" applyFont="1" applyFill="1" applyBorder="1" applyAlignment="1">
      <alignment horizontal="center" vertical="center" wrapText="1"/>
    </xf>
    <xf numFmtId="1" fontId="8" fillId="0" borderId="53" xfId="0" applyNumberFormat="1"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8" xfId="0" applyFont="1" applyFill="1" applyBorder="1" applyAlignment="1">
      <alignment horizontal="center" vertical="center"/>
    </xf>
    <xf numFmtId="1" fontId="8" fillId="0" borderId="13" xfId="0" applyNumberFormat="1" applyFont="1" applyFill="1" applyBorder="1" applyAlignment="1">
      <alignment horizontal="center" vertical="center" wrapText="1"/>
    </xf>
    <xf numFmtId="1" fontId="8" fillId="0" borderId="35"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8" fillId="0" borderId="14" xfId="0" applyNumberFormat="1" applyFont="1" applyFill="1" applyBorder="1" applyAlignment="1">
      <alignment horizontal="center" vertical="center" wrapText="1"/>
    </xf>
    <xf numFmtId="1" fontId="8" fillId="0" borderId="16" xfId="0" applyNumberFormat="1" applyFont="1" applyFill="1" applyBorder="1" applyAlignment="1">
      <alignment horizontal="center" vertical="center" wrapText="1"/>
    </xf>
    <xf numFmtId="1" fontId="8" fillId="0" borderId="40" xfId="0" applyNumberFormat="1" applyFont="1" applyFill="1" applyBorder="1" applyAlignment="1">
      <alignment horizontal="center" vertical="center" wrapText="1"/>
    </xf>
    <xf numFmtId="1" fontId="8" fillId="0" borderId="42"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166" fontId="8" fillId="0" borderId="12" xfId="0" applyNumberFormat="1" applyFont="1" applyFill="1" applyBorder="1" applyAlignment="1">
      <alignment horizontal="center" vertical="center" wrapText="1"/>
    </xf>
    <xf numFmtId="166" fontId="8" fillId="0" borderId="38" xfId="0" applyNumberFormat="1" applyFont="1" applyFill="1" applyBorder="1" applyAlignment="1">
      <alignment horizontal="center" vertical="center" wrapText="1"/>
    </xf>
    <xf numFmtId="3" fontId="8" fillId="0" borderId="11" xfId="0" applyNumberFormat="1" applyFont="1" applyBorder="1"/>
    <xf numFmtId="3" fontId="66" fillId="0" borderId="11" xfId="0" applyNumberFormat="1" applyFont="1" applyBorder="1" applyAlignment="1">
      <alignment horizontal="center" vertical="center" wrapText="1"/>
    </xf>
    <xf numFmtId="3" fontId="8" fillId="0" borderId="36" xfId="0" applyNumberFormat="1" applyFont="1" applyBorder="1"/>
    <xf numFmtId="3" fontId="8" fillId="0" borderId="41" xfId="0" applyNumberFormat="1" applyFont="1" applyBorder="1"/>
    <xf numFmtId="0" fontId="9" fillId="0" borderId="38" xfId="0" applyFont="1" applyFill="1" applyBorder="1" applyAlignment="1">
      <alignment horizontal="center" wrapText="1"/>
    </xf>
    <xf numFmtId="1" fontId="9" fillId="0" borderId="53" xfId="0" applyNumberFormat="1" applyFont="1" applyFill="1" applyBorder="1" applyAlignment="1">
      <alignment horizontal="center" vertical="center" wrapText="1"/>
    </xf>
    <xf numFmtId="0" fontId="9" fillId="0" borderId="0" xfId="0" applyFont="1" applyFill="1" applyBorder="1" applyAlignment="1">
      <alignment wrapText="1"/>
    </xf>
    <xf numFmtId="0" fontId="9" fillId="0" borderId="41" xfId="0" applyFont="1" applyBorder="1" applyAlignment="1">
      <alignment horizontal="center" vertical="center" wrapText="1"/>
    </xf>
    <xf numFmtId="1" fontId="47" fillId="0" borderId="14" xfId="0" applyNumberFormat="1" applyFont="1" applyBorder="1" applyAlignment="1">
      <alignment horizontal="center" vertical="center" wrapText="1"/>
    </xf>
    <xf numFmtId="1" fontId="47" fillId="0" borderId="40" xfId="0" applyNumberFormat="1" applyFont="1" applyBorder="1" applyAlignment="1">
      <alignment horizontal="center" vertical="center" wrapText="1"/>
    </xf>
    <xf numFmtId="1" fontId="48" fillId="0" borderId="41" xfId="0" applyNumberFormat="1" applyFont="1" applyBorder="1" applyAlignment="1">
      <alignment horizontal="center" vertical="center" wrapText="1"/>
    </xf>
    <xf numFmtId="0" fontId="9" fillId="0" borderId="35" xfId="0" applyFont="1" applyFill="1" applyBorder="1" applyAlignment="1">
      <alignment horizontal="center" wrapText="1"/>
    </xf>
    <xf numFmtId="0" fontId="47" fillId="0" borderId="14" xfId="0" applyFont="1" applyBorder="1" applyAlignment="1">
      <alignment horizontal="center" vertical="center"/>
    </xf>
    <xf numFmtId="0" fontId="9" fillId="31" borderId="40" xfId="0" applyFont="1" applyFill="1" applyBorder="1" applyAlignment="1">
      <alignment wrapText="1"/>
    </xf>
    <xf numFmtId="0" fontId="9" fillId="31" borderId="17" xfId="0" applyFont="1" applyFill="1" applyBorder="1" applyAlignment="1">
      <alignment wrapText="1"/>
    </xf>
    <xf numFmtId="0" fontId="9" fillId="31" borderId="10" xfId="0" applyFont="1" applyFill="1" applyBorder="1" applyAlignment="1">
      <alignment horizontal="center" wrapText="1"/>
    </xf>
    <xf numFmtId="0" fontId="6" fillId="0" borderId="14" xfId="0" applyFont="1" applyFill="1" applyBorder="1" applyAlignment="1">
      <alignment horizontal="left" vertical="center"/>
    </xf>
    <xf numFmtId="0" fontId="6" fillId="0" borderId="14" xfId="0" applyFont="1" applyFill="1" applyBorder="1"/>
    <xf numFmtId="3" fontId="3" fillId="0" borderId="37" xfId="36" applyNumberFormat="1" applyBorder="1"/>
    <xf numFmtId="3" fontId="3" fillId="0" borderId="35" xfId="36" applyNumberFormat="1" applyBorder="1"/>
    <xf numFmtId="3" fontId="0" fillId="0" borderId="12" xfId="0" quotePrefix="1" applyNumberFormat="1" applyBorder="1"/>
    <xf numFmtId="3" fontId="0" fillId="0" borderId="13" xfId="0" quotePrefix="1" applyNumberFormat="1" applyBorder="1"/>
    <xf numFmtId="3" fontId="0" fillId="0" borderId="13" xfId="0" applyNumberFormat="1" applyBorder="1"/>
    <xf numFmtId="3" fontId="12" fillId="0" borderId="13" xfId="36" applyNumberFormat="1" applyFont="1" applyBorder="1"/>
    <xf numFmtId="3" fontId="3" fillId="0" borderId="13" xfId="36" applyNumberFormat="1" applyBorder="1"/>
    <xf numFmtId="3" fontId="12" fillId="0" borderId="12" xfId="36" applyNumberFormat="1" applyFont="1" applyBorder="1"/>
    <xf numFmtId="3" fontId="3" fillId="0" borderId="12" xfId="36" applyNumberFormat="1" applyBorder="1"/>
    <xf numFmtId="0" fontId="7" fillId="0" borderId="0" xfId="0" applyFont="1"/>
    <xf numFmtId="0" fontId="7" fillId="0" borderId="0" xfId="0" applyFont="1" applyFill="1"/>
    <xf numFmtId="0" fontId="7" fillId="33" borderId="11" xfId="0" applyFont="1" applyFill="1" applyBorder="1"/>
    <xf numFmtId="0" fontId="7" fillId="34" borderId="11" xfId="0" applyFont="1" applyFill="1" applyBorder="1"/>
    <xf numFmtId="0" fontId="7" fillId="30" borderId="11" xfId="0" applyFont="1" applyFill="1" applyBorder="1"/>
    <xf numFmtId="0" fontId="60" fillId="0" borderId="57" xfId="0" applyFont="1" applyBorder="1" applyAlignment="1">
      <alignment horizontal="center" vertical="center" wrapText="1"/>
    </xf>
    <xf numFmtId="0" fontId="60" fillId="0" borderId="11" xfId="0" applyFont="1" applyBorder="1" applyAlignment="1">
      <alignment horizontal="center" vertical="center" wrapText="1"/>
    </xf>
    <xf numFmtId="0" fontId="8" fillId="0" borderId="11" xfId="0" applyFont="1" applyBorder="1" applyAlignment="1">
      <alignment horizontal="center"/>
    </xf>
    <xf numFmtId="3" fontId="8" fillId="0" borderId="11" xfId="0" applyNumberFormat="1" applyFont="1" applyBorder="1" applyAlignment="1">
      <alignment horizontal="center"/>
    </xf>
    <xf numFmtId="3" fontId="8" fillId="0" borderId="41" xfId="0" applyNumberFormat="1" applyFont="1" applyBorder="1" applyAlignment="1">
      <alignment horizontal="center"/>
    </xf>
    <xf numFmtId="0" fontId="47" fillId="0" borderId="37" xfId="0" applyFont="1" applyBorder="1"/>
    <xf numFmtId="3" fontId="47" fillId="0" borderId="42" xfId="0" applyNumberFormat="1" applyFont="1" applyFill="1" applyBorder="1" applyAlignment="1">
      <alignment horizontal="center" vertical="top" wrapText="1"/>
    </xf>
    <xf numFmtId="0" fontId="47" fillId="0" borderId="12" xfId="0" applyFont="1" applyBorder="1"/>
    <xf numFmtId="1" fontId="47" fillId="0" borderId="13" xfId="0" applyNumberFormat="1" applyFont="1" applyFill="1" applyBorder="1" applyAlignment="1">
      <alignment horizontal="center"/>
    </xf>
    <xf numFmtId="167" fontId="69" fillId="0" borderId="13" xfId="0" applyNumberFormat="1" applyFont="1" applyFill="1" applyBorder="1" applyAlignment="1">
      <alignment horizontal="center" vertical="top" wrapText="1"/>
    </xf>
    <xf numFmtId="0" fontId="70" fillId="0" borderId="0" xfId="0" applyFont="1"/>
    <xf numFmtId="0" fontId="71" fillId="0" borderId="49" xfId="0" applyFont="1" applyBorder="1" applyAlignment="1">
      <alignment horizontal="center" vertical="center"/>
    </xf>
    <xf numFmtId="0" fontId="71" fillId="0" borderId="44" xfId="0" applyFont="1" applyBorder="1" applyAlignment="1">
      <alignment horizontal="center" vertical="center"/>
    </xf>
    <xf numFmtId="0" fontId="71" fillId="0" borderId="34" xfId="0" applyFont="1" applyBorder="1" applyAlignment="1">
      <alignment horizontal="center" vertical="center"/>
    </xf>
    <xf numFmtId="0" fontId="71" fillId="0" borderId="34" xfId="0" applyFont="1" applyBorder="1" applyAlignment="1">
      <alignment horizontal="center" vertical="center" wrapText="1"/>
    </xf>
    <xf numFmtId="0" fontId="71" fillId="0" borderId="19" xfId="0" applyFont="1" applyBorder="1" applyAlignment="1">
      <alignment horizontal="justify" vertical="center"/>
    </xf>
    <xf numFmtId="0" fontId="71" fillId="0" borderId="47" xfId="0" applyFont="1" applyBorder="1" applyAlignment="1">
      <alignment horizontal="center" vertical="center" wrapText="1"/>
    </xf>
    <xf numFmtId="0" fontId="71" fillId="0" borderId="43" xfId="0" applyFont="1" applyBorder="1" applyAlignment="1">
      <alignment horizontal="center" vertical="center" wrapText="1"/>
    </xf>
    <xf numFmtId="0" fontId="70" fillId="0" borderId="64" xfId="0" applyFont="1" applyBorder="1" applyAlignment="1">
      <alignment horizontal="justify" vertical="center"/>
    </xf>
    <xf numFmtId="0" fontId="70" fillId="0" borderId="0" xfId="0" applyFont="1" applyAlignment="1">
      <alignment horizontal="center" vertical="center"/>
    </xf>
    <xf numFmtId="0" fontId="70" fillId="0" borderId="47" xfId="0" applyFont="1" applyBorder="1" applyAlignment="1">
      <alignment horizontal="center" vertical="center"/>
    </xf>
    <xf numFmtId="0" fontId="70" fillId="0" borderId="43" xfId="0" applyFont="1" applyBorder="1" applyAlignment="1">
      <alignment horizontal="center" vertical="center"/>
    </xf>
    <xf numFmtId="0" fontId="70" fillId="0" borderId="43" xfId="0" applyFont="1" applyBorder="1" applyAlignment="1">
      <alignment horizontal="center" vertical="center" wrapText="1"/>
    </xf>
    <xf numFmtId="0" fontId="70" fillId="0" borderId="65" xfId="0" applyFont="1" applyBorder="1" applyAlignment="1">
      <alignment horizontal="justify" vertical="center"/>
    </xf>
    <xf numFmtId="0" fontId="70" fillId="0" borderId="66" xfId="0" applyFont="1" applyBorder="1" applyAlignment="1">
      <alignment horizontal="center" vertical="center" wrapText="1"/>
    </xf>
    <xf numFmtId="0" fontId="70" fillId="0" borderId="67" xfId="0" applyFont="1" applyBorder="1" applyAlignment="1">
      <alignment horizontal="center" vertical="center" wrapText="1"/>
    </xf>
    <xf numFmtId="0" fontId="70" fillId="0" borderId="67" xfId="0" applyFont="1" applyBorder="1" applyAlignment="1">
      <alignment horizontal="center" vertical="center"/>
    </xf>
    <xf numFmtId="0" fontId="70" fillId="0" borderId="66" xfId="0" applyFont="1" applyBorder="1" applyAlignment="1">
      <alignment horizontal="center" vertical="center"/>
    </xf>
    <xf numFmtId="0" fontId="70" fillId="0" borderId="15" xfId="0" applyFont="1" applyBorder="1" applyAlignment="1">
      <alignment horizontal="center" vertical="center"/>
    </xf>
    <xf numFmtId="0" fontId="70" fillId="0" borderId="15" xfId="0" applyFont="1" applyBorder="1" applyAlignment="1">
      <alignment horizontal="center" vertical="center" wrapText="1"/>
    </xf>
    <xf numFmtId="0" fontId="70" fillId="0" borderId="64" xfId="0" applyFont="1" applyBorder="1" applyAlignment="1">
      <alignment horizontal="justify" vertical="center" wrapText="1"/>
    </xf>
    <xf numFmtId="0" fontId="72" fillId="0" borderId="47" xfId="0" applyFont="1" applyBorder="1" applyAlignment="1">
      <alignment horizontal="center" vertical="center"/>
    </xf>
    <xf numFmtId="0" fontId="72" fillId="0" borderId="0" xfId="0" applyFont="1" applyAlignment="1">
      <alignment horizontal="center" vertical="center"/>
    </xf>
    <xf numFmtId="0" fontId="72" fillId="0" borderId="43" xfId="0" applyFont="1" applyBorder="1" applyAlignment="1">
      <alignment horizontal="center" vertical="center"/>
    </xf>
    <xf numFmtId="1" fontId="70" fillId="0" borderId="43" xfId="0" applyNumberFormat="1" applyFont="1" applyBorder="1" applyAlignment="1">
      <alignment horizontal="center" vertical="center" wrapText="1"/>
    </xf>
    <xf numFmtId="1" fontId="72" fillId="0" borderId="43" xfId="0" applyNumberFormat="1" applyFont="1" applyBorder="1" applyAlignment="1">
      <alignment horizontal="center" vertical="center" wrapText="1"/>
    </xf>
    <xf numFmtId="1" fontId="70" fillId="0" borderId="15" xfId="0" applyNumberFormat="1" applyFont="1" applyBorder="1" applyAlignment="1">
      <alignment horizontal="center" vertical="center" wrapText="1"/>
    </xf>
    <xf numFmtId="1" fontId="71" fillId="0" borderId="43" xfId="0" applyNumberFormat="1" applyFont="1" applyBorder="1" applyAlignment="1">
      <alignment horizontal="center" vertical="center" wrapText="1"/>
    </xf>
    <xf numFmtId="1" fontId="71" fillId="0" borderId="34" xfId="0" applyNumberFormat="1" applyFont="1" applyBorder="1" applyAlignment="1">
      <alignment horizontal="center" vertical="center" wrapText="1"/>
    </xf>
    <xf numFmtId="1" fontId="9" fillId="0" borderId="53" xfId="0" applyNumberFormat="1" applyFont="1" applyBorder="1" applyAlignment="1">
      <alignment horizontal="center"/>
    </xf>
    <xf numFmtId="0" fontId="8" fillId="24" borderId="35" xfId="0" applyFont="1" applyFill="1" applyBorder="1" applyAlignment="1">
      <alignment horizontal="center"/>
    </xf>
    <xf numFmtId="3" fontId="8" fillId="24" borderId="0" xfId="0" applyNumberFormat="1" applyFont="1" applyFill="1" applyBorder="1" applyAlignment="1">
      <alignment horizontal="right" indent="2"/>
    </xf>
    <xf numFmtId="1" fontId="72" fillId="0" borderId="43" xfId="0" applyNumberFormat="1" applyFont="1" applyBorder="1" applyAlignment="1">
      <alignment horizontal="center" vertical="center"/>
    </xf>
    <xf numFmtId="9" fontId="8" fillId="0" borderId="0" xfId="43" applyFont="1" applyBorder="1"/>
    <xf numFmtId="0" fontId="71" fillId="0" borderId="49" xfId="0" applyFont="1" applyBorder="1" applyAlignment="1">
      <alignment horizontal="justify" vertical="center"/>
    </xf>
    <xf numFmtId="3" fontId="71" fillId="0" borderId="49" xfId="0" applyNumberFormat="1" applyFont="1" applyBorder="1" applyAlignment="1">
      <alignment horizontal="center" vertical="center" wrapText="1"/>
    </xf>
    <xf numFmtId="3" fontId="71" fillId="0" borderId="34" xfId="0" applyNumberFormat="1" applyFont="1" applyBorder="1" applyAlignment="1">
      <alignment horizontal="center" vertical="center" wrapText="1"/>
    </xf>
    <xf numFmtId="0" fontId="9" fillId="0" borderId="36" xfId="0" applyFont="1" applyBorder="1" applyAlignment="1">
      <alignment horizontal="center"/>
    </xf>
    <xf numFmtId="0" fontId="9" fillId="0" borderId="67" xfId="0" applyFont="1" applyBorder="1" applyAlignment="1">
      <alignment horizontal="center" vertical="center"/>
    </xf>
    <xf numFmtId="0" fontId="9" fillId="0" borderId="63" xfId="0" applyFont="1" applyBorder="1" applyAlignment="1">
      <alignment horizontal="center" vertical="center"/>
    </xf>
    <xf numFmtId="0" fontId="9" fillId="0" borderId="68" xfId="0" applyFont="1" applyBorder="1" applyAlignment="1">
      <alignment horizontal="center" vertical="center"/>
    </xf>
    <xf numFmtId="0" fontId="8" fillId="0" borderId="20" xfId="0" applyFont="1" applyBorder="1" applyAlignment="1">
      <alignment horizontal="center"/>
    </xf>
    <xf numFmtId="0" fontId="8" fillId="0" borderId="40" xfId="0" applyFont="1" applyFill="1" applyBorder="1" applyAlignment="1">
      <alignment horizontal="left" indent="1"/>
    </xf>
    <xf numFmtId="0" fontId="9" fillId="0" borderId="41" xfId="0" applyFont="1" applyFill="1" applyBorder="1" applyAlignment="1">
      <alignment wrapText="1"/>
    </xf>
    <xf numFmtId="166" fontId="61" fillId="0" borderId="13" xfId="0" applyNumberFormat="1" applyFont="1" applyFill="1" applyBorder="1" applyAlignment="1">
      <alignment horizontal="center" vertical="center" wrapText="1"/>
    </xf>
    <xf numFmtId="166" fontId="61" fillId="0" borderId="14" xfId="0" applyNumberFormat="1" applyFont="1" applyFill="1" applyBorder="1" applyAlignment="1">
      <alignment horizontal="center" vertical="center" wrapText="1"/>
    </xf>
    <xf numFmtId="1" fontId="8" fillId="0" borderId="16" xfId="0" applyNumberFormat="1" applyFont="1" applyBorder="1" applyAlignment="1">
      <alignment horizontal="center"/>
    </xf>
    <xf numFmtId="1" fontId="47" fillId="0" borderId="16" xfId="0" applyNumberFormat="1" applyFont="1" applyBorder="1" applyAlignment="1">
      <alignment horizontal="center"/>
    </xf>
    <xf numFmtId="3" fontId="8" fillId="0" borderId="13" xfId="0" applyNumberFormat="1" applyFont="1" applyBorder="1" applyAlignment="1">
      <alignment horizontal="center"/>
    </xf>
    <xf numFmtId="3" fontId="47" fillId="0" borderId="13" xfId="0" applyNumberFormat="1" applyFont="1" applyBorder="1" applyAlignment="1">
      <alignment horizontal="center"/>
    </xf>
    <xf numFmtId="1" fontId="47" fillId="0" borderId="42" xfId="43" applyNumberFormat="1" applyFont="1" applyFill="1" applyBorder="1" applyAlignment="1">
      <alignment horizontal="center" vertical="top" wrapText="1"/>
    </xf>
    <xf numFmtId="1" fontId="47" fillId="0" borderId="16" xfId="43" applyNumberFormat="1" applyFont="1" applyFill="1" applyBorder="1" applyAlignment="1">
      <alignment horizontal="center" vertical="top" wrapText="1"/>
    </xf>
    <xf numFmtId="1" fontId="47" fillId="0" borderId="16" xfId="43" applyNumberFormat="1" applyFont="1" applyFill="1" applyBorder="1" applyAlignment="1">
      <alignment horizontal="center"/>
    </xf>
    <xf numFmtId="1" fontId="3" fillId="0" borderId="0" xfId="0" applyNumberFormat="1" applyFont="1"/>
    <xf numFmtId="0" fontId="8" fillId="0" borderId="13" xfId="0" applyFont="1" applyBorder="1"/>
    <xf numFmtId="1" fontId="10" fillId="0" borderId="11" xfId="0" applyNumberFormat="1" applyFont="1" applyFill="1" applyBorder="1" applyAlignment="1">
      <alignment horizontal="center" vertical="center" wrapText="1"/>
    </xf>
    <xf numFmtId="0" fontId="3" fillId="0" borderId="13" xfId="0" applyFont="1" applyBorder="1"/>
    <xf numFmtId="166" fontId="8" fillId="0" borderId="13" xfId="0" applyNumberFormat="1" applyFont="1" applyFill="1" applyBorder="1" applyAlignment="1">
      <alignment horizontal="center"/>
    </xf>
    <xf numFmtId="166" fontId="8" fillId="0" borderId="41" xfId="0" applyNumberFormat="1" applyFont="1" applyFill="1" applyBorder="1" applyAlignment="1">
      <alignment horizontal="center" vertical="top" wrapText="1"/>
    </xf>
    <xf numFmtId="0" fontId="10" fillId="0" borderId="14" xfId="0" applyFont="1" applyFill="1" applyBorder="1" applyAlignment="1">
      <alignment horizontal="left" indent="1"/>
    </xf>
    <xf numFmtId="0" fontId="8" fillId="0" borderId="38" xfId="0" applyFont="1" applyFill="1" applyBorder="1" applyAlignment="1">
      <alignment horizontal="center"/>
    </xf>
    <xf numFmtId="0" fontId="8" fillId="0" borderId="40" xfId="0" applyFont="1" applyBorder="1" applyAlignment="1">
      <alignment horizontal="left" indent="1"/>
    </xf>
    <xf numFmtId="0" fontId="8" fillId="0" borderId="14" xfId="0" applyFont="1" applyBorder="1" applyAlignment="1">
      <alignment horizontal="left" indent="1"/>
    </xf>
    <xf numFmtId="0" fontId="8" fillId="0" borderId="14" xfId="0" applyFont="1" applyBorder="1" applyAlignment="1">
      <alignment horizontal="left" vertical="center" indent="1"/>
    </xf>
    <xf numFmtId="0" fontId="9" fillId="0" borderId="38" xfId="0" applyFont="1" applyBorder="1" applyAlignment="1">
      <alignment vertical="center"/>
    </xf>
    <xf numFmtId="0" fontId="8" fillId="0" borderId="14" xfId="0" applyFont="1" applyBorder="1" applyAlignment="1">
      <alignment horizontal="left" vertical="center" wrapText="1" indent="1"/>
    </xf>
    <xf numFmtId="0" fontId="8" fillId="0" borderId="40" xfId="0" applyFont="1" applyBorder="1" applyAlignment="1">
      <alignment horizontal="left" vertical="center" indent="1"/>
    </xf>
    <xf numFmtId="0" fontId="74" fillId="0" borderId="14" xfId="0" applyFont="1" applyBorder="1" applyAlignment="1">
      <alignment horizontal="left" vertical="center" indent="1"/>
    </xf>
    <xf numFmtId="0" fontId="9" fillId="0" borderId="40" xfId="0" applyFont="1" applyBorder="1" applyAlignment="1">
      <alignment vertical="center"/>
    </xf>
    <xf numFmtId="3" fontId="8" fillId="0" borderId="16" xfId="0" applyNumberFormat="1" applyFont="1" applyFill="1" applyBorder="1" applyAlignment="1">
      <alignment horizontal="center" vertical="top" wrapText="1"/>
    </xf>
    <xf numFmtId="0" fontId="8" fillId="0" borderId="13" xfId="0" applyFont="1" applyFill="1" applyBorder="1" applyAlignment="1">
      <alignment horizontal="center"/>
    </xf>
    <xf numFmtId="167" fontId="74" fillId="0" borderId="13" xfId="0" applyNumberFormat="1" applyFont="1" applyFill="1" applyBorder="1" applyAlignment="1">
      <alignment horizontal="center" vertical="top" wrapText="1"/>
    </xf>
    <xf numFmtId="3" fontId="8" fillId="0" borderId="13" xfId="0" applyNumberFormat="1" applyFont="1" applyFill="1" applyBorder="1" applyAlignment="1">
      <alignment horizontal="center"/>
    </xf>
    <xf numFmtId="0" fontId="8" fillId="0" borderId="0" xfId="0" applyFont="1" applyAlignment="1"/>
    <xf numFmtId="0" fontId="8" fillId="0" borderId="13" xfId="0" applyFont="1" applyFill="1" applyBorder="1" applyAlignment="1">
      <alignment horizontal="left" vertical="center"/>
    </xf>
    <xf numFmtId="0" fontId="8" fillId="0" borderId="20" xfId="0" applyFont="1" applyFill="1" applyBorder="1" applyAlignment="1">
      <alignment vertical="center" wrapText="1"/>
    </xf>
    <xf numFmtId="9" fontId="50" fillId="0" borderId="0" xfId="0" applyNumberFormat="1" applyFont="1" applyFill="1"/>
    <xf numFmtId="9" fontId="3" fillId="0" borderId="13" xfId="43" applyFont="1" applyFill="1" applyBorder="1"/>
    <xf numFmtId="3" fontId="53" fillId="0" borderId="16" xfId="0" applyNumberFormat="1" applyFont="1" applyFill="1" applyBorder="1" applyAlignment="1">
      <alignment horizontal="center" vertical="center"/>
    </xf>
    <xf numFmtId="170" fontId="8" fillId="41" borderId="13" xfId="36" applyNumberFormat="1" applyFont="1" applyFill="1" applyBorder="1"/>
    <xf numFmtId="0" fontId="3" fillId="42" borderId="38" xfId="36" applyFill="1" applyBorder="1"/>
    <xf numFmtId="0" fontId="3" fillId="42" borderId="37" xfId="36" applyFill="1" applyBorder="1"/>
    <xf numFmtId="1" fontId="47" fillId="0" borderId="13" xfId="43" applyNumberFormat="1" applyFont="1" applyFill="1" applyBorder="1" applyAlignment="1">
      <alignment horizontal="right"/>
    </xf>
    <xf numFmtId="0" fontId="53" fillId="0" borderId="0" xfId="36" applyFont="1"/>
    <xf numFmtId="0" fontId="3" fillId="42" borderId="14" xfId="36" applyFill="1" applyBorder="1"/>
    <xf numFmtId="0" fontId="3" fillId="42" borderId="35" xfId="36" applyFill="1" applyBorder="1"/>
    <xf numFmtId="0" fontId="3" fillId="42" borderId="0" xfId="36" applyFill="1"/>
    <xf numFmtId="1" fontId="47" fillId="0" borderId="13" xfId="36" applyNumberFormat="1" applyFont="1" applyFill="1" applyBorder="1" applyAlignment="1">
      <alignment horizontal="right"/>
    </xf>
    <xf numFmtId="1" fontId="47" fillId="41" borderId="13" xfId="43" applyNumberFormat="1" applyFont="1" applyFill="1" applyBorder="1" applyAlignment="1">
      <alignment horizontal="right"/>
    </xf>
    <xf numFmtId="0" fontId="53" fillId="43" borderId="0" xfId="36" applyFont="1" applyFill="1"/>
    <xf numFmtId="0" fontId="3" fillId="0" borderId="0" xfId="36" applyFont="1"/>
    <xf numFmtId="0" fontId="53" fillId="0" borderId="13" xfId="36" applyFont="1" applyBorder="1"/>
    <xf numFmtId="0" fontId="53" fillId="43" borderId="13" xfId="36" applyFont="1" applyFill="1" applyBorder="1"/>
    <xf numFmtId="0" fontId="76" fillId="40" borderId="11" xfId="36" applyFont="1" applyFill="1" applyBorder="1" applyAlignment="1">
      <alignment horizontal="center" vertical="center" wrapText="1"/>
    </xf>
    <xf numFmtId="0" fontId="3" fillId="44" borderId="13" xfId="36" applyFill="1" applyBorder="1"/>
    <xf numFmtId="0" fontId="3" fillId="44" borderId="16" xfId="36" applyFill="1" applyBorder="1"/>
    <xf numFmtId="0" fontId="76" fillId="44" borderId="14" xfId="36" applyFont="1" applyFill="1" applyBorder="1" applyAlignment="1">
      <alignment horizontal="center" vertical="center" wrapText="1"/>
    </xf>
    <xf numFmtId="0" fontId="3" fillId="44" borderId="35" xfId="36" applyFill="1" applyBorder="1"/>
    <xf numFmtId="0" fontId="3" fillId="44" borderId="14" xfId="36" applyFill="1" applyBorder="1"/>
    <xf numFmtId="0" fontId="3" fillId="44" borderId="40" xfId="36" applyFill="1" applyBorder="1"/>
    <xf numFmtId="0" fontId="3" fillId="44" borderId="42" xfId="36" applyFill="1" applyBorder="1"/>
    <xf numFmtId="0" fontId="3" fillId="43" borderId="0" xfId="36" applyFill="1"/>
    <xf numFmtId="0" fontId="6" fillId="43" borderId="14" xfId="0" applyFont="1" applyFill="1" applyBorder="1"/>
    <xf numFmtId="3" fontId="12" fillId="43" borderId="13" xfId="36" applyNumberFormat="1" applyFont="1" applyFill="1" applyBorder="1"/>
    <xf numFmtId="3" fontId="3" fillId="43" borderId="13" xfId="36" applyNumberFormat="1" applyFill="1" applyBorder="1"/>
    <xf numFmtId="3" fontId="0" fillId="43" borderId="13" xfId="0" applyNumberFormat="1" applyFill="1" applyBorder="1"/>
    <xf numFmtId="3" fontId="3" fillId="43" borderId="35" xfId="36" applyNumberFormat="1" applyFill="1" applyBorder="1"/>
    <xf numFmtId="0" fontId="6" fillId="43" borderId="40" xfId="0" applyFont="1" applyFill="1" applyBorder="1"/>
    <xf numFmtId="3" fontId="3" fillId="43" borderId="16" xfId="36" applyNumberFormat="1" applyFill="1" applyBorder="1"/>
    <xf numFmtId="3" fontId="0" fillId="43" borderId="16" xfId="0" applyNumberFormat="1" applyFill="1" applyBorder="1"/>
    <xf numFmtId="3" fontId="3" fillId="43" borderId="42" xfId="36" applyNumberFormat="1" applyFill="1" applyBorder="1"/>
    <xf numFmtId="3" fontId="0" fillId="43" borderId="13" xfId="0" quotePrefix="1" applyNumberFormat="1" applyFill="1" applyBorder="1"/>
    <xf numFmtId="0" fontId="6" fillId="43" borderId="35" xfId="0" applyFont="1" applyFill="1" applyBorder="1"/>
    <xf numFmtId="0" fontId="4" fillId="43" borderId="0" xfId="0" applyFont="1" applyFill="1" applyBorder="1"/>
    <xf numFmtId="169" fontId="0" fillId="43" borderId="13" xfId="33" applyNumberFormat="1" applyFont="1" applyFill="1" applyBorder="1"/>
    <xf numFmtId="9" fontId="0" fillId="43" borderId="13" xfId="43" applyFont="1" applyFill="1" applyBorder="1"/>
    <xf numFmtId="169" fontId="0" fillId="43" borderId="54" xfId="33" applyNumberFormat="1" applyFont="1" applyFill="1" applyBorder="1"/>
    <xf numFmtId="9" fontId="3" fillId="43" borderId="13" xfId="43" applyFont="1" applyFill="1" applyBorder="1"/>
    <xf numFmtId="0" fontId="6" fillId="43" borderId="13" xfId="0" applyFont="1" applyFill="1" applyBorder="1"/>
    <xf numFmtId="169" fontId="0" fillId="44" borderId="55" xfId="33" applyNumberFormat="1" applyFont="1" applyFill="1" applyBorder="1"/>
    <xf numFmtId="0" fontId="0" fillId="44" borderId="12" xfId="0" applyFill="1" applyBorder="1"/>
    <xf numFmtId="0" fontId="0" fillId="44" borderId="13" xfId="0" applyFill="1" applyBorder="1"/>
    <xf numFmtId="0" fontId="78" fillId="24" borderId="0" xfId="35" applyFont="1" applyFill="1" applyBorder="1"/>
    <xf numFmtId="0" fontId="84" fillId="24" borderId="0" xfId="0" applyFont="1" applyFill="1" applyBorder="1" applyAlignment="1">
      <alignment horizontal="left" vertical="center" wrapText="1"/>
    </xf>
    <xf numFmtId="0" fontId="8" fillId="24" borderId="0" xfId="0" applyFont="1" applyFill="1" applyBorder="1" applyAlignment="1">
      <alignment vertical="center" wrapText="1"/>
    </xf>
    <xf numFmtId="0" fontId="79" fillId="36" borderId="14" xfId="63" applyFill="1" applyBorder="1" applyAlignment="1" applyProtection="1">
      <alignment vertical="center" wrapText="1"/>
    </xf>
    <xf numFmtId="0" fontId="79" fillId="36" borderId="0" xfId="63" applyFill="1" applyBorder="1" applyAlignment="1" applyProtection="1">
      <alignment vertical="center" wrapText="1"/>
    </xf>
    <xf numFmtId="0" fontId="8" fillId="24" borderId="35" xfId="0" applyFont="1" applyFill="1" applyBorder="1" applyAlignment="1">
      <alignment vertical="center" wrapText="1"/>
    </xf>
    <xf numFmtId="0" fontId="79" fillId="36" borderId="35" xfId="63" applyFill="1" applyBorder="1" applyAlignment="1" applyProtection="1">
      <alignment vertical="center" wrapText="1"/>
    </xf>
    <xf numFmtId="0" fontId="8" fillId="0" borderId="0" xfId="0" applyFont="1" applyAlignment="1">
      <alignment vertical="top"/>
    </xf>
    <xf numFmtId="0" fontId="78" fillId="24" borderId="35" xfId="35" applyFont="1" applyFill="1" applyBorder="1"/>
    <xf numFmtId="0" fontId="78" fillId="24" borderId="14" xfId="35" applyFont="1" applyFill="1" applyBorder="1"/>
    <xf numFmtId="0" fontId="78" fillId="45" borderId="40" xfId="63" applyFont="1" applyFill="1" applyBorder="1" applyAlignment="1" applyProtection="1"/>
    <xf numFmtId="0" fontId="78" fillId="45" borderId="17" xfId="63" applyFont="1" applyFill="1" applyBorder="1" applyAlignment="1" applyProtection="1"/>
    <xf numFmtId="0" fontId="78" fillId="45" borderId="42" xfId="63" applyFont="1" applyFill="1" applyBorder="1" applyAlignment="1" applyProtection="1"/>
    <xf numFmtId="0" fontId="81" fillId="0" borderId="0" xfId="35" applyFont="1" applyFill="1"/>
    <xf numFmtId="0" fontId="8" fillId="24" borderId="14" xfId="0" applyFont="1" applyFill="1" applyBorder="1" applyAlignment="1">
      <alignment horizontal="left" vertical="center" wrapText="1"/>
    </xf>
    <xf numFmtId="0" fontId="8" fillId="24" borderId="0" xfId="0" applyFont="1" applyFill="1" applyBorder="1" applyAlignment="1">
      <alignment horizontal="left" vertical="center" wrapText="1"/>
    </xf>
    <xf numFmtId="0" fontId="47" fillId="24" borderId="14" xfId="0" applyFont="1" applyFill="1" applyBorder="1" applyAlignment="1">
      <alignment horizontal="left" vertical="center" wrapText="1"/>
    </xf>
    <xf numFmtId="0" fontId="47" fillId="24" borderId="0" xfId="0" applyFont="1" applyFill="1" applyBorder="1" applyAlignment="1">
      <alignment horizontal="left" vertical="center" wrapText="1"/>
    </xf>
    <xf numFmtId="0" fontId="47" fillId="24" borderId="0" xfId="0" applyFont="1" applyFill="1" applyBorder="1" applyAlignment="1">
      <alignment vertical="center" wrapText="1"/>
    </xf>
    <xf numFmtId="0" fontId="47" fillId="24" borderId="35" xfId="0" applyFont="1" applyFill="1" applyBorder="1" applyAlignment="1">
      <alignment vertical="center" wrapText="1"/>
    </xf>
    <xf numFmtId="0" fontId="47" fillId="24" borderId="20" xfId="0" applyFont="1" applyFill="1" applyBorder="1" applyAlignment="1">
      <alignment vertical="center" wrapText="1"/>
    </xf>
    <xf numFmtId="0" fontId="17" fillId="0" borderId="82" xfId="0" applyFont="1" applyFill="1" applyBorder="1" applyAlignment="1">
      <alignment vertical="center" wrapText="1"/>
    </xf>
    <xf numFmtId="0" fontId="45" fillId="0" borderId="11" xfId="70" applyFont="1" applyBorder="1" applyAlignment="1">
      <alignment horizontal="left" vertical="center"/>
    </xf>
    <xf numFmtId="0" fontId="45" fillId="0" borderId="11" xfId="70" applyFont="1" applyBorder="1" applyAlignment="1">
      <alignment horizontal="left" vertical="center" wrapText="1"/>
    </xf>
    <xf numFmtId="0" fontId="46" fillId="0" borderId="11" xfId="70" applyFont="1" applyFill="1" applyBorder="1" applyAlignment="1">
      <alignment horizontal="left" vertical="center"/>
    </xf>
    <xf numFmtId="3" fontId="86" fillId="0" borderId="61" xfId="0" applyNumberFormat="1" applyFont="1" applyFill="1" applyBorder="1" applyAlignment="1">
      <alignment horizontal="center"/>
    </xf>
    <xf numFmtId="0" fontId="8" fillId="36" borderId="0" xfId="0" applyFont="1" applyFill="1"/>
    <xf numFmtId="3" fontId="9" fillId="0" borderId="0" xfId="0" applyNumberFormat="1" applyFont="1" applyFill="1" applyBorder="1" applyAlignment="1">
      <alignment horizontal="center"/>
    </xf>
    <xf numFmtId="1" fontId="8" fillId="0" borderId="13" xfId="0" applyNumberFormat="1" applyFont="1" applyFill="1" applyBorder="1" applyAlignment="1">
      <alignment horizontal="center" vertical="center"/>
    </xf>
    <xf numFmtId="1" fontId="8" fillId="0" borderId="32" xfId="43" applyNumberFormat="1" applyFont="1" applyBorder="1" applyAlignment="1">
      <alignment horizontal="center" vertical="center"/>
    </xf>
    <xf numFmtId="1" fontId="8" fillId="0" borderId="45" xfId="43" applyNumberFormat="1" applyFont="1" applyBorder="1" applyAlignment="1">
      <alignment horizontal="center" vertical="center"/>
    </xf>
    <xf numFmtId="1" fontId="8" fillId="0" borderId="52" xfId="43" applyNumberFormat="1" applyFont="1" applyBorder="1" applyAlignment="1">
      <alignment horizontal="center" vertical="center"/>
    </xf>
    <xf numFmtId="1" fontId="8" fillId="0" borderId="33" xfId="43" applyNumberFormat="1" applyFont="1" applyBorder="1" applyAlignment="1">
      <alignment horizontal="center" vertical="center"/>
    </xf>
    <xf numFmtId="1" fontId="8" fillId="0" borderId="68" xfId="43" applyNumberFormat="1" applyFont="1" applyBorder="1" applyAlignment="1">
      <alignment horizontal="center" vertical="center"/>
    </xf>
    <xf numFmtId="1" fontId="47" fillId="0" borderId="32" xfId="43" applyNumberFormat="1" applyFont="1" applyBorder="1" applyAlignment="1">
      <alignment horizontal="center" vertical="center"/>
    </xf>
    <xf numFmtId="1" fontId="47" fillId="0" borderId="45" xfId="43" applyNumberFormat="1" applyFont="1" applyBorder="1" applyAlignment="1">
      <alignment horizontal="center" vertical="center"/>
    </xf>
    <xf numFmtId="1" fontId="47" fillId="0" borderId="33" xfId="43" applyNumberFormat="1" applyFont="1" applyBorder="1" applyAlignment="1">
      <alignment horizontal="center" vertical="center"/>
    </xf>
    <xf numFmtId="1" fontId="47" fillId="0" borderId="34" xfId="43" applyNumberFormat="1" applyFont="1" applyBorder="1" applyAlignment="1">
      <alignment horizontal="center" vertical="center"/>
    </xf>
    <xf numFmtId="3" fontId="9" fillId="0" borderId="32" xfId="0" applyNumberFormat="1" applyFont="1" applyFill="1" applyBorder="1" applyAlignment="1">
      <alignment horizontal="center" vertical="center"/>
    </xf>
    <xf numFmtId="3" fontId="9" fillId="0" borderId="67" xfId="41" applyNumberFormat="1" applyFont="1" applyBorder="1" applyAlignment="1">
      <alignment horizontal="center" vertical="center"/>
    </xf>
    <xf numFmtId="3" fontId="9" fillId="0" borderId="33" xfId="0" applyNumberFormat="1" applyFont="1" applyFill="1" applyBorder="1" applyAlignment="1">
      <alignment horizontal="center" vertical="center"/>
    </xf>
    <xf numFmtId="3" fontId="9" fillId="0" borderId="49" xfId="0" applyNumberFormat="1" applyFont="1" applyFill="1" applyBorder="1" applyAlignment="1">
      <alignment horizontal="center" vertical="center"/>
    </xf>
    <xf numFmtId="3" fontId="9" fillId="0" borderId="49" xfId="41" applyNumberFormat="1" applyFont="1" applyBorder="1" applyAlignment="1">
      <alignment horizontal="center" vertical="center"/>
    </xf>
    <xf numFmtId="3" fontId="9" fillId="0" borderId="45" xfId="0" applyNumberFormat="1" applyFont="1" applyFill="1" applyBorder="1" applyAlignment="1">
      <alignment horizontal="center" vertical="center"/>
    </xf>
    <xf numFmtId="3" fontId="9" fillId="0" borderId="65" xfId="41" applyNumberFormat="1" applyFont="1" applyBorder="1" applyAlignment="1">
      <alignment horizontal="center" vertical="center"/>
    </xf>
    <xf numFmtId="3" fontId="9" fillId="0" borderId="67" xfId="0" applyNumberFormat="1" applyFont="1" applyFill="1" applyBorder="1" applyAlignment="1">
      <alignment horizontal="center" vertical="center"/>
    </xf>
    <xf numFmtId="3" fontId="9" fillId="0" borderId="68" xfId="0" applyNumberFormat="1" applyFont="1" applyFill="1" applyBorder="1" applyAlignment="1">
      <alignment horizontal="center" vertical="center"/>
    </xf>
    <xf numFmtId="3" fontId="9" fillId="0" borderId="32" xfId="0" applyNumberFormat="1" applyFont="1" applyBorder="1" applyAlignment="1">
      <alignment horizontal="center" vertical="center"/>
    </xf>
    <xf numFmtId="3" fontId="9" fillId="0" borderId="45" xfId="0" applyNumberFormat="1" applyFont="1" applyBorder="1" applyAlignment="1">
      <alignment horizontal="center" vertical="center"/>
    </xf>
    <xf numFmtId="3" fontId="9" fillId="0" borderId="33" xfId="0" applyNumberFormat="1" applyFont="1" applyBorder="1" applyAlignment="1">
      <alignment horizontal="center" vertical="center"/>
    </xf>
    <xf numFmtId="3" fontId="9" fillId="0" borderId="34" xfId="0" applyNumberFormat="1" applyFont="1" applyBorder="1" applyAlignment="1">
      <alignment horizontal="center" vertical="center"/>
    </xf>
    <xf numFmtId="0" fontId="86" fillId="36" borderId="0" xfId="0" applyFont="1" applyFill="1" applyBorder="1" applyAlignment="1">
      <alignment horizontal="left" vertical="center"/>
    </xf>
    <xf numFmtId="0" fontId="86" fillId="36" borderId="80" xfId="0" applyFont="1" applyFill="1" applyBorder="1" applyAlignment="1">
      <alignment horizontal="left" vertical="center"/>
    </xf>
    <xf numFmtId="0" fontId="86" fillId="36" borderId="78" xfId="0" applyFont="1" applyFill="1" applyBorder="1" applyAlignment="1">
      <alignment horizontal="left" vertical="center"/>
    </xf>
    <xf numFmtId="0" fontId="9" fillId="0" borderId="13" xfId="0" applyFont="1" applyFill="1" applyBorder="1" applyAlignment="1">
      <alignment horizontal="center"/>
    </xf>
    <xf numFmtId="0" fontId="9" fillId="0" borderId="14" xfId="0" applyFont="1" applyFill="1" applyBorder="1" applyAlignment="1">
      <alignment horizontal="center"/>
    </xf>
    <xf numFmtId="0" fontId="9" fillId="0" borderId="16" xfId="0" applyFont="1" applyFill="1" applyBorder="1" applyAlignment="1">
      <alignment horizontal="center"/>
    </xf>
    <xf numFmtId="0" fontId="9" fillId="0" borderId="41" xfId="0" applyFont="1" applyBorder="1" applyAlignment="1">
      <alignment vertical="center"/>
    </xf>
    <xf numFmtId="0" fontId="9" fillId="0" borderId="41" xfId="0" applyFont="1" applyFill="1" applyBorder="1" applyAlignment="1">
      <alignment vertical="center"/>
    </xf>
    <xf numFmtId="0" fontId="86" fillId="36" borderId="0" xfId="0" applyFont="1" applyFill="1" applyBorder="1" applyAlignment="1">
      <alignment horizontal="left" vertical="center" wrapText="1"/>
    </xf>
    <xf numFmtId="0" fontId="8" fillId="0" borderId="51" xfId="43" applyNumberFormat="1" applyFont="1" applyBorder="1" applyAlignment="1">
      <alignment horizontal="center" vertical="center"/>
    </xf>
    <xf numFmtId="0" fontId="8" fillId="0" borderId="35" xfId="43" applyNumberFormat="1" applyFont="1" applyBorder="1" applyAlignment="1">
      <alignment horizontal="center" vertical="center"/>
    </xf>
    <xf numFmtId="0" fontId="8" fillId="0" borderId="35" xfId="43" applyNumberFormat="1" applyFont="1" applyFill="1" applyBorder="1" applyAlignment="1">
      <alignment horizontal="center" vertical="center"/>
    </xf>
    <xf numFmtId="0" fontId="8" fillId="0" borderId="13" xfId="43" applyNumberFormat="1" applyFont="1" applyFill="1" applyBorder="1" applyAlignment="1">
      <alignment horizontal="center" vertical="center"/>
    </xf>
    <xf numFmtId="0" fontId="8" fillId="0" borderId="0" xfId="43" applyNumberFormat="1" applyFont="1" applyBorder="1" applyAlignment="1">
      <alignment horizontal="center" vertical="center"/>
    </xf>
    <xf numFmtId="0" fontId="8" fillId="0" borderId="20" xfId="43" applyNumberFormat="1" applyFont="1" applyBorder="1" applyAlignment="1">
      <alignment horizontal="center" vertical="center"/>
    </xf>
    <xf numFmtId="0" fontId="47" fillId="0" borderId="51" xfId="43" applyNumberFormat="1" applyFont="1" applyBorder="1" applyAlignment="1">
      <alignment horizontal="center" vertical="center"/>
    </xf>
    <xf numFmtId="0" fontId="47" fillId="0" borderId="35" xfId="43" applyNumberFormat="1" applyFont="1" applyBorder="1" applyAlignment="1">
      <alignment horizontal="center" vertical="center"/>
    </xf>
    <xf numFmtId="0" fontId="47" fillId="0" borderId="13" xfId="43" applyNumberFormat="1" applyFont="1" applyBorder="1" applyAlignment="1">
      <alignment horizontal="center" vertical="center"/>
    </xf>
    <xf numFmtId="0" fontId="47" fillId="0" borderId="43" xfId="43" applyNumberFormat="1" applyFont="1" applyBorder="1" applyAlignment="1">
      <alignment horizontal="center" vertical="center"/>
    </xf>
    <xf numFmtId="0" fontId="8" fillId="0" borderId="18" xfId="43" applyNumberFormat="1" applyFont="1" applyBorder="1" applyAlignment="1">
      <alignment horizontal="center" vertical="center"/>
    </xf>
    <xf numFmtId="0" fontId="8" fillId="0" borderId="42" xfId="43" applyNumberFormat="1" applyFont="1" applyBorder="1" applyAlignment="1">
      <alignment horizontal="center" vertical="center"/>
    </xf>
    <xf numFmtId="0" fontId="8" fillId="0" borderId="42" xfId="43" applyNumberFormat="1" applyFont="1" applyFill="1" applyBorder="1" applyAlignment="1">
      <alignment horizontal="center" vertical="center"/>
    </xf>
    <xf numFmtId="0" fontId="8" fillId="0" borderId="16" xfId="43" applyNumberFormat="1" applyFont="1" applyFill="1" applyBorder="1" applyAlignment="1">
      <alignment horizontal="center" vertical="center"/>
    </xf>
    <xf numFmtId="0" fontId="8" fillId="0" borderId="16" xfId="43" applyNumberFormat="1" applyFont="1" applyBorder="1" applyAlignment="1">
      <alignment horizontal="center" vertical="center"/>
    </xf>
    <xf numFmtId="0" fontId="8" fillId="0" borderId="59" xfId="43" applyNumberFormat="1" applyFont="1" applyBorder="1" applyAlignment="1">
      <alignment horizontal="center" vertical="center"/>
    </xf>
    <xf numFmtId="0" fontId="47" fillId="0" borderId="18" xfId="43" applyNumberFormat="1" applyFont="1" applyBorder="1" applyAlignment="1">
      <alignment horizontal="center" vertical="center"/>
    </xf>
    <xf numFmtId="0" fontId="47" fillId="0" borderId="42" xfId="43" applyNumberFormat="1" applyFont="1" applyBorder="1" applyAlignment="1">
      <alignment horizontal="center" vertical="center"/>
    </xf>
    <xf numFmtId="0" fontId="47" fillId="0" borderId="16" xfId="43" applyNumberFormat="1" applyFont="1" applyBorder="1" applyAlignment="1">
      <alignment horizontal="center" vertical="center"/>
    </xf>
    <xf numFmtId="0" fontId="47" fillId="0" borderId="59" xfId="43" applyNumberFormat="1" applyFont="1" applyBorder="1" applyAlignment="1">
      <alignment horizontal="center" vertical="center"/>
    </xf>
    <xf numFmtId="0" fontId="8" fillId="0" borderId="51" xfId="0" applyNumberFormat="1" applyFont="1" applyBorder="1" applyAlignment="1">
      <alignment horizontal="center" vertical="center"/>
    </xf>
    <xf numFmtId="0" fontId="8" fillId="0" borderId="35" xfId="0" applyNumberFormat="1" applyFont="1" applyBorder="1" applyAlignment="1">
      <alignment horizontal="center" vertical="center"/>
    </xf>
    <xf numFmtId="0" fontId="8" fillId="0" borderId="35"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13" xfId="0" applyNumberFormat="1" applyFont="1" applyBorder="1" applyAlignment="1">
      <alignment horizontal="center" vertical="center"/>
    </xf>
    <xf numFmtId="0" fontId="8" fillId="0" borderId="43" xfId="0" applyNumberFormat="1" applyFont="1" applyBorder="1" applyAlignment="1">
      <alignment horizontal="center" vertical="center"/>
    </xf>
    <xf numFmtId="0" fontId="47" fillId="0" borderId="51" xfId="0" applyNumberFormat="1" applyFont="1" applyBorder="1" applyAlignment="1">
      <alignment horizontal="center" vertical="center"/>
    </xf>
    <xf numFmtId="0" fontId="47" fillId="0" borderId="35" xfId="0" applyNumberFormat="1" applyFont="1" applyBorder="1" applyAlignment="1">
      <alignment horizontal="center" vertical="center"/>
    </xf>
    <xf numFmtId="0" fontId="47" fillId="0" borderId="13" xfId="0" applyNumberFormat="1" applyFont="1" applyBorder="1" applyAlignment="1">
      <alignment horizontal="center" vertical="center"/>
    </xf>
    <xf numFmtId="0" fontId="47" fillId="0" borderId="43" xfId="0" applyNumberFormat="1" applyFont="1" applyBorder="1" applyAlignment="1">
      <alignment horizontal="center" vertical="center"/>
    </xf>
    <xf numFmtId="0" fontId="8" fillId="0" borderId="13" xfId="43" applyNumberFormat="1" applyFont="1" applyBorder="1" applyAlignment="1">
      <alignment horizontal="center" vertical="center"/>
    </xf>
    <xf numFmtId="0" fontId="8" fillId="0" borderId="43" xfId="43" applyNumberFormat="1" applyFont="1" applyBorder="1" applyAlignment="1">
      <alignment horizontal="center" vertical="center"/>
    </xf>
    <xf numFmtId="0" fontId="8" fillId="0" borderId="58" xfId="43" applyNumberFormat="1" applyFont="1" applyBorder="1" applyAlignment="1">
      <alignment horizontal="center" vertical="center"/>
    </xf>
    <xf numFmtId="0" fontId="8" fillId="0" borderId="15" xfId="43" applyNumberFormat="1" applyFont="1" applyBorder="1" applyAlignment="1">
      <alignment horizontal="center" vertical="center"/>
    </xf>
    <xf numFmtId="1" fontId="8" fillId="0" borderId="13" xfId="62" applyNumberFormat="1" applyFont="1" applyBorder="1" applyAlignment="1">
      <alignment horizontal="center" vertical="center"/>
    </xf>
    <xf numFmtId="1" fontId="8" fillId="0" borderId="16" xfId="62" applyNumberFormat="1" applyFont="1" applyBorder="1" applyAlignment="1">
      <alignment horizontal="center" vertical="center"/>
    </xf>
    <xf numFmtId="0" fontId="77" fillId="24" borderId="14" xfId="35" applyFont="1" applyFill="1" applyBorder="1" applyAlignment="1">
      <alignment vertical="center" wrapText="1"/>
    </xf>
    <xf numFmtId="0" fontId="78" fillId="36" borderId="0" xfId="35" applyFont="1" applyFill="1" applyBorder="1" applyAlignment="1">
      <alignment vertical="center" wrapText="1"/>
    </xf>
    <xf numFmtId="0" fontId="78" fillId="36" borderId="35" xfId="35" applyFont="1" applyFill="1" applyBorder="1" applyAlignment="1">
      <alignment vertical="center" wrapText="1"/>
    </xf>
    <xf numFmtId="0" fontId="85" fillId="36" borderId="14" xfId="35" applyFont="1" applyFill="1" applyBorder="1" applyAlignment="1">
      <alignment horizontal="center" wrapText="1"/>
    </xf>
    <xf numFmtId="0" fontId="85" fillId="36" borderId="0" xfId="35" applyFont="1" applyFill="1" applyBorder="1" applyAlignment="1">
      <alignment horizontal="center" wrapText="1"/>
    </xf>
    <xf numFmtId="0" fontId="85" fillId="36" borderId="35" xfId="35" applyFont="1" applyFill="1" applyBorder="1" applyAlignment="1">
      <alignment horizontal="center" wrapText="1"/>
    </xf>
    <xf numFmtId="0" fontId="47" fillId="24" borderId="14" xfId="0" applyFont="1" applyFill="1" applyBorder="1" applyAlignment="1">
      <alignment horizontal="left" vertical="center" wrapText="1"/>
    </xf>
    <xf numFmtId="0" fontId="47" fillId="24" borderId="0" xfId="0" applyFont="1" applyFill="1" applyBorder="1" applyAlignment="1">
      <alignment horizontal="left" vertical="center" wrapText="1"/>
    </xf>
    <xf numFmtId="0" fontId="47" fillId="24" borderId="35" xfId="0" applyFont="1" applyFill="1" applyBorder="1" applyAlignment="1">
      <alignment horizontal="left" vertical="center" wrapText="1"/>
    </xf>
    <xf numFmtId="0" fontId="47" fillId="36" borderId="14" xfId="35" quotePrefix="1" applyFont="1" applyFill="1" applyBorder="1" applyAlignment="1">
      <alignment horizontal="left" vertical="top" wrapText="1"/>
    </xf>
    <xf numFmtId="0" fontId="47" fillId="36" borderId="0" xfId="35" applyFont="1" applyFill="1" applyBorder="1" applyAlignment="1">
      <alignment horizontal="left" vertical="top" wrapText="1"/>
    </xf>
    <xf numFmtId="0" fontId="47" fillId="36" borderId="35" xfId="35" applyFont="1" applyFill="1" applyBorder="1" applyAlignment="1">
      <alignment horizontal="left" vertical="top" wrapText="1"/>
    </xf>
    <xf numFmtId="0" fontId="77" fillId="24" borderId="0" xfId="35" applyFont="1" applyFill="1" applyBorder="1" applyAlignment="1">
      <alignment vertical="center" wrapText="1"/>
    </xf>
    <xf numFmtId="0" fontId="77" fillId="24" borderId="35" xfId="35" applyFont="1" applyFill="1" applyBorder="1" applyAlignment="1">
      <alignment vertical="center" wrapText="1"/>
    </xf>
    <xf numFmtId="0" fontId="79" fillId="25" borderId="14" xfId="63" applyFill="1" applyBorder="1" applyAlignment="1" applyProtection="1">
      <alignment vertical="center" wrapText="1"/>
    </xf>
    <xf numFmtId="0" fontId="79" fillId="25" borderId="0" xfId="63" applyFill="1" applyBorder="1" applyAlignment="1" applyProtection="1">
      <alignment vertical="center" wrapText="1"/>
    </xf>
    <xf numFmtId="0" fontId="79" fillId="25" borderId="35" xfId="63" applyFill="1" applyBorder="1" applyAlignment="1" applyProtection="1">
      <alignment vertical="center" wrapText="1"/>
    </xf>
    <xf numFmtId="0" fontId="78" fillId="0" borderId="14" xfId="35" applyFont="1" applyBorder="1" applyAlignment="1">
      <alignment vertical="center" wrapText="1"/>
    </xf>
    <xf numFmtId="0" fontId="78" fillId="0" borderId="0" xfId="35" applyFont="1" applyBorder="1" applyAlignment="1">
      <alignment vertical="center" wrapText="1"/>
    </xf>
    <xf numFmtId="0" fontId="78" fillId="0" borderId="35" xfId="35" applyFont="1" applyBorder="1" applyAlignment="1">
      <alignment vertical="center" wrapText="1"/>
    </xf>
    <xf numFmtId="0" fontId="9" fillId="41" borderId="14" xfId="0" applyFont="1" applyFill="1" applyBorder="1" applyAlignment="1">
      <alignment horizontal="left"/>
    </xf>
    <xf numFmtId="0" fontId="9" fillId="41" borderId="0" xfId="0" applyFont="1" applyFill="1" applyBorder="1" applyAlignment="1">
      <alignment horizontal="left"/>
    </xf>
    <xf numFmtId="0" fontId="9" fillId="41" borderId="35" xfId="0" applyFont="1" applyFill="1" applyBorder="1" applyAlignment="1">
      <alignment horizontal="left"/>
    </xf>
    <xf numFmtId="0" fontId="48" fillId="41" borderId="14" xfId="0" applyFont="1" applyFill="1" applyBorder="1" applyAlignment="1">
      <alignment horizontal="left"/>
    </xf>
    <xf numFmtId="0" fontId="48" fillId="41" borderId="0" xfId="0" applyFont="1" applyFill="1" applyBorder="1" applyAlignment="1">
      <alignment horizontal="left"/>
    </xf>
    <xf numFmtId="0" fontId="48" fillId="41" borderId="35" xfId="0" applyFont="1" applyFill="1" applyBorder="1" applyAlignment="1">
      <alignment horizontal="left"/>
    </xf>
    <xf numFmtId="0" fontId="77" fillId="27" borderId="14" xfId="35" applyFont="1" applyFill="1" applyBorder="1" applyAlignment="1">
      <alignment horizontal="left" vertical="center" wrapText="1"/>
    </xf>
    <xf numFmtId="0" fontId="77" fillId="27" borderId="0" xfId="35" applyFont="1" applyFill="1" applyBorder="1" applyAlignment="1">
      <alignment horizontal="left" vertical="center" wrapText="1"/>
    </xf>
    <xf numFmtId="0" fontId="77" fillId="27" borderId="35" xfId="35" applyFont="1" applyFill="1" applyBorder="1" applyAlignment="1">
      <alignment horizontal="left" vertical="center" wrapText="1"/>
    </xf>
    <xf numFmtId="0" fontId="78" fillId="24" borderId="14" xfId="35" applyFont="1" applyFill="1" applyBorder="1" applyAlignment="1">
      <alignment vertical="center" wrapText="1"/>
    </xf>
    <xf numFmtId="0" fontId="78" fillId="24" borderId="0" xfId="35" applyFont="1" applyFill="1" applyBorder="1" applyAlignment="1">
      <alignment vertical="center" wrapText="1"/>
    </xf>
    <xf numFmtId="0" fontId="78" fillId="24" borderId="35" xfId="35" applyFont="1" applyFill="1" applyBorder="1" applyAlignment="1">
      <alignment vertical="center" wrapText="1"/>
    </xf>
    <xf numFmtId="0" fontId="78" fillId="0" borderId="14" xfId="35" applyFont="1" applyBorder="1" applyAlignment="1">
      <alignment horizontal="center" vertical="center" wrapText="1"/>
    </xf>
    <xf numFmtId="0" fontId="78" fillId="0" borderId="0" xfId="35" applyFont="1" applyBorder="1" applyAlignment="1">
      <alignment horizontal="center" vertical="center" wrapText="1"/>
    </xf>
    <xf numFmtId="0" fontId="78" fillId="0" borderId="35" xfId="35" applyFont="1" applyBorder="1" applyAlignment="1">
      <alignment horizontal="center" vertical="center" wrapText="1"/>
    </xf>
    <xf numFmtId="0" fontId="83" fillId="24" borderId="14" xfId="32" applyFont="1" applyFill="1" applyBorder="1" applyAlignment="1" applyProtection="1">
      <alignment horizontal="left" vertical="top"/>
    </xf>
    <xf numFmtId="0" fontId="83" fillId="24" borderId="0" xfId="32" applyFont="1" applyFill="1" applyBorder="1" applyAlignment="1" applyProtection="1">
      <alignment horizontal="left" vertical="top"/>
    </xf>
    <xf numFmtId="0" fontId="83" fillId="24" borderId="35" xfId="32" applyFont="1" applyFill="1" applyBorder="1" applyAlignment="1" applyProtection="1">
      <alignment horizontal="left" vertical="top"/>
    </xf>
    <xf numFmtId="0" fontId="9" fillId="0" borderId="14" xfId="0" applyFont="1" applyFill="1" applyBorder="1" applyAlignment="1">
      <alignment horizontal="left" wrapText="1"/>
    </xf>
    <xf numFmtId="0" fontId="9" fillId="0" borderId="0" xfId="0" applyFont="1" applyFill="1" applyBorder="1" applyAlignment="1">
      <alignment horizontal="left" wrapText="1"/>
    </xf>
    <xf numFmtId="0" fontId="9" fillId="0" borderId="35" xfId="0" applyFont="1" applyFill="1" applyBorder="1" applyAlignment="1">
      <alignment horizontal="left" wrapText="1"/>
    </xf>
    <xf numFmtId="0" fontId="9" fillId="24" borderId="14" xfId="0" applyFont="1" applyFill="1" applyBorder="1" applyAlignment="1">
      <alignment horizontal="left"/>
    </xf>
    <xf numFmtId="0" fontId="9" fillId="24" borderId="0" xfId="0" applyFont="1" applyFill="1" applyBorder="1" applyAlignment="1">
      <alignment horizontal="left"/>
    </xf>
    <xf numFmtId="0" fontId="9" fillId="24" borderId="35" xfId="0" applyFont="1" applyFill="1" applyBorder="1" applyAlignment="1">
      <alignment horizontal="left"/>
    </xf>
    <xf numFmtId="0" fontId="83" fillId="0" borderId="14" xfId="32" applyFont="1" applyBorder="1" applyAlignment="1" applyProtection="1">
      <alignment horizontal="left" vertical="center" wrapText="1"/>
    </xf>
    <xf numFmtId="0" fontId="83" fillId="0" borderId="0" xfId="32" applyFont="1" applyBorder="1" applyAlignment="1" applyProtection="1">
      <alignment horizontal="left" vertical="center" wrapText="1"/>
    </xf>
    <xf numFmtId="0" fontId="83" fillId="0" borderId="35" xfId="32" applyFont="1" applyBorder="1" applyAlignment="1" applyProtection="1">
      <alignment horizontal="left" vertical="center" wrapText="1"/>
    </xf>
    <xf numFmtId="0" fontId="0" fillId="36" borderId="14" xfId="0" applyFill="1" applyBorder="1" applyAlignment="1">
      <alignment horizontal="center"/>
    </xf>
    <xf numFmtId="0" fontId="0" fillId="36" borderId="0" xfId="0" applyFill="1" applyBorder="1" applyAlignment="1">
      <alignment horizontal="center"/>
    </xf>
    <xf numFmtId="0" fontId="0" fillId="36" borderId="35" xfId="0" applyFill="1" applyBorder="1" applyAlignment="1">
      <alignment horizontal="center"/>
    </xf>
    <xf numFmtId="0" fontId="86" fillId="36" borderId="14" xfId="42" quotePrefix="1" applyFont="1" applyFill="1" applyBorder="1" applyAlignment="1">
      <alignment horizontal="left" vertical="center" wrapText="1"/>
    </xf>
    <xf numFmtId="0" fontId="86" fillId="36" borderId="0" xfId="42" quotePrefix="1"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9" fillId="25" borderId="12" xfId="0" applyFont="1" applyFill="1" applyBorder="1" applyAlignment="1">
      <alignment horizontal="center" vertical="center" wrapText="1"/>
    </xf>
    <xf numFmtId="0" fontId="9" fillId="25" borderId="16" xfId="0" applyFont="1" applyFill="1" applyBorder="1" applyAlignment="1">
      <alignment horizontal="center" vertical="center" wrapText="1"/>
    </xf>
    <xf numFmtId="0" fontId="9" fillId="25" borderId="41" xfId="0" applyFont="1" applyFill="1" applyBorder="1" applyAlignment="1">
      <alignment horizontal="center" vertical="center" wrapText="1"/>
    </xf>
    <xf numFmtId="0" fontId="9" fillId="25" borderId="10" xfId="0" applyFont="1" applyFill="1" applyBorder="1" applyAlignment="1">
      <alignment horizontal="center" vertical="center" wrapText="1"/>
    </xf>
    <xf numFmtId="0" fontId="10"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9" fillId="25" borderId="12" xfId="0" applyFont="1" applyFill="1" applyBorder="1" applyAlignment="1">
      <alignment horizontal="center" vertical="center" textRotation="90"/>
    </xf>
    <xf numFmtId="0" fontId="9" fillId="25" borderId="13" xfId="0" applyFont="1" applyFill="1" applyBorder="1" applyAlignment="1">
      <alignment horizontal="center" vertical="center" textRotation="90"/>
    </xf>
    <xf numFmtId="0" fontId="9" fillId="25" borderId="16" xfId="0" applyFont="1" applyFill="1" applyBorder="1" applyAlignment="1">
      <alignment horizontal="center" vertical="center" textRotation="90"/>
    </xf>
    <xf numFmtId="0" fontId="8" fillId="0" borderId="41" xfId="0" applyFont="1" applyBorder="1" applyAlignment="1">
      <alignment horizontal="left" vertical="center" wrapText="1"/>
    </xf>
    <xf numFmtId="0" fontId="8" fillId="0" borderId="36" xfId="0" applyFont="1" applyBorder="1" applyAlignment="1">
      <alignment horizontal="left" vertical="center" wrapText="1"/>
    </xf>
    <xf numFmtId="0" fontId="8" fillId="0" borderId="10" xfId="0" applyFont="1" applyBorder="1" applyAlignment="1">
      <alignment horizontal="left" vertical="center" wrapText="1"/>
    </xf>
    <xf numFmtId="0" fontId="86" fillId="36" borderId="41" xfId="0" applyFont="1" applyFill="1" applyBorder="1" applyAlignment="1">
      <alignment horizontal="left" vertical="center" wrapText="1"/>
    </xf>
    <xf numFmtId="0" fontId="86" fillId="36" borderId="36" xfId="0" applyFont="1" applyFill="1" applyBorder="1" applyAlignment="1">
      <alignment horizontal="left" vertical="center" wrapText="1"/>
    </xf>
    <xf numFmtId="0" fontId="86" fillId="36" borderId="10" xfId="0" applyFont="1" applyFill="1" applyBorder="1" applyAlignment="1">
      <alignment horizontal="left" vertical="center" wrapText="1"/>
    </xf>
    <xf numFmtId="0" fontId="9" fillId="0" borderId="60"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34" xfId="0" applyFont="1" applyBorder="1" applyAlignment="1">
      <alignment horizontal="center" vertical="center" wrapText="1"/>
    </xf>
    <xf numFmtId="0" fontId="86" fillId="36" borderId="41" xfId="0" applyFont="1" applyFill="1" applyBorder="1" applyAlignment="1">
      <alignment horizontal="left" vertical="center"/>
    </xf>
    <xf numFmtId="0" fontId="86" fillId="36" borderId="36" xfId="0" applyFont="1" applyFill="1" applyBorder="1" applyAlignment="1">
      <alignment horizontal="left" vertical="center"/>
    </xf>
    <xf numFmtId="0" fontId="86" fillId="36" borderId="10" xfId="0" applyFont="1" applyFill="1" applyBorder="1" applyAlignment="1">
      <alignment horizontal="left" vertical="center"/>
    </xf>
    <xf numFmtId="0" fontId="8" fillId="36" borderId="14" xfId="0" applyFont="1" applyFill="1" applyBorder="1" applyAlignment="1">
      <alignment horizontal="left" vertical="top" wrapText="1"/>
    </xf>
    <xf numFmtId="0" fontId="8" fillId="36" borderId="0" xfId="0" applyFont="1" applyFill="1" applyBorder="1" applyAlignment="1">
      <alignment horizontal="left" vertical="top" wrapText="1"/>
    </xf>
    <xf numFmtId="0" fontId="8" fillId="36" borderId="35" xfId="0" applyFont="1" applyFill="1" applyBorder="1" applyAlignment="1">
      <alignment horizontal="left" vertical="top" wrapText="1"/>
    </xf>
    <xf numFmtId="0" fontId="8" fillId="36" borderId="40" xfId="0" applyFont="1" applyFill="1" applyBorder="1" applyAlignment="1">
      <alignment horizontal="left" vertical="top" wrapText="1"/>
    </xf>
    <xf numFmtId="0" fontId="8" fillId="36" borderId="17" xfId="0" applyFont="1" applyFill="1" applyBorder="1" applyAlignment="1">
      <alignment horizontal="left" vertical="top" wrapText="1"/>
    </xf>
    <xf numFmtId="0" fontId="8" fillId="36" borderId="42" xfId="0" applyFont="1" applyFill="1" applyBorder="1" applyAlignment="1">
      <alignment horizontal="left" vertical="top" wrapText="1"/>
    </xf>
    <xf numFmtId="166" fontId="10" fillId="0" borderId="13" xfId="0" applyNumberFormat="1" applyFont="1" applyFill="1" applyBorder="1" applyAlignment="1">
      <alignment horizontal="center" vertical="center" wrapText="1"/>
    </xf>
    <xf numFmtId="166" fontId="10" fillId="0" borderId="16" xfId="0" applyNumberFormat="1" applyFont="1" applyFill="1" applyBorder="1" applyAlignment="1">
      <alignment horizontal="center" vertical="center" wrapText="1"/>
    </xf>
    <xf numFmtId="0" fontId="8" fillId="36" borderId="81" xfId="0" applyFont="1" applyFill="1" applyBorder="1" applyAlignment="1">
      <alignment horizontal="left" vertical="center" wrapText="1"/>
    </xf>
    <xf numFmtId="0" fontId="8" fillId="36" borderId="80" xfId="0" applyFont="1" applyFill="1" applyBorder="1" applyAlignment="1">
      <alignment horizontal="left" vertical="center" wrapText="1"/>
    </xf>
    <xf numFmtId="0" fontId="8" fillId="36" borderId="78" xfId="0" applyFont="1" applyFill="1" applyBorder="1" applyAlignment="1">
      <alignment horizontal="left" vertical="center" wrapText="1"/>
    </xf>
    <xf numFmtId="0" fontId="8" fillId="0" borderId="17" xfId="0" applyFont="1" applyBorder="1" applyAlignment="1">
      <alignment horizontal="right"/>
    </xf>
    <xf numFmtId="0" fontId="8" fillId="24" borderId="38" xfId="0" applyFont="1" applyFill="1" applyBorder="1" applyAlignment="1">
      <alignment horizontal="left" vertical="center" wrapText="1"/>
    </xf>
    <xf numFmtId="0" fontId="8" fillId="24" borderId="53" xfId="0" applyFont="1" applyFill="1" applyBorder="1" applyAlignment="1">
      <alignment horizontal="left" vertical="center" wrapText="1"/>
    </xf>
    <xf numFmtId="0" fontId="8" fillId="24" borderId="37" xfId="0" applyFont="1" applyFill="1" applyBorder="1" applyAlignment="1">
      <alignment horizontal="left" vertical="center" wrapText="1"/>
    </xf>
    <xf numFmtId="0" fontId="8" fillId="24" borderId="14" xfId="0" applyFont="1" applyFill="1" applyBorder="1" applyAlignment="1">
      <alignment horizontal="left" vertical="center" wrapText="1"/>
    </xf>
    <xf numFmtId="0" fontId="8" fillId="24" borderId="0" xfId="0" applyFont="1" applyFill="1" applyBorder="1" applyAlignment="1">
      <alignment horizontal="left" vertical="center" wrapText="1"/>
    </xf>
    <xf numFmtId="0" fontId="8" fillId="24" borderId="35" xfId="0" applyFont="1" applyFill="1" applyBorder="1" applyAlignment="1">
      <alignment horizontal="left" vertical="center" wrapText="1"/>
    </xf>
    <xf numFmtId="0" fontId="8" fillId="24" borderId="40" xfId="0" applyFont="1" applyFill="1" applyBorder="1" applyAlignment="1">
      <alignment horizontal="left" vertical="center" wrapText="1"/>
    </xf>
    <xf numFmtId="0" fontId="8" fillId="24" borderId="17" xfId="0" applyFont="1" applyFill="1" applyBorder="1" applyAlignment="1">
      <alignment horizontal="left" vertical="center" wrapText="1"/>
    </xf>
    <xf numFmtId="0" fontId="8" fillId="24" borderId="42" xfId="0" applyFont="1" applyFill="1" applyBorder="1" applyAlignment="1">
      <alignment horizontal="left" vertical="center" wrapText="1"/>
    </xf>
    <xf numFmtId="0" fontId="57" fillId="0" borderId="0" xfId="0" applyFont="1" applyBorder="1" applyAlignment="1">
      <alignment horizontal="center" vertical="center"/>
    </xf>
    <xf numFmtId="0" fontId="86" fillId="36" borderId="14" xfId="0" applyFont="1" applyFill="1" applyBorder="1" applyAlignment="1">
      <alignment horizontal="left" vertical="center"/>
    </xf>
    <xf numFmtId="0" fontId="86" fillId="36" borderId="0" xfId="0" applyFont="1" applyFill="1" applyBorder="1" applyAlignment="1">
      <alignment horizontal="left" vertical="center"/>
    </xf>
    <xf numFmtId="0" fontId="8" fillId="0" borderId="0" xfId="0" applyFont="1" applyFill="1" applyAlignment="1">
      <alignment horizontal="right" vertical="center"/>
    </xf>
    <xf numFmtId="0" fontId="9" fillId="36" borderId="14" xfId="0" applyFont="1" applyFill="1" applyBorder="1" applyAlignment="1">
      <alignment horizontal="left" vertical="center"/>
    </xf>
    <xf numFmtId="0" fontId="9" fillId="36" borderId="0" xfId="0" applyFont="1" applyFill="1" applyBorder="1" applyAlignment="1">
      <alignment horizontal="left" vertical="center"/>
    </xf>
    <xf numFmtId="0" fontId="70" fillId="0" borderId="47" xfId="0" applyFont="1" applyBorder="1" applyAlignment="1">
      <alignment horizontal="center" vertical="center"/>
    </xf>
    <xf numFmtId="0" fontId="58" fillId="0" borderId="0" xfId="0" applyFont="1" applyBorder="1" applyAlignment="1">
      <alignment horizontal="center" vertical="center"/>
    </xf>
    <xf numFmtId="0" fontId="86" fillId="36" borderId="69" xfId="0" applyFont="1" applyFill="1" applyBorder="1" applyAlignment="1">
      <alignment horizontal="left" vertical="center" wrapText="1"/>
    </xf>
    <xf numFmtId="0" fontId="86" fillId="36" borderId="70" xfId="0" applyFont="1" applyFill="1" applyBorder="1" applyAlignment="1">
      <alignment horizontal="left" vertical="center" wrapText="1"/>
    </xf>
    <xf numFmtId="0" fontId="86" fillId="36" borderId="71" xfId="0" applyFont="1" applyFill="1" applyBorder="1" applyAlignment="1">
      <alignment horizontal="left" vertical="center" wrapText="1"/>
    </xf>
    <xf numFmtId="0" fontId="8" fillId="0" borderId="41"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10" xfId="0" applyFont="1" applyFill="1" applyBorder="1" applyAlignment="1">
      <alignment horizontal="left" vertical="top" wrapText="1"/>
    </xf>
    <xf numFmtId="0" fontId="9" fillId="0" borderId="84" xfId="0" applyFont="1" applyBorder="1" applyAlignment="1">
      <alignment horizontal="right" vertical="center"/>
    </xf>
    <xf numFmtId="0" fontId="47" fillId="0" borderId="41" xfId="0" applyFont="1" applyBorder="1" applyAlignment="1">
      <alignment horizontal="left" vertical="top" wrapText="1"/>
    </xf>
    <xf numFmtId="0" fontId="47" fillId="0" borderId="36" xfId="0" applyFont="1" applyBorder="1" applyAlignment="1">
      <alignment horizontal="left" vertical="top" wrapText="1"/>
    </xf>
    <xf numFmtId="0" fontId="47" fillId="0" borderId="10" xfId="0" applyFont="1" applyBorder="1" applyAlignment="1">
      <alignment horizontal="left" vertical="top" wrapText="1"/>
    </xf>
    <xf numFmtId="0" fontId="13" fillId="0" borderId="0" xfId="0" applyFont="1" applyBorder="1" applyAlignment="1">
      <alignment wrapText="1"/>
    </xf>
    <xf numFmtId="0" fontId="9" fillId="0" borderId="38"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2" xfId="0" applyFont="1" applyBorder="1" applyAlignment="1">
      <alignment horizontal="center" vertical="center" wrapText="1"/>
    </xf>
    <xf numFmtId="0" fontId="8" fillId="0" borderId="0" xfId="0" applyFont="1" applyBorder="1" applyAlignment="1">
      <alignment horizontal="right" vertical="center"/>
    </xf>
    <xf numFmtId="0" fontId="8" fillId="0" borderId="0" xfId="0" applyFont="1" applyAlignment="1">
      <alignment horizontal="left" wrapText="1"/>
    </xf>
    <xf numFmtId="0" fontId="8" fillId="24" borderId="83" xfId="0" applyFont="1" applyFill="1" applyBorder="1" applyAlignment="1">
      <alignment horizontal="left" vertical="center"/>
    </xf>
    <xf numFmtId="0" fontId="8" fillId="24" borderId="18" xfId="0" applyFont="1" applyFill="1" applyBorder="1" applyAlignment="1">
      <alignment horizontal="left" vertical="center"/>
    </xf>
    <xf numFmtId="0" fontId="8" fillId="0" borderId="51" xfId="0" applyFont="1" applyFill="1" applyBorder="1" applyAlignment="1">
      <alignment horizontal="left" vertical="top" wrapText="1" indent="1"/>
    </xf>
    <xf numFmtId="0" fontId="8" fillId="0" borderId="18" xfId="0" applyFont="1" applyFill="1" applyBorder="1" applyAlignment="1">
      <alignment horizontal="left" vertical="top" wrapText="1" indent="1"/>
    </xf>
    <xf numFmtId="0" fontId="8" fillId="24" borderId="82" xfId="0" applyFont="1" applyFill="1" applyBorder="1" applyAlignment="1">
      <alignment horizontal="center" vertical="center"/>
    </xf>
    <xf numFmtId="0" fontId="8" fillId="24" borderId="16" xfId="0" applyFont="1" applyFill="1" applyBorder="1" applyAlignment="1">
      <alignment horizontal="center" vertical="center"/>
    </xf>
    <xf numFmtId="0" fontId="62" fillId="0" borderId="41" xfId="0" applyFont="1" applyBorder="1" applyAlignment="1">
      <alignment horizontal="left" vertical="center" wrapText="1"/>
    </xf>
    <xf numFmtId="0" fontId="62" fillId="0" borderId="36" xfId="0" applyFont="1" applyBorder="1" applyAlignment="1">
      <alignment horizontal="left" vertical="center" wrapText="1"/>
    </xf>
    <xf numFmtId="0" fontId="62" fillId="0" borderId="10" xfId="0" applyFont="1" applyBorder="1" applyAlignment="1">
      <alignment horizontal="left" vertical="center" wrapText="1"/>
    </xf>
    <xf numFmtId="0" fontId="4" fillId="36" borderId="38" xfId="0" applyFont="1" applyFill="1" applyBorder="1" applyAlignment="1">
      <alignment horizontal="left" vertical="center" wrapText="1"/>
    </xf>
    <xf numFmtId="0" fontId="4" fillId="36" borderId="53" xfId="0" applyFont="1" applyFill="1" applyBorder="1" applyAlignment="1">
      <alignment horizontal="left" vertical="center" wrapText="1"/>
    </xf>
    <xf numFmtId="0" fontId="4" fillId="36" borderId="37" xfId="0" applyFont="1" applyFill="1" applyBorder="1" applyAlignment="1">
      <alignment horizontal="left" vertical="center" wrapText="1"/>
    </xf>
    <xf numFmtId="0" fontId="62" fillId="0" borderId="14" xfId="0" applyFont="1" applyBorder="1" applyAlignment="1">
      <alignment horizontal="left" vertical="center" wrapText="1"/>
    </xf>
    <xf numFmtId="0" fontId="62" fillId="0" borderId="0" xfId="0" applyFont="1" applyBorder="1" applyAlignment="1">
      <alignment horizontal="left" vertical="center" wrapText="1"/>
    </xf>
    <xf numFmtId="0" fontId="62" fillId="0" borderId="35" xfId="0" applyFont="1" applyBorder="1" applyAlignment="1">
      <alignment horizontal="left" vertical="center" wrapText="1"/>
    </xf>
    <xf numFmtId="0" fontId="62" fillId="0" borderId="40" xfId="0" applyFont="1" applyBorder="1" applyAlignment="1">
      <alignment horizontal="left" vertical="center" wrapText="1"/>
    </xf>
    <xf numFmtId="0" fontId="62" fillId="0" borderId="17" xfId="0" applyFont="1" applyBorder="1" applyAlignment="1">
      <alignment horizontal="left" vertical="center" wrapText="1"/>
    </xf>
    <xf numFmtId="0" fontId="62" fillId="0" borderId="42" xfId="0" applyFont="1" applyBorder="1" applyAlignment="1">
      <alignment horizontal="left" vertical="center" wrapText="1"/>
    </xf>
    <xf numFmtId="0" fontId="9" fillId="27" borderId="41" xfId="0" applyFont="1" applyFill="1" applyBorder="1" applyAlignment="1">
      <alignment horizontal="left" vertical="center" wrapText="1"/>
    </xf>
    <xf numFmtId="0" fontId="9" fillId="27" borderId="36" xfId="0" applyFont="1" applyFill="1" applyBorder="1" applyAlignment="1">
      <alignment horizontal="left" vertical="center" wrapText="1"/>
    </xf>
    <xf numFmtId="0" fontId="9" fillId="27" borderId="10"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6" fillId="0" borderId="16" xfId="0" applyFont="1" applyBorder="1" applyAlignment="1">
      <alignment horizontal="left" vertical="center" wrapText="1"/>
    </xf>
    <xf numFmtId="0" fontId="4" fillId="0" borderId="41"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vertical="center" wrapText="1"/>
    </xf>
    <xf numFmtId="0" fontId="47" fillId="0" borderId="38" xfId="0" applyFont="1" applyBorder="1" applyAlignment="1">
      <alignment horizontal="left" vertical="center" wrapText="1"/>
    </xf>
    <xf numFmtId="0" fontId="47" fillId="0" borderId="53" xfId="0" applyFont="1" applyBorder="1" applyAlignment="1">
      <alignment horizontal="left" vertical="center" wrapText="1"/>
    </xf>
    <xf numFmtId="0" fontId="47" fillId="0" borderId="37" xfId="0" applyFont="1" applyBorder="1" applyAlignment="1">
      <alignment horizontal="left" vertical="center" wrapText="1"/>
    </xf>
    <xf numFmtId="0" fontId="47" fillId="0" borderId="14" xfId="0" applyFont="1" applyBorder="1" applyAlignment="1">
      <alignment horizontal="left" vertical="center" wrapText="1"/>
    </xf>
    <xf numFmtId="0" fontId="47" fillId="0" borderId="0" xfId="0" applyFont="1" applyBorder="1" applyAlignment="1">
      <alignment horizontal="left" vertical="center" wrapText="1"/>
    </xf>
    <xf numFmtId="0" fontId="47" fillId="0" borderId="35" xfId="0" applyFont="1" applyBorder="1" applyAlignment="1">
      <alignment horizontal="left" vertical="center" wrapText="1"/>
    </xf>
    <xf numFmtId="0" fontId="47" fillId="0" borderId="40" xfId="0" applyFont="1" applyBorder="1" applyAlignment="1">
      <alignment horizontal="left" vertical="center" wrapText="1"/>
    </xf>
    <xf numFmtId="0" fontId="47" fillId="0" borderId="17" xfId="0" applyFont="1" applyBorder="1" applyAlignment="1">
      <alignment horizontal="left" vertical="center" wrapText="1"/>
    </xf>
    <xf numFmtId="0" fontId="47" fillId="0" borderId="42" xfId="0" applyFont="1" applyBorder="1" applyAlignment="1">
      <alignment horizontal="left" vertical="center" wrapText="1"/>
    </xf>
    <xf numFmtId="0" fontId="86" fillId="27" borderId="41" xfId="0" applyFont="1" applyFill="1" applyBorder="1" applyAlignment="1">
      <alignment horizontal="left" vertical="center"/>
    </xf>
    <xf numFmtId="0" fontId="86" fillId="27" borderId="36" xfId="0" applyFont="1" applyFill="1" applyBorder="1" applyAlignment="1">
      <alignment horizontal="left" vertical="center"/>
    </xf>
    <xf numFmtId="0" fontId="86" fillId="27" borderId="10" xfId="0" applyFont="1" applyFill="1" applyBorder="1" applyAlignment="1">
      <alignment horizontal="left" vertical="center"/>
    </xf>
    <xf numFmtId="0" fontId="47" fillId="0" borderId="38" xfId="36" applyFont="1" applyBorder="1" applyAlignment="1">
      <alignment horizontal="left" vertical="center" wrapText="1"/>
    </xf>
    <xf numFmtId="0" fontId="47" fillId="0" borderId="53" xfId="36" applyFont="1" applyBorder="1" applyAlignment="1">
      <alignment horizontal="left" vertical="center" wrapText="1"/>
    </xf>
    <xf numFmtId="0" fontId="47" fillId="0" borderId="37" xfId="36" applyFont="1" applyBorder="1" applyAlignment="1">
      <alignment horizontal="left" vertical="center" wrapText="1"/>
    </xf>
    <xf numFmtId="0" fontId="47" fillId="0" borderId="40" xfId="36" applyFont="1" applyBorder="1" applyAlignment="1">
      <alignment horizontal="left" vertical="center" wrapText="1"/>
    </xf>
    <xf numFmtId="0" fontId="47" fillId="0" borderId="17" xfId="36" applyFont="1" applyBorder="1" applyAlignment="1">
      <alignment horizontal="left" vertical="center" wrapText="1"/>
    </xf>
    <xf numFmtId="0" fontId="47" fillId="0" borderId="42" xfId="36" applyFont="1" applyBorder="1" applyAlignment="1">
      <alignment horizontal="left" vertical="center" wrapText="1"/>
    </xf>
    <xf numFmtId="0" fontId="9" fillId="27" borderId="41" xfId="0" applyFont="1" applyFill="1" applyBorder="1" applyAlignment="1">
      <alignment horizontal="left" vertical="center"/>
    </xf>
    <xf numFmtId="0" fontId="9" fillId="27" borderId="36" xfId="0" applyFont="1" applyFill="1" applyBorder="1" applyAlignment="1">
      <alignment horizontal="left" vertical="center"/>
    </xf>
    <xf numFmtId="0" fontId="9" fillId="27" borderId="10" xfId="0" applyFont="1" applyFill="1" applyBorder="1" applyAlignment="1">
      <alignment horizontal="left"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8" fillId="0" borderId="12" xfId="0" applyFont="1" applyBorder="1" applyAlignment="1">
      <alignment horizontal="left" vertical="center"/>
    </xf>
    <xf numFmtId="0" fontId="8" fillId="0" borderId="16" xfId="0" applyFont="1" applyBorder="1" applyAlignment="1">
      <alignment horizontal="left" vertical="center"/>
    </xf>
    <xf numFmtId="0" fontId="3" fillId="0" borderId="41" xfId="0" applyFont="1" applyBorder="1" applyAlignment="1">
      <alignment horizontal="center"/>
    </xf>
    <xf numFmtId="0" fontId="0" fillId="0" borderId="36" xfId="0" applyBorder="1" applyAlignment="1">
      <alignment horizontal="center"/>
    </xf>
    <xf numFmtId="0" fontId="0" fillId="0" borderId="10" xfId="0" applyBorder="1" applyAlignment="1">
      <alignment horizontal="center"/>
    </xf>
    <xf numFmtId="0" fontId="12" fillId="0" borderId="3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0" xfId="0" applyFont="1" applyBorder="1" applyAlignment="1">
      <alignment horizontal="center" vertical="center" wrapText="1"/>
    </xf>
    <xf numFmtId="0" fontId="86" fillId="36" borderId="0" xfId="0" applyFont="1" applyFill="1" applyBorder="1" applyAlignment="1">
      <alignment horizontal="left" vertical="center" wrapText="1"/>
    </xf>
    <xf numFmtId="0" fontId="8" fillId="0" borderId="38" xfId="0" applyFont="1" applyBorder="1" applyAlignment="1">
      <alignment horizontal="left" vertical="center" wrapText="1"/>
    </xf>
    <xf numFmtId="0" fontId="8" fillId="0" borderId="53" xfId="0" applyFont="1" applyBorder="1" applyAlignment="1">
      <alignment horizontal="left" vertical="center" wrapText="1"/>
    </xf>
    <xf numFmtId="0" fontId="8" fillId="0" borderId="37"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35" xfId="0" applyFont="1" applyBorder="1" applyAlignment="1">
      <alignment horizontal="left" vertical="center" wrapText="1"/>
    </xf>
    <xf numFmtId="0" fontId="8" fillId="0" borderId="40" xfId="0" applyFont="1" applyBorder="1" applyAlignment="1">
      <alignment horizontal="left" vertical="center" wrapText="1"/>
    </xf>
    <xf numFmtId="0" fontId="8" fillId="0" borderId="17" xfId="0" applyFont="1" applyBorder="1" applyAlignment="1">
      <alignment horizontal="left" vertical="center" wrapText="1"/>
    </xf>
    <xf numFmtId="0" fontId="8" fillId="0" borderId="42" xfId="0" applyFont="1" applyBorder="1" applyAlignment="1">
      <alignment horizontal="left" vertical="center" wrapText="1"/>
    </xf>
    <xf numFmtId="0" fontId="8" fillId="0" borderId="38" xfId="0" applyFont="1" applyBorder="1" applyAlignment="1">
      <alignment horizontal="left" wrapText="1"/>
    </xf>
    <xf numFmtId="0" fontId="8" fillId="0" borderId="53" xfId="0" applyFont="1" applyBorder="1" applyAlignment="1">
      <alignment horizontal="left"/>
    </xf>
    <xf numFmtId="0" fontId="8" fillId="0" borderId="37" xfId="0" applyFont="1" applyBorder="1" applyAlignment="1">
      <alignment horizontal="left"/>
    </xf>
    <xf numFmtId="0" fontId="8" fillId="0" borderId="14" xfId="0" applyFont="1" applyBorder="1" applyAlignment="1">
      <alignment horizontal="left"/>
    </xf>
    <xf numFmtId="0" fontId="8" fillId="0" borderId="0" xfId="0" applyFont="1" applyBorder="1" applyAlignment="1">
      <alignment horizontal="left"/>
    </xf>
    <xf numFmtId="0" fontId="8" fillId="0" borderId="35" xfId="0" applyFont="1" applyBorder="1" applyAlignment="1">
      <alignment horizontal="left"/>
    </xf>
    <xf numFmtId="0" fontId="8" fillId="0" borderId="40" xfId="0" applyFont="1" applyBorder="1" applyAlignment="1">
      <alignment horizontal="left"/>
    </xf>
    <xf numFmtId="0" fontId="8" fillId="0" borderId="17" xfId="0" applyFont="1" applyBorder="1" applyAlignment="1">
      <alignment horizontal="left"/>
    </xf>
    <xf numFmtId="0" fontId="8" fillId="0" borderId="42" xfId="0" applyFont="1" applyBorder="1" applyAlignment="1">
      <alignment horizontal="left"/>
    </xf>
    <xf numFmtId="0" fontId="47" fillId="0" borderId="53" xfId="0" applyFont="1" applyBorder="1" applyAlignment="1">
      <alignment horizontal="left" vertical="center"/>
    </xf>
    <xf numFmtId="0" fontId="47" fillId="0" borderId="37" xfId="0" applyFont="1" applyBorder="1" applyAlignment="1">
      <alignment horizontal="left" vertical="center"/>
    </xf>
    <xf numFmtId="0" fontId="47" fillId="0" borderId="14" xfId="0" applyFont="1" applyBorder="1" applyAlignment="1">
      <alignment horizontal="left" vertical="center"/>
    </xf>
    <xf numFmtId="0" fontId="47" fillId="0" borderId="0" xfId="0" applyFont="1" applyBorder="1" applyAlignment="1">
      <alignment horizontal="left" vertical="center"/>
    </xf>
    <xf numFmtId="0" fontId="47" fillId="0" borderId="35" xfId="0" applyFont="1" applyBorder="1" applyAlignment="1">
      <alignment horizontal="left" vertical="center"/>
    </xf>
    <xf numFmtId="0" fontId="47" fillId="0" borderId="40" xfId="0" applyFont="1" applyBorder="1" applyAlignment="1">
      <alignment horizontal="left" vertical="center"/>
    </xf>
    <xf numFmtId="0" fontId="47" fillId="0" borderId="17" xfId="0" applyFont="1" applyBorder="1" applyAlignment="1">
      <alignment horizontal="left" vertical="center"/>
    </xf>
    <xf numFmtId="0" fontId="47" fillId="0" borderId="42" xfId="0" applyFont="1" applyBorder="1" applyAlignment="1">
      <alignment horizontal="left" vertical="center"/>
    </xf>
    <xf numFmtId="0" fontId="87" fillId="36" borderId="14" xfId="0" applyFont="1" applyFill="1" applyBorder="1" applyAlignment="1">
      <alignment horizontal="left" vertical="center" wrapText="1"/>
    </xf>
    <xf numFmtId="0" fontId="87" fillId="36" borderId="0" xfId="0" applyFont="1" applyFill="1" applyBorder="1" applyAlignment="1">
      <alignment horizontal="left" vertical="center" wrapText="1"/>
    </xf>
    <xf numFmtId="0" fontId="68" fillId="0" borderId="0" xfId="0" applyFont="1" applyBorder="1" applyAlignment="1">
      <alignment horizontal="left" vertical="center"/>
    </xf>
    <xf numFmtId="0" fontId="47" fillId="0" borderId="0" xfId="0" applyFont="1" applyAlignment="1">
      <alignment horizontal="left" vertical="center" wrapText="1"/>
    </xf>
    <xf numFmtId="0" fontId="48" fillId="27" borderId="41" xfId="0" applyFont="1" applyFill="1" applyBorder="1" applyAlignment="1">
      <alignment horizontal="left" vertical="center" wrapText="1"/>
    </xf>
    <xf numFmtId="0" fontId="48" fillId="27" borderId="36" xfId="0" applyFont="1" applyFill="1" applyBorder="1" applyAlignment="1">
      <alignment horizontal="left" vertical="center" wrapText="1"/>
    </xf>
    <xf numFmtId="0" fontId="48" fillId="27" borderId="10" xfId="0" applyFont="1" applyFill="1" applyBorder="1" applyAlignment="1">
      <alignment horizontal="left" vertical="center" wrapText="1"/>
    </xf>
    <xf numFmtId="0" fontId="57" fillId="0" borderId="0" xfId="36" applyFont="1" applyBorder="1" applyAlignment="1">
      <alignment horizontal="left" vertical="center"/>
    </xf>
    <xf numFmtId="0" fontId="8" fillId="0" borderId="0" xfId="36" applyFont="1" applyAlignment="1">
      <alignment horizontal="left" wrapText="1"/>
    </xf>
    <xf numFmtId="0" fontId="9" fillId="27" borderId="41" xfId="36" applyFont="1" applyFill="1" applyBorder="1" applyAlignment="1">
      <alignment horizontal="left" vertical="center" wrapText="1"/>
    </xf>
    <xf numFmtId="0" fontId="9" fillId="27" borderId="36" xfId="36" applyFont="1" applyFill="1" applyBorder="1" applyAlignment="1">
      <alignment horizontal="left" vertical="center" wrapText="1"/>
    </xf>
    <xf numFmtId="0" fontId="9" fillId="27" borderId="10" xfId="36" applyFont="1" applyFill="1" applyBorder="1" applyAlignment="1">
      <alignment horizontal="left" vertical="center" wrapText="1"/>
    </xf>
    <xf numFmtId="0" fontId="47" fillId="0" borderId="12" xfId="0" applyFont="1" applyBorder="1" applyAlignment="1">
      <alignment vertical="center" wrapText="1"/>
    </xf>
    <xf numFmtId="0" fontId="47" fillId="0" borderId="13" xfId="0" applyFont="1" applyBorder="1" applyAlignment="1">
      <alignment vertical="center" wrapText="1"/>
    </xf>
    <xf numFmtId="0" fontId="47" fillId="0" borderId="16" xfId="0" applyFont="1" applyBorder="1" applyAlignment="1">
      <alignment vertical="center" wrapText="1"/>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79" xfId="0" applyFont="1" applyBorder="1" applyAlignment="1">
      <alignment horizontal="left" vertical="center" wrapText="1"/>
    </xf>
    <xf numFmtId="0" fontId="47" fillId="0" borderId="76" xfId="0" applyFont="1" applyBorder="1" applyAlignment="1">
      <alignment horizontal="left" vertical="center" wrapText="1"/>
    </xf>
    <xf numFmtId="0" fontId="47" fillId="0" borderId="77" xfId="0" applyFont="1" applyBorder="1" applyAlignment="1">
      <alignment horizontal="left" vertical="center" wrapText="1"/>
    </xf>
    <xf numFmtId="0" fontId="86" fillId="36" borderId="0" xfId="36" applyFont="1" applyFill="1" applyAlignment="1">
      <alignment horizontal="left" vertical="center" wrapText="1"/>
    </xf>
    <xf numFmtId="0" fontId="8" fillId="0" borderId="0" xfId="36" applyFont="1" applyAlignment="1">
      <alignment horizontal="left" vertical="center" wrapText="1"/>
    </xf>
    <xf numFmtId="0" fontId="3" fillId="0" borderId="0" xfId="36" applyAlignment="1">
      <alignment horizontal="right"/>
    </xf>
    <xf numFmtId="0" fontId="9" fillId="27" borderId="0" xfId="36" applyFont="1" applyFill="1" applyAlignment="1">
      <alignment horizontal="left" vertical="center" wrapText="1"/>
    </xf>
    <xf numFmtId="0" fontId="3" fillId="0" borderId="0" xfId="36" applyAlignment="1"/>
    <xf numFmtId="0" fontId="0" fillId="0" borderId="0" xfId="0" applyAlignment="1"/>
    <xf numFmtId="0" fontId="89" fillId="0" borderId="79" xfId="35" applyFont="1" applyFill="1" applyBorder="1" applyAlignment="1">
      <alignment horizontal="center" vertical="center" wrapText="1"/>
    </xf>
    <xf numFmtId="0" fontId="89" fillId="0" borderId="76" xfId="35" applyFont="1" applyFill="1" applyBorder="1" applyAlignment="1">
      <alignment horizontal="center" vertical="center" wrapText="1"/>
    </xf>
    <xf numFmtId="0" fontId="89" fillId="0" borderId="77" xfId="35" applyFont="1" applyFill="1" applyBorder="1" applyAlignment="1">
      <alignment horizontal="center" vertical="center" wrapText="1"/>
    </xf>
  </cellXfs>
  <cellStyles count="79">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alcul 2 2" xfId="66"/>
    <cellStyle name="Calcul 3" xfId="65"/>
    <cellStyle name="Cellule liée 2" xfId="27"/>
    <cellStyle name="Commentaire 2" xfId="28"/>
    <cellStyle name="Commentaire 2 2" xfId="67"/>
    <cellStyle name="Entrée 2" xfId="29"/>
    <cellStyle name="Entrée 2 2" xfId="69"/>
    <cellStyle name="Entrée 3" xfId="68"/>
    <cellStyle name="Euro" xfId="30"/>
    <cellStyle name="Insatisfaisant 2" xfId="31"/>
    <cellStyle name="Lien hypertexte" xfId="63" builtinId="8"/>
    <cellStyle name="Lien hypertexte 2" xfId="32"/>
    <cellStyle name="Milliers" xfId="33" builtinId="3"/>
    <cellStyle name="Milliers 2" xfId="57"/>
    <cellStyle name="Neutre 2" xfId="34"/>
    <cellStyle name="Normal" xfId="0" builtinId="0"/>
    <cellStyle name="Normal 10" xfId="64"/>
    <cellStyle name="Normal 2" xfId="35"/>
    <cellStyle name="Normal 2 2" xfId="36"/>
    <cellStyle name="Normal 2 3" xfId="37"/>
    <cellStyle name="Normal 2 3 2" xfId="71"/>
    <cellStyle name="Normal 2 4" xfId="70"/>
    <cellStyle name="Normal 3" xfId="38"/>
    <cellStyle name="Normal 4" xfId="39"/>
    <cellStyle name="Normal 5" xfId="40"/>
    <cellStyle name="Normal 6" xfId="41"/>
    <cellStyle name="Normal 7" xfId="58"/>
    <cellStyle name="Normal 7 2" xfId="72"/>
    <cellStyle name="Normal 8" xfId="60"/>
    <cellStyle name="Normal 9" xfId="61"/>
    <cellStyle name="Normal_Tableaux_03" xfId="42"/>
    <cellStyle name="Pourcentage" xfId="43" builtinId="5"/>
    <cellStyle name="Pourcentage 2" xfId="44"/>
    <cellStyle name="Pourcentage 2 2" xfId="45"/>
    <cellStyle name="Pourcentage 3" xfId="46"/>
    <cellStyle name="Pourcentage 4" xfId="59"/>
    <cellStyle name="Pourcentage 5" xfId="62"/>
    <cellStyle name="Pourcentage 5 2" xfId="74"/>
    <cellStyle name="Pourcentage 6" xfId="73"/>
    <cellStyle name="Satisfaisant 2" xfId="47"/>
    <cellStyle name="Sortie 2" xfId="48"/>
    <cellStyle name="Sortie 2 2" xfId="76"/>
    <cellStyle name="Sortie 3" xfId="75"/>
    <cellStyle name="Texte explicatif 2" xfId="49"/>
    <cellStyle name="Titre 2" xfId="50"/>
    <cellStyle name="Titre 1 2" xfId="51"/>
    <cellStyle name="Titre 2 2" xfId="52"/>
    <cellStyle name="Titre 3 2" xfId="53"/>
    <cellStyle name="Titre 4 2" xfId="54"/>
    <cellStyle name="Total 2" xfId="55"/>
    <cellStyle name="Total 2 2" xfId="78"/>
    <cellStyle name="Total 3" xfId="77"/>
    <cellStyle name="Vérification 2" xfId="56"/>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4294207124948"/>
          <c:y val="8.6163673985196296E-2"/>
          <c:w val="0.79058504225300752"/>
          <c:h val="0.53650793650793649"/>
        </c:manualLayout>
      </c:layout>
      <c:lineChart>
        <c:grouping val="standard"/>
        <c:varyColors val="0"/>
        <c:ser>
          <c:idx val="0"/>
          <c:order val="0"/>
          <c:tx>
            <c:strRef>
              <c:f>'Données 1'!$C$8</c:f>
              <c:strCache>
                <c:ptCount val="1"/>
                <c:pt idx="0">
                  <c:v>Inscriptions à Pôle emploi à la suite d'un licenciement économique (dont adhésions au CRP-CTP-CSP) 
(axe de gauche) *</c:v>
                </c:pt>
              </c:strCache>
            </c:strRef>
          </c:tx>
          <c:spPr>
            <a:ln w="25400">
              <a:solidFill>
                <a:srgbClr val="000080"/>
              </a:solidFill>
              <a:prstDash val="solid"/>
            </a:ln>
          </c:spPr>
          <c:marker>
            <c:symbol val="none"/>
          </c:marker>
          <c:cat>
            <c:strRef>
              <c:f>'Données 1'!$A$33:$A$80</c:f>
              <c:strCache>
                <c:ptCount val="48"/>
                <c:pt idx="0">
                  <c:v>2006 T1</c:v>
                </c:pt>
                <c:pt idx="1">
                  <c:v>2006 T2</c:v>
                </c:pt>
                <c:pt idx="2">
                  <c:v>2006 T3</c:v>
                </c:pt>
                <c:pt idx="3">
                  <c:v>2006 T4</c:v>
                </c:pt>
                <c:pt idx="4">
                  <c:v>2007 T1</c:v>
                </c:pt>
                <c:pt idx="5">
                  <c:v>2007 T2</c:v>
                </c:pt>
                <c:pt idx="6">
                  <c:v>2007 T3</c:v>
                </c:pt>
                <c:pt idx="7">
                  <c:v>2007 T4</c:v>
                </c:pt>
                <c:pt idx="8">
                  <c:v>2008 T1</c:v>
                </c:pt>
                <c:pt idx="9">
                  <c:v>2008 T2</c:v>
                </c:pt>
                <c:pt idx="10">
                  <c:v>2008 T3</c:v>
                </c:pt>
                <c:pt idx="11">
                  <c:v>2008 T4</c:v>
                </c:pt>
                <c:pt idx="12">
                  <c:v>2009 T1</c:v>
                </c:pt>
                <c:pt idx="13">
                  <c:v>2009 T2</c:v>
                </c:pt>
                <c:pt idx="14">
                  <c:v>2009 T3</c:v>
                </c:pt>
                <c:pt idx="15">
                  <c:v>2009 T4</c:v>
                </c:pt>
                <c:pt idx="16">
                  <c:v>2010 T1</c:v>
                </c:pt>
                <c:pt idx="17">
                  <c:v>2010 T2</c:v>
                </c:pt>
                <c:pt idx="18">
                  <c:v>2010 T3</c:v>
                </c:pt>
                <c:pt idx="19">
                  <c:v>2010 T4</c:v>
                </c:pt>
                <c:pt idx="20">
                  <c:v>2011 T1</c:v>
                </c:pt>
                <c:pt idx="21">
                  <c:v>2011 T2</c:v>
                </c:pt>
                <c:pt idx="22">
                  <c:v>2011 T3</c:v>
                </c:pt>
                <c:pt idx="23">
                  <c:v>2011 T4</c:v>
                </c:pt>
                <c:pt idx="24">
                  <c:v>2012 T1</c:v>
                </c:pt>
                <c:pt idx="25">
                  <c:v>2012 T2</c:v>
                </c:pt>
                <c:pt idx="26">
                  <c:v>2012 T3</c:v>
                </c:pt>
                <c:pt idx="27">
                  <c:v>2012 T4</c:v>
                </c:pt>
                <c:pt idx="28">
                  <c:v>2013 T1</c:v>
                </c:pt>
                <c:pt idx="29">
                  <c:v>2013 T2</c:v>
                </c:pt>
                <c:pt idx="30">
                  <c:v>2013 T3</c:v>
                </c:pt>
                <c:pt idx="31">
                  <c:v>2013 T4</c:v>
                </c:pt>
                <c:pt idx="32">
                  <c:v>2014 T1</c:v>
                </c:pt>
                <c:pt idx="33">
                  <c:v>2014 T2</c:v>
                </c:pt>
                <c:pt idx="34">
                  <c:v>2014 T3</c:v>
                </c:pt>
                <c:pt idx="35">
                  <c:v>2014 T4</c:v>
                </c:pt>
                <c:pt idx="36">
                  <c:v>2015 T1</c:v>
                </c:pt>
                <c:pt idx="37">
                  <c:v>2015 T2</c:v>
                </c:pt>
                <c:pt idx="38">
                  <c:v>2015 T3</c:v>
                </c:pt>
                <c:pt idx="39">
                  <c:v>2015 T4</c:v>
                </c:pt>
                <c:pt idx="40">
                  <c:v>2016 T1</c:v>
                </c:pt>
                <c:pt idx="41">
                  <c:v>2016 T2</c:v>
                </c:pt>
                <c:pt idx="42">
                  <c:v>2016 T3</c:v>
                </c:pt>
                <c:pt idx="43">
                  <c:v>2016 T4</c:v>
                </c:pt>
                <c:pt idx="44">
                  <c:v>2017 T1</c:v>
                </c:pt>
                <c:pt idx="45">
                  <c:v>2017 T2</c:v>
                </c:pt>
                <c:pt idx="46">
                  <c:v>2017 T3</c:v>
                </c:pt>
                <c:pt idx="47">
                  <c:v>2017 T4</c:v>
                </c:pt>
              </c:strCache>
            </c:strRef>
          </c:cat>
          <c:val>
            <c:numRef>
              <c:f>'Données 1'!$C$33:$C$80</c:f>
              <c:numCache>
                <c:formatCode>_-* #\ ##0\ _€_-;\-* #\ ##0\ _€_-;_-* "-"??\ _€_-;_-@_-</c:formatCode>
                <c:ptCount val="48"/>
                <c:pt idx="0">
                  <c:v>50098</c:v>
                </c:pt>
                <c:pt idx="1">
                  <c:v>47004</c:v>
                </c:pt>
                <c:pt idx="2">
                  <c:v>48681</c:v>
                </c:pt>
                <c:pt idx="3">
                  <c:v>45995</c:v>
                </c:pt>
                <c:pt idx="4">
                  <c:v>45355</c:v>
                </c:pt>
                <c:pt idx="5">
                  <c:v>43472</c:v>
                </c:pt>
                <c:pt idx="6">
                  <c:v>43782</c:v>
                </c:pt>
                <c:pt idx="7">
                  <c:v>38831</c:v>
                </c:pt>
                <c:pt idx="8">
                  <c:v>40889</c:v>
                </c:pt>
                <c:pt idx="9">
                  <c:v>42019</c:v>
                </c:pt>
                <c:pt idx="10">
                  <c:v>46730</c:v>
                </c:pt>
                <c:pt idx="11">
                  <c:v>57259</c:v>
                </c:pt>
                <c:pt idx="12">
                  <c:v>73595</c:v>
                </c:pt>
                <c:pt idx="13">
                  <c:v>82565</c:v>
                </c:pt>
                <c:pt idx="14">
                  <c:v>80597</c:v>
                </c:pt>
                <c:pt idx="15">
                  <c:v>68012</c:v>
                </c:pt>
                <c:pt idx="16">
                  <c:v>63569</c:v>
                </c:pt>
                <c:pt idx="17">
                  <c:v>57276</c:v>
                </c:pt>
                <c:pt idx="18">
                  <c:v>53425</c:v>
                </c:pt>
                <c:pt idx="19">
                  <c:v>47376</c:v>
                </c:pt>
                <c:pt idx="20">
                  <c:v>45114</c:v>
                </c:pt>
                <c:pt idx="21">
                  <c:v>43668</c:v>
                </c:pt>
                <c:pt idx="22">
                  <c:v>44822</c:v>
                </c:pt>
                <c:pt idx="23">
                  <c:v>43725</c:v>
                </c:pt>
                <c:pt idx="24">
                  <c:v>46121</c:v>
                </c:pt>
                <c:pt idx="25">
                  <c:v>44496</c:v>
                </c:pt>
                <c:pt idx="26">
                  <c:v>48266</c:v>
                </c:pt>
                <c:pt idx="27">
                  <c:v>46767</c:v>
                </c:pt>
                <c:pt idx="28">
                  <c:v>49742</c:v>
                </c:pt>
                <c:pt idx="29">
                  <c:v>50705</c:v>
                </c:pt>
                <c:pt idx="30">
                  <c:v>51346</c:v>
                </c:pt>
                <c:pt idx="31">
                  <c:v>45240</c:v>
                </c:pt>
                <c:pt idx="32">
                  <c:v>44883</c:v>
                </c:pt>
                <c:pt idx="33">
                  <c:v>46421</c:v>
                </c:pt>
                <c:pt idx="34">
                  <c:v>45194</c:v>
                </c:pt>
                <c:pt idx="35">
                  <c:v>44833</c:v>
                </c:pt>
                <c:pt idx="36">
                  <c:v>44725</c:v>
                </c:pt>
                <c:pt idx="37">
                  <c:v>46119</c:v>
                </c:pt>
                <c:pt idx="38">
                  <c:v>44750</c:v>
                </c:pt>
                <c:pt idx="39">
                  <c:v>38802</c:v>
                </c:pt>
                <c:pt idx="40">
                  <c:v>41938</c:v>
                </c:pt>
                <c:pt idx="41">
                  <c:v>41562</c:v>
                </c:pt>
                <c:pt idx="42">
                  <c:v>40799</c:v>
                </c:pt>
                <c:pt idx="43">
                  <c:v>37131</c:v>
                </c:pt>
                <c:pt idx="44">
                  <c:v>37383</c:v>
                </c:pt>
                <c:pt idx="45">
                  <c:v>34770</c:v>
                </c:pt>
                <c:pt idx="46">
                  <c:v>37988</c:v>
                </c:pt>
                <c:pt idx="47">
                  <c:v>33819</c:v>
                </c:pt>
              </c:numCache>
            </c:numRef>
          </c:val>
          <c:smooth val="0"/>
          <c:extLst>
            <c:ext xmlns:c16="http://schemas.microsoft.com/office/drawing/2014/chart" uri="{C3380CC4-5D6E-409C-BE32-E72D297353CC}">
              <c16:uniqueId val="{00000000-8753-43EF-B6D7-6C0659FA1473}"/>
            </c:ext>
          </c:extLst>
        </c:ser>
        <c:ser>
          <c:idx val="5"/>
          <c:order val="1"/>
          <c:tx>
            <c:strRef>
              <c:f>'Données 1'!$D$8</c:f>
              <c:strCache>
                <c:ptCount val="1"/>
                <c:pt idx="0">
                  <c:v>Adhésions au CRP-CTP-CSP 
(axe de gauche)</c:v>
                </c:pt>
              </c:strCache>
            </c:strRef>
          </c:tx>
          <c:spPr>
            <a:ln w="25400">
              <a:solidFill>
                <a:srgbClr val="008080"/>
              </a:solidFill>
              <a:prstDash val="solid"/>
            </a:ln>
          </c:spPr>
          <c:marker>
            <c:symbol val="none"/>
          </c:marker>
          <c:cat>
            <c:strRef>
              <c:f>'Données 1'!$A$33:$A$80</c:f>
              <c:strCache>
                <c:ptCount val="48"/>
                <c:pt idx="0">
                  <c:v>2006 T1</c:v>
                </c:pt>
                <c:pt idx="1">
                  <c:v>2006 T2</c:v>
                </c:pt>
                <c:pt idx="2">
                  <c:v>2006 T3</c:v>
                </c:pt>
                <c:pt idx="3">
                  <c:v>2006 T4</c:v>
                </c:pt>
                <c:pt idx="4">
                  <c:v>2007 T1</c:v>
                </c:pt>
                <c:pt idx="5">
                  <c:v>2007 T2</c:v>
                </c:pt>
                <c:pt idx="6">
                  <c:v>2007 T3</c:v>
                </c:pt>
                <c:pt idx="7">
                  <c:v>2007 T4</c:v>
                </c:pt>
                <c:pt idx="8">
                  <c:v>2008 T1</c:v>
                </c:pt>
                <c:pt idx="9">
                  <c:v>2008 T2</c:v>
                </c:pt>
                <c:pt idx="10">
                  <c:v>2008 T3</c:v>
                </c:pt>
                <c:pt idx="11">
                  <c:v>2008 T4</c:v>
                </c:pt>
                <c:pt idx="12">
                  <c:v>2009 T1</c:v>
                </c:pt>
                <c:pt idx="13">
                  <c:v>2009 T2</c:v>
                </c:pt>
                <c:pt idx="14">
                  <c:v>2009 T3</c:v>
                </c:pt>
                <c:pt idx="15">
                  <c:v>2009 T4</c:v>
                </c:pt>
                <c:pt idx="16">
                  <c:v>2010 T1</c:v>
                </c:pt>
                <c:pt idx="17">
                  <c:v>2010 T2</c:v>
                </c:pt>
                <c:pt idx="18">
                  <c:v>2010 T3</c:v>
                </c:pt>
                <c:pt idx="19">
                  <c:v>2010 T4</c:v>
                </c:pt>
                <c:pt idx="20">
                  <c:v>2011 T1</c:v>
                </c:pt>
                <c:pt idx="21">
                  <c:v>2011 T2</c:v>
                </c:pt>
                <c:pt idx="22">
                  <c:v>2011 T3</c:v>
                </c:pt>
                <c:pt idx="23">
                  <c:v>2011 T4</c:v>
                </c:pt>
                <c:pt idx="24">
                  <c:v>2012 T1</c:v>
                </c:pt>
                <c:pt idx="25">
                  <c:v>2012 T2</c:v>
                </c:pt>
                <c:pt idx="26">
                  <c:v>2012 T3</c:v>
                </c:pt>
                <c:pt idx="27">
                  <c:v>2012 T4</c:v>
                </c:pt>
                <c:pt idx="28">
                  <c:v>2013 T1</c:v>
                </c:pt>
                <c:pt idx="29">
                  <c:v>2013 T2</c:v>
                </c:pt>
                <c:pt idx="30">
                  <c:v>2013 T3</c:v>
                </c:pt>
                <c:pt idx="31">
                  <c:v>2013 T4</c:v>
                </c:pt>
                <c:pt idx="32">
                  <c:v>2014 T1</c:v>
                </c:pt>
                <c:pt idx="33">
                  <c:v>2014 T2</c:v>
                </c:pt>
                <c:pt idx="34">
                  <c:v>2014 T3</c:v>
                </c:pt>
                <c:pt idx="35">
                  <c:v>2014 T4</c:v>
                </c:pt>
                <c:pt idx="36">
                  <c:v>2015 T1</c:v>
                </c:pt>
                <c:pt idx="37">
                  <c:v>2015 T2</c:v>
                </c:pt>
                <c:pt idx="38">
                  <c:v>2015 T3</c:v>
                </c:pt>
                <c:pt idx="39">
                  <c:v>2015 T4</c:v>
                </c:pt>
                <c:pt idx="40">
                  <c:v>2016 T1</c:v>
                </c:pt>
                <c:pt idx="41">
                  <c:v>2016 T2</c:v>
                </c:pt>
                <c:pt idx="42">
                  <c:v>2016 T3</c:v>
                </c:pt>
                <c:pt idx="43">
                  <c:v>2016 T4</c:v>
                </c:pt>
                <c:pt idx="44">
                  <c:v>2017 T1</c:v>
                </c:pt>
                <c:pt idx="45">
                  <c:v>2017 T2</c:v>
                </c:pt>
                <c:pt idx="46">
                  <c:v>2017 T3</c:v>
                </c:pt>
                <c:pt idx="47">
                  <c:v>2017 T4</c:v>
                </c:pt>
              </c:strCache>
            </c:strRef>
          </c:cat>
          <c:val>
            <c:numRef>
              <c:f>'Données 1'!$D$33:$D$80</c:f>
              <c:numCache>
                <c:formatCode>_-* #\ ##0\ _€_-;\-* #\ ##0\ _€_-;_-* "-"??\ _€_-;_-@_-</c:formatCode>
                <c:ptCount val="48"/>
                <c:pt idx="0">
                  <c:v>13241</c:v>
                </c:pt>
                <c:pt idx="1">
                  <c:v>12744</c:v>
                </c:pt>
                <c:pt idx="2">
                  <c:v>12774</c:v>
                </c:pt>
                <c:pt idx="3">
                  <c:v>13998</c:v>
                </c:pt>
                <c:pt idx="4">
                  <c:v>13276</c:v>
                </c:pt>
                <c:pt idx="5">
                  <c:v>12219</c:v>
                </c:pt>
                <c:pt idx="6">
                  <c:v>12186</c:v>
                </c:pt>
                <c:pt idx="7">
                  <c:v>12005</c:v>
                </c:pt>
                <c:pt idx="8">
                  <c:v>12232</c:v>
                </c:pt>
                <c:pt idx="9">
                  <c:v>13311</c:v>
                </c:pt>
                <c:pt idx="10">
                  <c:v>15232</c:v>
                </c:pt>
                <c:pt idx="11">
                  <c:v>24454</c:v>
                </c:pt>
                <c:pt idx="12">
                  <c:v>31514</c:v>
                </c:pt>
                <c:pt idx="13">
                  <c:v>37937</c:v>
                </c:pt>
                <c:pt idx="14">
                  <c:v>37850</c:v>
                </c:pt>
                <c:pt idx="15">
                  <c:v>34316</c:v>
                </c:pt>
                <c:pt idx="16">
                  <c:v>30635</c:v>
                </c:pt>
                <c:pt idx="17">
                  <c:v>28691</c:v>
                </c:pt>
                <c:pt idx="18">
                  <c:v>25493</c:v>
                </c:pt>
                <c:pt idx="19">
                  <c:v>24394</c:v>
                </c:pt>
                <c:pt idx="20">
                  <c:v>23220</c:v>
                </c:pt>
                <c:pt idx="21">
                  <c:v>23216</c:v>
                </c:pt>
                <c:pt idx="22">
                  <c:v>22856</c:v>
                </c:pt>
                <c:pt idx="23">
                  <c:v>24695</c:v>
                </c:pt>
                <c:pt idx="24">
                  <c:v>26300</c:v>
                </c:pt>
                <c:pt idx="25">
                  <c:v>25532</c:v>
                </c:pt>
                <c:pt idx="26">
                  <c:v>28342</c:v>
                </c:pt>
                <c:pt idx="27">
                  <c:v>29511</c:v>
                </c:pt>
                <c:pt idx="28">
                  <c:v>31003</c:v>
                </c:pt>
                <c:pt idx="29">
                  <c:v>31555</c:v>
                </c:pt>
                <c:pt idx="30">
                  <c:v>30698</c:v>
                </c:pt>
                <c:pt idx="31">
                  <c:v>29029</c:v>
                </c:pt>
                <c:pt idx="32">
                  <c:v>27760</c:v>
                </c:pt>
                <c:pt idx="33">
                  <c:v>30061</c:v>
                </c:pt>
                <c:pt idx="34">
                  <c:v>28032</c:v>
                </c:pt>
                <c:pt idx="35">
                  <c:v>29902</c:v>
                </c:pt>
                <c:pt idx="36">
                  <c:v>28076</c:v>
                </c:pt>
                <c:pt idx="37">
                  <c:v>29303</c:v>
                </c:pt>
                <c:pt idx="38">
                  <c:v>28249</c:v>
                </c:pt>
                <c:pt idx="39">
                  <c:v>24482</c:v>
                </c:pt>
                <c:pt idx="40">
                  <c:v>25225</c:v>
                </c:pt>
                <c:pt idx="41">
                  <c:v>23664</c:v>
                </c:pt>
                <c:pt idx="42">
                  <c:v>21106</c:v>
                </c:pt>
                <c:pt idx="43">
                  <c:v>21024</c:v>
                </c:pt>
                <c:pt idx="44">
                  <c:v>20494</c:v>
                </c:pt>
                <c:pt idx="45">
                  <c:v>18989</c:v>
                </c:pt>
                <c:pt idx="46">
                  <c:v>19111</c:v>
                </c:pt>
                <c:pt idx="47">
                  <c:v>18441</c:v>
                </c:pt>
              </c:numCache>
            </c:numRef>
          </c:val>
          <c:smooth val="0"/>
          <c:extLst>
            <c:ext xmlns:c16="http://schemas.microsoft.com/office/drawing/2014/chart" uri="{C3380CC4-5D6E-409C-BE32-E72D297353CC}">
              <c16:uniqueId val="{00000001-8753-43EF-B6D7-6C0659FA1473}"/>
            </c:ext>
          </c:extLst>
        </c:ser>
        <c:dLbls>
          <c:showLegendKey val="0"/>
          <c:showVal val="0"/>
          <c:showCatName val="0"/>
          <c:showSerName val="0"/>
          <c:showPercent val="0"/>
          <c:showBubbleSize val="0"/>
        </c:dLbls>
        <c:marker val="1"/>
        <c:smooth val="0"/>
        <c:axId val="66908928"/>
        <c:axId val="66910464"/>
      </c:lineChart>
      <c:lineChart>
        <c:grouping val="standard"/>
        <c:varyColors val="0"/>
        <c:ser>
          <c:idx val="4"/>
          <c:order val="2"/>
          <c:tx>
            <c:strRef>
              <c:f>'Données 1'!$E$7</c:f>
              <c:strCache>
                <c:ptCount val="1"/>
                <c:pt idx="0">
                  <c:v>Part des adhésions au CRP-CTP-CSP  parmi les inscriptions à Pôle emploi à la suite d’un licenciement économique 
(axe de droite) ** </c:v>
                </c:pt>
              </c:strCache>
            </c:strRef>
          </c:tx>
          <c:spPr>
            <a:ln w="25400">
              <a:solidFill>
                <a:srgbClr val="FF6600"/>
              </a:solidFill>
              <a:prstDash val="solid"/>
            </a:ln>
          </c:spPr>
          <c:marker>
            <c:symbol val="none"/>
          </c:marker>
          <c:cat>
            <c:strRef>
              <c:f>'Données 1'!$A$33:$A$80</c:f>
              <c:strCache>
                <c:ptCount val="48"/>
                <c:pt idx="0">
                  <c:v>2006 T1</c:v>
                </c:pt>
                <c:pt idx="1">
                  <c:v>2006 T2</c:v>
                </c:pt>
                <c:pt idx="2">
                  <c:v>2006 T3</c:v>
                </c:pt>
                <c:pt idx="3">
                  <c:v>2006 T4</c:v>
                </c:pt>
                <c:pt idx="4">
                  <c:v>2007 T1</c:v>
                </c:pt>
                <c:pt idx="5">
                  <c:v>2007 T2</c:v>
                </c:pt>
                <c:pt idx="6">
                  <c:v>2007 T3</c:v>
                </c:pt>
                <c:pt idx="7">
                  <c:v>2007 T4</c:v>
                </c:pt>
                <c:pt idx="8">
                  <c:v>2008 T1</c:v>
                </c:pt>
                <c:pt idx="9">
                  <c:v>2008 T2</c:v>
                </c:pt>
                <c:pt idx="10">
                  <c:v>2008 T3</c:v>
                </c:pt>
                <c:pt idx="11">
                  <c:v>2008 T4</c:v>
                </c:pt>
                <c:pt idx="12">
                  <c:v>2009 T1</c:v>
                </c:pt>
                <c:pt idx="13">
                  <c:v>2009 T2</c:v>
                </c:pt>
                <c:pt idx="14">
                  <c:v>2009 T3</c:v>
                </c:pt>
                <c:pt idx="15">
                  <c:v>2009 T4</c:v>
                </c:pt>
                <c:pt idx="16">
                  <c:v>2010 T1</c:v>
                </c:pt>
                <c:pt idx="17">
                  <c:v>2010 T2</c:v>
                </c:pt>
                <c:pt idx="18">
                  <c:v>2010 T3</c:v>
                </c:pt>
                <c:pt idx="19">
                  <c:v>2010 T4</c:v>
                </c:pt>
                <c:pt idx="20">
                  <c:v>2011 T1</c:v>
                </c:pt>
                <c:pt idx="21">
                  <c:v>2011 T2</c:v>
                </c:pt>
                <c:pt idx="22">
                  <c:v>2011 T3</c:v>
                </c:pt>
                <c:pt idx="23">
                  <c:v>2011 T4</c:v>
                </c:pt>
                <c:pt idx="24">
                  <c:v>2012 T1</c:v>
                </c:pt>
                <c:pt idx="25">
                  <c:v>2012 T2</c:v>
                </c:pt>
                <c:pt idx="26">
                  <c:v>2012 T3</c:v>
                </c:pt>
                <c:pt idx="27">
                  <c:v>2012 T4</c:v>
                </c:pt>
                <c:pt idx="28">
                  <c:v>2013 T1</c:v>
                </c:pt>
                <c:pt idx="29">
                  <c:v>2013 T2</c:v>
                </c:pt>
                <c:pt idx="30">
                  <c:v>2013 T3</c:v>
                </c:pt>
                <c:pt idx="31">
                  <c:v>2013 T4</c:v>
                </c:pt>
                <c:pt idx="32">
                  <c:v>2014 T1</c:v>
                </c:pt>
                <c:pt idx="33">
                  <c:v>2014 T2</c:v>
                </c:pt>
                <c:pt idx="34">
                  <c:v>2014 T3</c:v>
                </c:pt>
                <c:pt idx="35">
                  <c:v>2014 T4</c:v>
                </c:pt>
                <c:pt idx="36">
                  <c:v>2015 T1</c:v>
                </c:pt>
                <c:pt idx="37">
                  <c:v>2015 T2</c:v>
                </c:pt>
                <c:pt idx="38">
                  <c:v>2015 T3</c:v>
                </c:pt>
                <c:pt idx="39">
                  <c:v>2015 T4</c:v>
                </c:pt>
                <c:pt idx="40">
                  <c:v>2016 T1</c:v>
                </c:pt>
                <c:pt idx="41">
                  <c:v>2016 T2</c:v>
                </c:pt>
                <c:pt idx="42">
                  <c:v>2016 T3</c:v>
                </c:pt>
                <c:pt idx="43">
                  <c:v>2016 T4</c:v>
                </c:pt>
                <c:pt idx="44">
                  <c:v>2017 T1</c:v>
                </c:pt>
                <c:pt idx="45">
                  <c:v>2017 T2</c:v>
                </c:pt>
                <c:pt idx="46">
                  <c:v>2017 T3</c:v>
                </c:pt>
                <c:pt idx="47">
                  <c:v>2017 T4</c:v>
                </c:pt>
              </c:strCache>
            </c:strRef>
          </c:cat>
          <c:val>
            <c:numRef>
              <c:f>'Données 1'!$E$33:$E$80</c:f>
              <c:numCache>
                <c:formatCode>0%</c:formatCode>
                <c:ptCount val="48"/>
                <c:pt idx="0">
                  <c:v>0.26430196814244084</c:v>
                </c:pt>
                <c:pt idx="1">
                  <c:v>0.27112586162879754</c:v>
                </c:pt>
                <c:pt idx="2">
                  <c:v>0.26240216922413262</c:v>
                </c:pt>
                <c:pt idx="3">
                  <c:v>0.30433742798130231</c:v>
                </c:pt>
                <c:pt idx="4">
                  <c:v>0.29271304156101863</c:v>
                </c:pt>
                <c:pt idx="5">
                  <c:v>0.28107747515642251</c:v>
                </c:pt>
                <c:pt idx="6">
                  <c:v>0.27833356173770041</c:v>
                </c:pt>
                <c:pt idx="7">
                  <c:v>0.30916020705106745</c:v>
                </c:pt>
                <c:pt idx="8">
                  <c:v>0.29915136100173639</c:v>
                </c:pt>
                <c:pt idx="9">
                  <c:v>0.31678526380922917</c:v>
                </c:pt>
                <c:pt idx="10">
                  <c:v>0.32595762893216351</c:v>
                </c:pt>
                <c:pt idx="11">
                  <c:v>0.42707696606646989</c:v>
                </c:pt>
                <c:pt idx="12">
                  <c:v>0.42820843807323866</c:v>
                </c:pt>
                <c:pt idx="13">
                  <c:v>0.45948040937443224</c:v>
                </c:pt>
                <c:pt idx="14">
                  <c:v>0.46962045733712171</c:v>
                </c:pt>
                <c:pt idx="15">
                  <c:v>0.50455801917308707</c:v>
                </c:pt>
                <c:pt idx="16">
                  <c:v>0.48191728672780759</c:v>
                </c:pt>
                <c:pt idx="17">
                  <c:v>0.50092534394859978</c:v>
                </c:pt>
                <c:pt idx="18">
                  <c:v>0.47717360786148805</c:v>
                </c:pt>
                <c:pt idx="19">
                  <c:v>0.51490206011482609</c:v>
                </c:pt>
                <c:pt idx="20">
                  <c:v>0.51469610320521342</c:v>
                </c:pt>
                <c:pt idx="21">
                  <c:v>0.53164788861408807</c:v>
                </c:pt>
                <c:pt idx="22">
                  <c:v>0.50992816027843468</c:v>
                </c:pt>
                <c:pt idx="23">
                  <c:v>0.56477987421383646</c:v>
                </c:pt>
                <c:pt idx="24">
                  <c:v>0.57023915353092947</c:v>
                </c:pt>
                <c:pt idx="25">
                  <c:v>0.57380438691118307</c:v>
                </c:pt>
                <c:pt idx="26">
                  <c:v>0.58720424315252973</c:v>
                </c:pt>
                <c:pt idx="27">
                  <c:v>0.63102187439861446</c:v>
                </c:pt>
                <c:pt idx="28">
                  <c:v>0.6232761047002533</c:v>
                </c:pt>
                <c:pt idx="29">
                  <c:v>0.62232521447588995</c:v>
                </c:pt>
                <c:pt idx="30">
                  <c:v>0.59786546176917388</c:v>
                </c:pt>
                <c:pt idx="31">
                  <c:v>0.64166666666666672</c:v>
                </c:pt>
                <c:pt idx="32">
                  <c:v>0.61849698103959183</c:v>
                </c:pt>
                <c:pt idx="33">
                  <c:v>0.64757329656836349</c:v>
                </c:pt>
                <c:pt idx="34">
                  <c:v>0.62025932645926452</c:v>
                </c:pt>
                <c:pt idx="35">
                  <c:v>0.66696406664733565</c:v>
                </c:pt>
                <c:pt idx="36">
                  <c:v>0.62774734488541084</c:v>
                </c:pt>
                <c:pt idx="37">
                  <c:v>0.63537804375636942</c:v>
                </c:pt>
                <c:pt idx="38">
                  <c:v>0.63126256983240225</c:v>
                </c:pt>
                <c:pt idx="39">
                  <c:v>0.63094685840936038</c:v>
                </c:pt>
                <c:pt idx="40">
                  <c:v>0.60148314178072393</c:v>
                </c:pt>
                <c:pt idx="41">
                  <c:v>0.56936624801501368</c:v>
                </c:pt>
                <c:pt idx="42">
                  <c:v>0.51731660089708076</c:v>
                </c:pt>
                <c:pt idx="43">
                  <c:v>0.56621152137028363</c:v>
                </c:pt>
                <c:pt idx="44">
                  <c:v>0.54821710403124413</c:v>
                </c:pt>
                <c:pt idx="45">
                  <c:v>0.54613172274949673</c:v>
                </c:pt>
                <c:pt idx="46">
                  <c:v>0.5030799199747289</c:v>
                </c:pt>
                <c:pt idx="47">
                  <c:v>0.54528519471303116</c:v>
                </c:pt>
              </c:numCache>
            </c:numRef>
          </c:val>
          <c:smooth val="0"/>
          <c:extLst>
            <c:ext xmlns:c16="http://schemas.microsoft.com/office/drawing/2014/chart" uri="{C3380CC4-5D6E-409C-BE32-E72D297353CC}">
              <c16:uniqueId val="{00000002-8753-43EF-B6D7-6C0659FA1473}"/>
            </c:ext>
          </c:extLst>
        </c:ser>
        <c:dLbls>
          <c:showLegendKey val="0"/>
          <c:showVal val="0"/>
          <c:showCatName val="0"/>
          <c:showSerName val="0"/>
          <c:showPercent val="0"/>
          <c:showBubbleSize val="0"/>
        </c:dLbls>
        <c:marker val="1"/>
        <c:smooth val="0"/>
        <c:axId val="66715648"/>
        <c:axId val="66717184"/>
      </c:lineChart>
      <c:catAx>
        <c:axId val="669089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66910464"/>
        <c:crosses val="autoZero"/>
        <c:auto val="0"/>
        <c:lblAlgn val="ctr"/>
        <c:lblOffset val="100"/>
        <c:tickLblSkip val="4"/>
        <c:tickMarkSkip val="4"/>
        <c:noMultiLvlLbl val="0"/>
      </c:catAx>
      <c:valAx>
        <c:axId val="66910464"/>
        <c:scaling>
          <c:orientation val="minMax"/>
          <c:min val="0"/>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6908928"/>
        <c:crosses val="autoZero"/>
        <c:crossBetween val="between"/>
        <c:majorUnit val="10000"/>
      </c:valAx>
      <c:catAx>
        <c:axId val="66715648"/>
        <c:scaling>
          <c:orientation val="minMax"/>
        </c:scaling>
        <c:delete val="1"/>
        <c:axPos val="b"/>
        <c:numFmt formatCode="General" sourceLinked="1"/>
        <c:majorTickMark val="out"/>
        <c:minorTickMark val="none"/>
        <c:tickLblPos val="nextTo"/>
        <c:crossAx val="66717184"/>
        <c:crosses val="autoZero"/>
        <c:auto val="0"/>
        <c:lblAlgn val="ctr"/>
        <c:lblOffset val="100"/>
        <c:noMultiLvlLbl val="0"/>
      </c:catAx>
      <c:valAx>
        <c:axId val="66717184"/>
        <c:scaling>
          <c:orientation val="minMax"/>
          <c:max val="1"/>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66715648"/>
        <c:crosses val="max"/>
        <c:crossBetween val="between"/>
      </c:valAx>
      <c:spPr>
        <a:solidFill>
          <a:srgbClr val="FFFFFF"/>
        </a:solidFill>
        <a:ln w="12700">
          <a:solidFill>
            <a:srgbClr val="808080"/>
          </a:solidFill>
          <a:prstDash val="solid"/>
        </a:ln>
      </c:spPr>
    </c:plotArea>
    <c:legend>
      <c:legendPos val="b"/>
      <c:layout>
        <c:manualLayout>
          <c:xMode val="edge"/>
          <c:yMode val="edge"/>
          <c:x val="8.1169518614642444E-3"/>
          <c:y val="0.78510461893197925"/>
          <c:w val="0.98539065347286658"/>
          <c:h val="0.2035612137267888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78369689434761E-2"/>
          <c:y val="0.12875853018372704"/>
          <c:w val="0.89909704670516544"/>
          <c:h val="0.70980635753864096"/>
        </c:manualLayout>
      </c:layout>
      <c:barChart>
        <c:barDir val="col"/>
        <c:grouping val="stacked"/>
        <c:varyColors val="0"/>
        <c:ser>
          <c:idx val="0"/>
          <c:order val="0"/>
          <c:tx>
            <c:strRef>
              <c:f>'Données 2'!$B$7</c:f>
              <c:strCache>
                <c:ptCount val="1"/>
                <c:pt idx="0">
                  <c:v>CRP</c:v>
                </c:pt>
              </c:strCache>
            </c:strRef>
          </c:tx>
          <c:invertIfNegative val="0"/>
          <c:cat>
            <c:strRef>
              <c:f>'Données 2'!$A$9:$A$58</c:f>
              <c:strCache>
                <c:ptCount val="50"/>
                <c:pt idx="0">
                  <c:v>2005 T3</c:v>
                </c:pt>
                <c:pt idx="1">
                  <c:v>2005 T4</c:v>
                </c:pt>
                <c:pt idx="2">
                  <c:v>2006 T1</c:v>
                </c:pt>
                <c:pt idx="3">
                  <c:v>2006 T2</c:v>
                </c:pt>
                <c:pt idx="4">
                  <c:v>2006 T3</c:v>
                </c:pt>
                <c:pt idx="5">
                  <c:v>2006 T4</c:v>
                </c:pt>
                <c:pt idx="6">
                  <c:v>2007 T1</c:v>
                </c:pt>
                <c:pt idx="7">
                  <c:v>2007 T2</c:v>
                </c:pt>
                <c:pt idx="8">
                  <c:v>2007 T3</c:v>
                </c:pt>
                <c:pt idx="9">
                  <c:v>2007 T4</c:v>
                </c:pt>
                <c:pt idx="10">
                  <c:v>2008 T1</c:v>
                </c:pt>
                <c:pt idx="11">
                  <c:v>2008 T2</c:v>
                </c:pt>
                <c:pt idx="12">
                  <c:v>2008 T3</c:v>
                </c:pt>
                <c:pt idx="13">
                  <c:v>2008 T4</c:v>
                </c:pt>
                <c:pt idx="14">
                  <c:v>2009 T1</c:v>
                </c:pt>
                <c:pt idx="15">
                  <c:v>2009 T2</c:v>
                </c:pt>
                <c:pt idx="16">
                  <c:v>2009 T3</c:v>
                </c:pt>
                <c:pt idx="17">
                  <c:v>2009 T4</c:v>
                </c:pt>
                <c:pt idx="18">
                  <c:v>2010 T1</c:v>
                </c:pt>
                <c:pt idx="19">
                  <c:v>2010 T2</c:v>
                </c:pt>
                <c:pt idx="20">
                  <c:v>2010 T3</c:v>
                </c:pt>
                <c:pt idx="21">
                  <c:v>2010 T4</c:v>
                </c:pt>
                <c:pt idx="22">
                  <c:v>2011 T1</c:v>
                </c:pt>
                <c:pt idx="23">
                  <c:v>2011 T2</c:v>
                </c:pt>
                <c:pt idx="24">
                  <c:v>2011 T3</c:v>
                </c:pt>
                <c:pt idx="25">
                  <c:v>2011 T4</c:v>
                </c:pt>
                <c:pt idx="26">
                  <c:v>2012 T1</c:v>
                </c:pt>
                <c:pt idx="27">
                  <c:v>2012 T2</c:v>
                </c:pt>
                <c:pt idx="28">
                  <c:v>2012 T3</c:v>
                </c:pt>
                <c:pt idx="29">
                  <c:v>2012 T4</c:v>
                </c:pt>
                <c:pt idx="30">
                  <c:v>2013 T1</c:v>
                </c:pt>
                <c:pt idx="31">
                  <c:v>2013 T2</c:v>
                </c:pt>
                <c:pt idx="32">
                  <c:v>2013 T3</c:v>
                </c:pt>
                <c:pt idx="33">
                  <c:v>2013 T4</c:v>
                </c:pt>
                <c:pt idx="34">
                  <c:v>2014 T1</c:v>
                </c:pt>
                <c:pt idx="35">
                  <c:v>2014 T2</c:v>
                </c:pt>
                <c:pt idx="36">
                  <c:v>2014 T3</c:v>
                </c:pt>
                <c:pt idx="37">
                  <c:v>2014 T4</c:v>
                </c:pt>
                <c:pt idx="38">
                  <c:v>2015 T1</c:v>
                </c:pt>
                <c:pt idx="39">
                  <c:v>2015 T2</c:v>
                </c:pt>
                <c:pt idx="40">
                  <c:v>2015 T3</c:v>
                </c:pt>
                <c:pt idx="41">
                  <c:v>2015 T4</c:v>
                </c:pt>
                <c:pt idx="42">
                  <c:v>2016 T1</c:v>
                </c:pt>
                <c:pt idx="43">
                  <c:v>2016 T2</c:v>
                </c:pt>
                <c:pt idx="44">
                  <c:v>2016 T3</c:v>
                </c:pt>
                <c:pt idx="45">
                  <c:v>2016 T4</c:v>
                </c:pt>
                <c:pt idx="46">
                  <c:v>2017 T1</c:v>
                </c:pt>
                <c:pt idx="47">
                  <c:v>2017 T2</c:v>
                </c:pt>
                <c:pt idx="48">
                  <c:v>2017 T3</c:v>
                </c:pt>
                <c:pt idx="49">
                  <c:v>2017 T4</c:v>
                </c:pt>
              </c:strCache>
            </c:strRef>
          </c:cat>
          <c:val>
            <c:numRef>
              <c:f>'Données 2'!$B$9:$B$58</c:f>
              <c:numCache>
                <c:formatCode>#,##0</c:formatCode>
                <c:ptCount val="50"/>
                <c:pt idx="0">
                  <c:v>9020.3333333333339</c:v>
                </c:pt>
                <c:pt idx="1">
                  <c:v>21381.333333333332</c:v>
                </c:pt>
                <c:pt idx="2">
                  <c:v>32117.333333333332</c:v>
                </c:pt>
                <c:pt idx="3">
                  <c:v>35008</c:v>
                </c:pt>
                <c:pt idx="4">
                  <c:v>32656.666666666668</c:v>
                </c:pt>
                <c:pt idx="5">
                  <c:v>31477</c:v>
                </c:pt>
                <c:pt idx="6">
                  <c:v>32323.333333333332</c:v>
                </c:pt>
                <c:pt idx="7">
                  <c:v>32829.666666666664</c:v>
                </c:pt>
                <c:pt idx="8">
                  <c:v>30817</c:v>
                </c:pt>
                <c:pt idx="9">
                  <c:v>29235.333333333332</c:v>
                </c:pt>
                <c:pt idx="10">
                  <c:v>25532.333333333332</c:v>
                </c:pt>
                <c:pt idx="11">
                  <c:v>31844</c:v>
                </c:pt>
                <c:pt idx="12">
                  <c:v>33666</c:v>
                </c:pt>
                <c:pt idx="13">
                  <c:v>40932.666666666664</c:v>
                </c:pt>
                <c:pt idx="14">
                  <c:v>56376</c:v>
                </c:pt>
                <c:pt idx="15">
                  <c:v>75718.666666666672</c:v>
                </c:pt>
                <c:pt idx="16">
                  <c:v>86444.333333333328</c:v>
                </c:pt>
                <c:pt idx="17">
                  <c:v>85371</c:v>
                </c:pt>
                <c:pt idx="18">
                  <c:v>101027.66666666667</c:v>
                </c:pt>
                <c:pt idx="19">
                  <c:v>109272.33333333333</c:v>
                </c:pt>
                <c:pt idx="20">
                  <c:v>98681.333333333328</c:v>
                </c:pt>
                <c:pt idx="21">
                  <c:v>90039</c:v>
                </c:pt>
                <c:pt idx="22">
                  <c:v>82795.333333333328</c:v>
                </c:pt>
                <c:pt idx="23">
                  <c:v>77832.666666666672</c:v>
                </c:pt>
                <c:pt idx="24">
                  <c:v>74531.333333333328</c:v>
                </c:pt>
                <c:pt idx="25">
                  <c:v>60446</c:v>
                </c:pt>
                <c:pt idx="26">
                  <c:v>41607.666666666664</c:v>
                </c:pt>
                <c:pt idx="27">
                  <c:v>23601</c:v>
                </c:pt>
                <c:pt idx="28">
                  <c:v>5506</c:v>
                </c:pt>
                <c:pt idx="29">
                  <c:v>954</c:v>
                </c:pt>
                <c:pt idx="30">
                  <c:v>367.33333333333331</c:v>
                </c:pt>
                <c:pt idx="31">
                  <c:v>183</c:v>
                </c:pt>
                <c:pt idx="32">
                  <c:v>74.666666666666671</c:v>
                </c:pt>
                <c:pt idx="33">
                  <c:v>52</c:v>
                </c:pt>
                <c:pt idx="34">
                  <c:v>33</c:v>
                </c:pt>
                <c:pt idx="35">
                  <c:v>10.666666666666666</c:v>
                </c:pt>
                <c:pt idx="36">
                  <c:v>11</c:v>
                </c:pt>
                <c:pt idx="37">
                  <c:v>7</c:v>
                </c:pt>
                <c:pt idx="38">
                  <c:v>3.6666666666666665</c:v>
                </c:pt>
                <c:pt idx="39">
                  <c:v>4.666666666666667</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3044-425E-8D10-6448F702D5C6}"/>
            </c:ext>
          </c:extLst>
        </c:ser>
        <c:ser>
          <c:idx val="1"/>
          <c:order val="1"/>
          <c:tx>
            <c:strRef>
              <c:f>'Données 2'!$C$7</c:f>
              <c:strCache>
                <c:ptCount val="1"/>
                <c:pt idx="0">
                  <c:v>CTP</c:v>
                </c:pt>
              </c:strCache>
            </c:strRef>
          </c:tx>
          <c:invertIfNegative val="0"/>
          <c:cat>
            <c:strRef>
              <c:f>'Données 2'!$A$9:$A$58</c:f>
              <c:strCache>
                <c:ptCount val="50"/>
                <c:pt idx="0">
                  <c:v>2005 T3</c:v>
                </c:pt>
                <c:pt idx="1">
                  <c:v>2005 T4</c:v>
                </c:pt>
                <c:pt idx="2">
                  <c:v>2006 T1</c:v>
                </c:pt>
                <c:pt idx="3">
                  <c:v>2006 T2</c:v>
                </c:pt>
                <c:pt idx="4">
                  <c:v>2006 T3</c:v>
                </c:pt>
                <c:pt idx="5">
                  <c:v>2006 T4</c:v>
                </c:pt>
                <c:pt idx="6">
                  <c:v>2007 T1</c:v>
                </c:pt>
                <c:pt idx="7">
                  <c:v>2007 T2</c:v>
                </c:pt>
                <c:pt idx="8">
                  <c:v>2007 T3</c:v>
                </c:pt>
                <c:pt idx="9">
                  <c:v>2007 T4</c:v>
                </c:pt>
                <c:pt idx="10">
                  <c:v>2008 T1</c:v>
                </c:pt>
                <c:pt idx="11">
                  <c:v>2008 T2</c:v>
                </c:pt>
                <c:pt idx="12">
                  <c:v>2008 T3</c:v>
                </c:pt>
                <c:pt idx="13">
                  <c:v>2008 T4</c:v>
                </c:pt>
                <c:pt idx="14">
                  <c:v>2009 T1</c:v>
                </c:pt>
                <c:pt idx="15">
                  <c:v>2009 T2</c:v>
                </c:pt>
                <c:pt idx="16">
                  <c:v>2009 T3</c:v>
                </c:pt>
                <c:pt idx="17">
                  <c:v>2009 T4</c:v>
                </c:pt>
                <c:pt idx="18">
                  <c:v>2010 T1</c:v>
                </c:pt>
                <c:pt idx="19">
                  <c:v>2010 T2</c:v>
                </c:pt>
                <c:pt idx="20">
                  <c:v>2010 T3</c:v>
                </c:pt>
                <c:pt idx="21">
                  <c:v>2010 T4</c:v>
                </c:pt>
                <c:pt idx="22">
                  <c:v>2011 T1</c:v>
                </c:pt>
                <c:pt idx="23">
                  <c:v>2011 T2</c:v>
                </c:pt>
                <c:pt idx="24">
                  <c:v>2011 T3</c:v>
                </c:pt>
                <c:pt idx="25">
                  <c:v>2011 T4</c:v>
                </c:pt>
                <c:pt idx="26">
                  <c:v>2012 T1</c:v>
                </c:pt>
                <c:pt idx="27">
                  <c:v>2012 T2</c:v>
                </c:pt>
                <c:pt idx="28">
                  <c:v>2012 T3</c:v>
                </c:pt>
                <c:pt idx="29">
                  <c:v>2012 T4</c:v>
                </c:pt>
                <c:pt idx="30">
                  <c:v>2013 T1</c:v>
                </c:pt>
                <c:pt idx="31">
                  <c:v>2013 T2</c:v>
                </c:pt>
                <c:pt idx="32">
                  <c:v>2013 T3</c:v>
                </c:pt>
                <c:pt idx="33">
                  <c:v>2013 T4</c:v>
                </c:pt>
                <c:pt idx="34">
                  <c:v>2014 T1</c:v>
                </c:pt>
                <c:pt idx="35">
                  <c:v>2014 T2</c:v>
                </c:pt>
                <c:pt idx="36">
                  <c:v>2014 T3</c:v>
                </c:pt>
                <c:pt idx="37">
                  <c:v>2014 T4</c:v>
                </c:pt>
                <c:pt idx="38">
                  <c:v>2015 T1</c:v>
                </c:pt>
                <c:pt idx="39">
                  <c:v>2015 T2</c:v>
                </c:pt>
                <c:pt idx="40">
                  <c:v>2015 T3</c:v>
                </c:pt>
                <c:pt idx="41">
                  <c:v>2015 T4</c:v>
                </c:pt>
                <c:pt idx="42">
                  <c:v>2016 T1</c:v>
                </c:pt>
                <c:pt idx="43">
                  <c:v>2016 T2</c:v>
                </c:pt>
                <c:pt idx="44">
                  <c:v>2016 T3</c:v>
                </c:pt>
                <c:pt idx="45">
                  <c:v>2016 T4</c:v>
                </c:pt>
                <c:pt idx="46">
                  <c:v>2017 T1</c:v>
                </c:pt>
                <c:pt idx="47">
                  <c:v>2017 T2</c:v>
                </c:pt>
                <c:pt idx="48">
                  <c:v>2017 T3</c:v>
                </c:pt>
                <c:pt idx="49">
                  <c:v>2017 T4</c:v>
                </c:pt>
              </c:strCache>
            </c:strRef>
          </c:cat>
          <c:val>
            <c:numRef>
              <c:f>'Données 2'!$C$9:$C$58</c:f>
              <c:numCache>
                <c:formatCode>#,##0</c:formatCode>
                <c:ptCount val="50"/>
                <c:pt idx="0">
                  <c:v>0</c:v>
                </c:pt>
                <c:pt idx="1">
                  <c:v>0</c:v>
                </c:pt>
                <c:pt idx="2">
                  <c:v>0</c:v>
                </c:pt>
                <c:pt idx="3">
                  <c:v>179</c:v>
                </c:pt>
                <c:pt idx="4">
                  <c:v>447.33333333333331</c:v>
                </c:pt>
                <c:pt idx="5">
                  <c:v>1149.6666666666667</c:v>
                </c:pt>
                <c:pt idx="6">
                  <c:v>1694.6666666666667</c:v>
                </c:pt>
                <c:pt idx="7">
                  <c:v>1949.6666666666667</c:v>
                </c:pt>
                <c:pt idx="8">
                  <c:v>1949.3333333333333</c:v>
                </c:pt>
                <c:pt idx="9">
                  <c:v>1653.6666666666667</c:v>
                </c:pt>
                <c:pt idx="10">
                  <c:v>1357.6666666666667</c:v>
                </c:pt>
                <c:pt idx="11">
                  <c:v>1551</c:v>
                </c:pt>
                <c:pt idx="12">
                  <c:v>1562.3333333333333</c:v>
                </c:pt>
                <c:pt idx="13">
                  <c:v>1646.3333333333333</c:v>
                </c:pt>
                <c:pt idx="14">
                  <c:v>2227.3333333333335</c:v>
                </c:pt>
                <c:pt idx="15">
                  <c:v>4353.666666666667</c:v>
                </c:pt>
                <c:pt idx="16">
                  <c:v>8279.6666666666661</c:v>
                </c:pt>
                <c:pt idx="17">
                  <c:v>11998.333333333334</c:v>
                </c:pt>
                <c:pt idx="18">
                  <c:v>14493</c:v>
                </c:pt>
                <c:pt idx="19">
                  <c:v>15334</c:v>
                </c:pt>
                <c:pt idx="20">
                  <c:v>14871.333333333334</c:v>
                </c:pt>
                <c:pt idx="21">
                  <c:v>13845</c:v>
                </c:pt>
                <c:pt idx="22">
                  <c:v>13769.666666666666</c:v>
                </c:pt>
                <c:pt idx="23">
                  <c:v>13020.666666666666</c:v>
                </c:pt>
                <c:pt idx="24">
                  <c:v>12426.666666666666</c:v>
                </c:pt>
                <c:pt idx="25">
                  <c:v>9703.6666666666661</c:v>
                </c:pt>
                <c:pt idx="26">
                  <c:v>6354.666666666667</c:v>
                </c:pt>
                <c:pt idx="27">
                  <c:v>3366.6666666666665</c:v>
                </c:pt>
                <c:pt idx="28">
                  <c:v>807.33333333333337</c:v>
                </c:pt>
                <c:pt idx="29">
                  <c:v>145.33333333333334</c:v>
                </c:pt>
                <c:pt idx="30">
                  <c:v>35</c:v>
                </c:pt>
                <c:pt idx="31">
                  <c:v>13.666666666666666</c:v>
                </c:pt>
                <c:pt idx="32">
                  <c:v>7.333333333333333</c:v>
                </c:pt>
                <c:pt idx="33">
                  <c:v>3.6666666666666665</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3044-425E-8D10-6448F702D5C6}"/>
            </c:ext>
          </c:extLst>
        </c:ser>
        <c:ser>
          <c:idx val="2"/>
          <c:order val="2"/>
          <c:tx>
            <c:strRef>
              <c:f>'Données 2'!$D$7</c:f>
              <c:strCache>
                <c:ptCount val="1"/>
                <c:pt idx="0">
                  <c:v>CSP</c:v>
                </c:pt>
              </c:strCache>
            </c:strRef>
          </c:tx>
          <c:invertIfNegative val="0"/>
          <c:cat>
            <c:strRef>
              <c:f>'Données 2'!$A$9:$A$58</c:f>
              <c:strCache>
                <c:ptCount val="50"/>
                <c:pt idx="0">
                  <c:v>2005 T3</c:v>
                </c:pt>
                <c:pt idx="1">
                  <c:v>2005 T4</c:v>
                </c:pt>
                <c:pt idx="2">
                  <c:v>2006 T1</c:v>
                </c:pt>
                <c:pt idx="3">
                  <c:v>2006 T2</c:v>
                </c:pt>
                <c:pt idx="4">
                  <c:v>2006 T3</c:v>
                </c:pt>
                <c:pt idx="5">
                  <c:v>2006 T4</c:v>
                </c:pt>
                <c:pt idx="6">
                  <c:v>2007 T1</c:v>
                </c:pt>
                <c:pt idx="7">
                  <c:v>2007 T2</c:v>
                </c:pt>
                <c:pt idx="8">
                  <c:v>2007 T3</c:v>
                </c:pt>
                <c:pt idx="9">
                  <c:v>2007 T4</c:v>
                </c:pt>
                <c:pt idx="10">
                  <c:v>2008 T1</c:v>
                </c:pt>
                <c:pt idx="11">
                  <c:v>2008 T2</c:v>
                </c:pt>
                <c:pt idx="12">
                  <c:v>2008 T3</c:v>
                </c:pt>
                <c:pt idx="13">
                  <c:v>2008 T4</c:v>
                </c:pt>
                <c:pt idx="14">
                  <c:v>2009 T1</c:v>
                </c:pt>
                <c:pt idx="15">
                  <c:v>2009 T2</c:v>
                </c:pt>
                <c:pt idx="16">
                  <c:v>2009 T3</c:v>
                </c:pt>
                <c:pt idx="17">
                  <c:v>2009 T4</c:v>
                </c:pt>
                <c:pt idx="18">
                  <c:v>2010 T1</c:v>
                </c:pt>
                <c:pt idx="19">
                  <c:v>2010 T2</c:v>
                </c:pt>
                <c:pt idx="20">
                  <c:v>2010 T3</c:v>
                </c:pt>
                <c:pt idx="21">
                  <c:v>2010 T4</c:v>
                </c:pt>
                <c:pt idx="22">
                  <c:v>2011 T1</c:v>
                </c:pt>
                <c:pt idx="23">
                  <c:v>2011 T2</c:v>
                </c:pt>
                <c:pt idx="24">
                  <c:v>2011 T3</c:v>
                </c:pt>
                <c:pt idx="25">
                  <c:v>2011 T4</c:v>
                </c:pt>
                <c:pt idx="26">
                  <c:v>2012 T1</c:v>
                </c:pt>
                <c:pt idx="27">
                  <c:v>2012 T2</c:v>
                </c:pt>
                <c:pt idx="28">
                  <c:v>2012 T3</c:v>
                </c:pt>
                <c:pt idx="29">
                  <c:v>2012 T4</c:v>
                </c:pt>
                <c:pt idx="30">
                  <c:v>2013 T1</c:v>
                </c:pt>
                <c:pt idx="31">
                  <c:v>2013 T2</c:v>
                </c:pt>
                <c:pt idx="32">
                  <c:v>2013 T3</c:v>
                </c:pt>
                <c:pt idx="33">
                  <c:v>2013 T4</c:v>
                </c:pt>
                <c:pt idx="34">
                  <c:v>2014 T1</c:v>
                </c:pt>
                <c:pt idx="35">
                  <c:v>2014 T2</c:v>
                </c:pt>
                <c:pt idx="36">
                  <c:v>2014 T3</c:v>
                </c:pt>
                <c:pt idx="37">
                  <c:v>2014 T4</c:v>
                </c:pt>
                <c:pt idx="38">
                  <c:v>2015 T1</c:v>
                </c:pt>
                <c:pt idx="39">
                  <c:v>2015 T2</c:v>
                </c:pt>
                <c:pt idx="40">
                  <c:v>2015 T3</c:v>
                </c:pt>
                <c:pt idx="41">
                  <c:v>2015 T4</c:v>
                </c:pt>
                <c:pt idx="42">
                  <c:v>2016 T1</c:v>
                </c:pt>
                <c:pt idx="43">
                  <c:v>2016 T2</c:v>
                </c:pt>
                <c:pt idx="44">
                  <c:v>2016 T3</c:v>
                </c:pt>
                <c:pt idx="45">
                  <c:v>2016 T4</c:v>
                </c:pt>
                <c:pt idx="46">
                  <c:v>2017 T1</c:v>
                </c:pt>
                <c:pt idx="47">
                  <c:v>2017 T2</c:v>
                </c:pt>
                <c:pt idx="48">
                  <c:v>2017 T3</c:v>
                </c:pt>
                <c:pt idx="49">
                  <c:v>2017 T4</c:v>
                </c:pt>
              </c:strCache>
            </c:strRef>
          </c:cat>
          <c:val>
            <c:numRef>
              <c:f>'Données 2'!$D$9:$D$58</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999</c:v>
                </c:pt>
                <c:pt idx="25">
                  <c:v>16744.666666666668</c:v>
                </c:pt>
                <c:pt idx="26">
                  <c:v>42285.666666666664</c:v>
                </c:pt>
                <c:pt idx="27">
                  <c:v>65263.333333333336</c:v>
                </c:pt>
                <c:pt idx="28">
                  <c:v>87294.666666666672</c:v>
                </c:pt>
                <c:pt idx="29">
                  <c:v>96972.666666666672</c:v>
                </c:pt>
                <c:pt idx="30">
                  <c:v>102347.33333333333</c:v>
                </c:pt>
                <c:pt idx="31">
                  <c:v>107218.66666666667</c:v>
                </c:pt>
                <c:pt idx="32">
                  <c:v>110419.66666666667</c:v>
                </c:pt>
                <c:pt idx="33">
                  <c:v>109729.33333333333</c:v>
                </c:pt>
                <c:pt idx="34">
                  <c:v>108675</c:v>
                </c:pt>
                <c:pt idx="35">
                  <c:v>107247.33333333333</c:v>
                </c:pt>
                <c:pt idx="36">
                  <c:v>102861.66666666667</c:v>
                </c:pt>
                <c:pt idx="37">
                  <c:v>102240.33333333333</c:v>
                </c:pt>
                <c:pt idx="38">
                  <c:v>103504</c:v>
                </c:pt>
                <c:pt idx="39">
                  <c:v>102836.33333333333</c:v>
                </c:pt>
                <c:pt idx="40">
                  <c:v>100473</c:v>
                </c:pt>
                <c:pt idx="41">
                  <c:v>92881.333333333328</c:v>
                </c:pt>
                <c:pt idx="42">
                  <c:v>87535.333333333328</c:v>
                </c:pt>
                <c:pt idx="43">
                  <c:v>82508</c:v>
                </c:pt>
                <c:pt idx="44">
                  <c:v>77795.666666666672</c:v>
                </c:pt>
                <c:pt idx="45">
                  <c:v>73004.333333333328</c:v>
                </c:pt>
                <c:pt idx="46">
                  <c:v>69621</c:v>
                </c:pt>
                <c:pt idx="47">
                  <c:v>65030</c:v>
                </c:pt>
                <c:pt idx="48">
                  <c:v>62825</c:v>
                </c:pt>
                <c:pt idx="49">
                  <c:v>59915</c:v>
                </c:pt>
              </c:numCache>
            </c:numRef>
          </c:val>
          <c:extLst>
            <c:ext xmlns:c16="http://schemas.microsoft.com/office/drawing/2014/chart" uri="{C3380CC4-5D6E-409C-BE32-E72D297353CC}">
              <c16:uniqueId val="{00000002-3044-425E-8D10-6448F702D5C6}"/>
            </c:ext>
          </c:extLst>
        </c:ser>
        <c:dLbls>
          <c:showLegendKey val="0"/>
          <c:showVal val="0"/>
          <c:showCatName val="0"/>
          <c:showSerName val="0"/>
          <c:showPercent val="0"/>
          <c:showBubbleSize val="0"/>
        </c:dLbls>
        <c:gapWidth val="150"/>
        <c:overlap val="100"/>
        <c:axId val="66934272"/>
        <c:axId val="66935808"/>
      </c:barChart>
      <c:catAx>
        <c:axId val="6693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66935808"/>
        <c:crosses val="autoZero"/>
        <c:auto val="1"/>
        <c:lblAlgn val="ctr"/>
        <c:lblOffset val="100"/>
        <c:tickLblSkip val="2"/>
        <c:tickMarkSkip val="1"/>
        <c:noMultiLvlLbl val="0"/>
      </c:catAx>
      <c:valAx>
        <c:axId val="66935808"/>
        <c:scaling>
          <c:orientation val="minMax"/>
          <c:max val="120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6934272"/>
        <c:crosses val="autoZero"/>
        <c:crossBetween val="between"/>
      </c:valAx>
    </c:plotArea>
    <c:legend>
      <c:legendPos val="r"/>
      <c:layout>
        <c:manualLayout>
          <c:xMode val="edge"/>
          <c:yMode val="edge"/>
          <c:x val="0.11081909019745736"/>
          <c:y val="0.12859346748323128"/>
          <c:w val="0.32064700046465477"/>
          <c:h val="5.5443569553805777E-2"/>
        </c:manualLayout>
      </c:layout>
      <c:overlay val="0"/>
      <c:spPr>
        <a:noFill/>
        <a:ln w="3175">
          <a:solidFill>
            <a:sysClr val="windowText" lastClr="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7695755967477E-2"/>
          <c:y val="7.3456735940794271E-2"/>
          <c:w val="0.88014388149866662"/>
          <c:h val="0.84776846290440111"/>
        </c:manualLayout>
      </c:layout>
      <c:areaChart>
        <c:grouping val="stacked"/>
        <c:varyColors val="0"/>
        <c:ser>
          <c:idx val="0"/>
          <c:order val="0"/>
          <c:tx>
            <c:strRef>
              <c:f>'Données 3'!$B$6</c:f>
              <c:strCache>
                <c:ptCount val="1"/>
                <c:pt idx="0">
                  <c:v>ASFNE*</c:v>
                </c:pt>
              </c:strCache>
            </c:strRef>
          </c:tx>
          <c:spPr>
            <a:solidFill>
              <a:srgbClr val="00CCFF"/>
            </a:solidFill>
            <a:ln w="25400">
              <a:solidFill>
                <a:srgbClr val="00CCFF"/>
              </a:solidFill>
              <a:prstDash val="solid"/>
            </a:ln>
          </c:spPr>
          <c:cat>
            <c:numRef>
              <c:f>'Données 3'!$A$7:$A$23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'Données 3'!$B$7:$B$23</c:f>
              <c:numCache>
                <c:formatCode>#,##0</c:formatCode>
                <c:ptCount val="17"/>
                <c:pt idx="0">
                  <c:v>5474</c:v>
                </c:pt>
                <c:pt idx="1">
                  <c:v>6226</c:v>
                </c:pt>
                <c:pt idx="2">
                  <c:v>5863</c:v>
                </c:pt>
                <c:pt idx="3">
                  <c:v>4428</c:v>
                </c:pt>
                <c:pt idx="4">
                  <c:v>3784</c:v>
                </c:pt>
                <c:pt idx="5">
                  <c:v>3619</c:v>
                </c:pt>
                <c:pt idx="6">
                  <c:v>3149</c:v>
                </c:pt>
                <c:pt idx="7">
                  <c:v>1862</c:v>
                </c:pt>
                <c:pt idx="8">
                  <c:v>1781</c:v>
                </c:pt>
                <c:pt idx="9">
                  <c:v>1070</c:v>
                </c:pt>
                <c:pt idx="10">
                  <c:v>797</c:v>
                </c:pt>
                <c:pt idx="11">
                  <c:v>0</c:v>
                </c:pt>
                <c:pt idx="12">
                  <c:v>0</c:v>
                </c:pt>
                <c:pt idx="13">
                  <c:v>0</c:v>
                </c:pt>
                <c:pt idx="14">
                  <c:v>0</c:v>
                </c:pt>
                <c:pt idx="15">
                  <c:v>0</c:v>
                </c:pt>
                <c:pt idx="16">
                  <c:v>0</c:v>
                </c:pt>
              </c:numCache>
            </c:numRef>
          </c:val>
          <c:extLst>
            <c:ext xmlns:c16="http://schemas.microsoft.com/office/drawing/2014/chart" uri="{C3380CC4-5D6E-409C-BE32-E72D297353CC}">
              <c16:uniqueId val="{00000000-451C-4E7E-B5D9-A19110B62E39}"/>
            </c:ext>
          </c:extLst>
        </c:ser>
        <c:ser>
          <c:idx val="1"/>
          <c:order val="1"/>
          <c:tx>
            <c:strRef>
              <c:f>'Données 3'!$C$6</c:f>
              <c:strCache>
                <c:ptCount val="1"/>
                <c:pt idx="0">
                  <c:v>Congé de conversion</c:v>
                </c:pt>
              </c:strCache>
            </c:strRef>
          </c:tx>
          <c:spPr>
            <a:solidFill>
              <a:srgbClr val="99CCFF"/>
            </a:solidFill>
            <a:ln w="25400">
              <a:solidFill>
                <a:srgbClr val="99CCFF"/>
              </a:solidFill>
              <a:prstDash val="solid"/>
            </a:ln>
          </c:spPr>
          <c:cat>
            <c:numRef>
              <c:f>'Données 3'!$A$7:$A$23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'Données 3'!$C$7:$C$23</c:f>
              <c:numCache>
                <c:formatCode>#,##0</c:formatCode>
                <c:ptCount val="17"/>
                <c:pt idx="0">
                  <c:v>692</c:v>
                </c:pt>
                <c:pt idx="1">
                  <c:v>2245</c:v>
                </c:pt>
                <c:pt idx="2">
                  <c:v>1929</c:v>
                </c:pt>
                <c:pt idx="3">
                  <c:v>1303</c:v>
                </c:pt>
                <c:pt idx="4">
                  <c:v>614</c:v>
                </c:pt>
                <c:pt idx="5">
                  <c:v>303</c:v>
                </c:pt>
                <c:pt idx="6">
                  <c:v>228</c:v>
                </c:pt>
                <c:pt idx="7">
                  <c:v>92</c:v>
                </c:pt>
                <c:pt idx="8">
                  <c:v>43</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51C-4E7E-B5D9-A19110B62E39}"/>
            </c:ext>
          </c:extLst>
        </c:ser>
        <c:ser>
          <c:idx val="2"/>
          <c:order val="2"/>
          <c:tx>
            <c:strRef>
              <c:f>'Données 3'!$D$6</c:f>
              <c:strCache>
                <c:ptCount val="1"/>
                <c:pt idx="0">
                  <c:v>Allocation temporaire dégressive (ATD)</c:v>
                </c:pt>
              </c:strCache>
            </c:strRef>
          </c:tx>
          <c:spPr>
            <a:solidFill>
              <a:srgbClr val="008080"/>
            </a:solidFill>
            <a:ln w="25400">
              <a:solidFill>
                <a:srgbClr val="008080"/>
              </a:solidFill>
              <a:prstDash val="solid"/>
            </a:ln>
          </c:spPr>
          <c:cat>
            <c:numRef>
              <c:f>'Données 3'!$A$7:$A$23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'Données 3'!$D$7:$D$23</c:f>
              <c:numCache>
                <c:formatCode>#,##0</c:formatCode>
                <c:ptCount val="17"/>
                <c:pt idx="0">
                  <c:v>3095</c:v>
                </c:pt>
                <c:pt idx="1">
                  <c:v>3630</c:v>
                </c:pt>
                <c:pt idx="2">
                  <c:v>4169</c:v>
                </c:pt>
                <c:pt idx="3">
                  <c:v>5414</c:v>
                </c:pt>
                <c:pt idx="4">
                  <c:v>3765</c:v>
                </c:pt>
                <c:pt idx="5">
                  <c:v>4058</c:v>
                </c:pt>
                <c:pt idx="6">
                  <c:v>3927</c:v>
                </c:pt>
                <c:pt idx="7">
                  <c:v>4508</c:v>
                </c:pt>
                <c:pt idx="8">
                  <c:v>4944</c:v>
                </c:pt>
                <c:pt idx="9">
                  <c:v>4675</c:v>
                </c:pt>
                <c:pt idx="10">
                  <c:v>3869</c:v>
                </c:pt>
                <c:pt idx="11">
                  <c:v>2191</c:v>
                </c:pt>
                <c:pt idx="12">
                  <c:v>1932</c:v>
                </c:pt>
                <c:pt idx="13">
                  <c:v>1656</c:v>
                </c:pt>
                <c:pt idx="14">
                  <c:v>2395</c:v>
                </c:pt>
                <c:pt idx="15">
                  <c:v>2158</c:v>
                </c:pt>
                <c:pt idx="16">
                  <c:v>1371</c:v>
                </c:pt>
              </c:numCache>
            </c:numRef>
          </c:val>
          <c:extLst>
            <c:ext xmlns:c16="http://schemas.microsoft.com/office/drawing/2014/chart" uri="{C3380CC4-5D6E-409C-BE32-E72D297353CC}">
              <c16:uniqueId val="{00000002-451C-4E7E-B5D9-A19110B62E39}"/>
            </c:ext>
          </c:extLst>
        </c:ser>
        <c:ser>
          <c:idx val="3"/>
          <c:order val="3"/>
          <c:tx>
            <c:strRef>
              <c:f>'Données 3'!$E$6</c:f>
              <c:strCache>
                <c:ptCount val="1"/>
                <c:pt idx="0">
                  <c:v>Cellule de reclassement conventionnée</c:v>
                </c:pt>
              </c:strCache>
            </c:strRef>
          </c:tx>
          <c:spPr>
            <a:solidFill>
              <a:srgbClr val="9999FF"/>
            </a:solidFill>
            <a:ln w="12700">
              <a:solidFill>
                <a:srgbClr val="9999FF"/>
              </a:solidFill>
              <a:prstDash val="solid"/>
            </a:ln>
          </c:spPr>
          <c:cat>
            <c:numRef>
              <c:f>'Données 3'!$A$7:$A$23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'Données 3'!$E$7:$E$23</c:f>
              <c:numCache>
                <c:formatCode>#,##0</c:formatCode>
                <c:ptCount val="17"/>
                <c:pt idx="0">
                  <c:v>10076</c:v>
                </c:pt>
                <c:pt idx="1">
                  <c:v>12966</c:v>
                </c:pt>
                <c:pt idx="2">
                  <c:v>17790</c:v>
                </c:pt>
                <c:pt idx="3">
                  <c:v>21105</c:v>
                </c:pt>
                <c:pt idx="4">
                  <c:v>16927</c:v>
                </c:pt>
                <c:pt idx="5">
                  <c:v>13742</c:v>
                </c:pt>
                <c:pt idx="6">
                  <c:v>12492</c:v>
                </c:pt>
                <c:pt idx="7">
                  <c:v>11874</c:v>
                </c:pt>
                <c:pt idx="8">
                  <c:v>14920</c:v>
                </c:pt>
                <c:pt idx="9">
                  <c:v>10653</c:v>
                </c:pt>
                <c:pt idx="10">
                  <c:v>9416</c:v>
                </c:pt>
                <c:pt idx="11">
                  <c:v>2865</c:v>
                </c:pt>
                <c:pt idx="12">
                  <c:v>33</c:v>
                </c:pt>
                <c:pt idx="13">
                  <c:v>1048</c:v>
                </c:pt>
                <c:pt idx="14">
                  <c:v>0</c:v>
                </c:pt>
                <c:pt idx="15">
                  <c:v>0</c:v>
                </c:pt>
                <c:pt idx="16">
                  <c:v>0</c:v>
                </c:pt>
              </c:numCache>
            </c:numRef>
          </c:val>
          <c:extLst>
            <c:ext xmlns:c16="http://schemas.microsoft.com/office/drawing/2014/chart" uri="{C3380CC4-5D6E-409C-BE32-E72D297353CC}">
              <c16:uniqueId val="{00000003-451C-4E7E-B5D9-A19110B62E39}"/>
            </c:ext>
          </c:extLst>
        </c:ser>
        <c:ser>
          <c:idx val="4"/>
          <c:order val="4"/>
          <c:tx>
            <c:strRef>
              <c:f>'Données 3'!$F$6</c:f>
              <c:strCache>
                <c:ptCount val="1"/>
                <c:pt idx="0">
                  <c:v>Formation</c:v>
                </c:pt>
              </c:strCache>
            </c:strRef>
          </c:tx>
          <c:spPr>
            <a:solidFill>
              <a:srgbClr val="333399"/>
            </a:solidFill>
            <a:ln w="12700">
              <a:solidFill>
                <a:srgbClr val="333399"/>
              </a:solidFill>
              <a:prstDash val="solid"/>
            </a:ln>
          </c:spPr>
          <c:cat>
            <c:numRef>
              <c:f>'Données 3'!$A$7:$A$23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'Données 3'!$F$7:$F$23</c:f>
              <c:numCache>
                <c:formatCode>#,##0</c:formatCode>
                <c:ptCount val="17"/>
                <c:pt idx="0">
                  <c:v>2098</c:v>
                </c:pt>
                <c:pt idx="1">
                  <c:v>2509</c:v>
                </c:pt>
                <c:pt idx="2">
                  <c:v>2402</c:v>
                </c:pt>
                <c:pt idx="3">
                  <c:v>1322</c:v>
                </c:pt>
                <c:pt idx="4">
                  <c:v>1259</c:v>
                </c:pt>
                <c:pt idx="5">
                  <c:v>1263</c:v>
                </c:pt>
                <c:pt idx="6">
                  <c:v>1747</c:v>
                </c:pt>
                <c:pt idx="7">
                  <c:v>852</c:v>
                </c:pt>
                <c:pt idx="8">
                  <c:v>8078</c:v>
                </c:pt>
                <c:pt idx="9">
                  <c:v>18382</c:v>
                </c:pt>
                <c:pt idx="10">
                  <c:v>7829</c:v>
                </c:pt>
                <c:pt idx="11">
                  <c:v>11102</c:v>
                </c:pt>
                <c:pt idx="12">
                  <c:v>8187</c:v>
                </c:pt>
                <c:pt idx="13">
                  <c:v>3969</c:v>
                </c:pt>
                <c:pt idx="14">
                  <c:v>2372</c:v>
                </c:pt>
                <c:pt idx="15">
                  <c:v>2160</c:v>
                </c:pt>
                <c:pt idx="16">
                  <c:v>1185</c:v>
                </c:pt>
              </c:numCache>
            </c:numRef>
          </c:val>
          <c:extLst>
            <c:ext xmlns:c16="http://schemas.microsoft.com/office/drawing/2014/chart" uri="{C3380CC4-5D6E-409C-BE32-E72D297353CC}">
              <c16:uniqueId val="{00000004-451C-4E7E-B5D9-A19110B62E39}"/>
            </c:ext>
          </c:extLst>
        </c:ser>
        <c:dLbls>
          <c:showLegendKey val="0"/>
          <c:showVal val="0"/>
          <c:showCatName val="0"/>
          <c:showSerName val="0"/>
          <c:showPercent val="0"/>
          <c:showBubbleSize val="0"/>
        </c:dLbls>
        <c:axId val="62378752"/>
        <c:axId val="62380288"/>
      </c:areaChart>
      <c:catAx>
        <c:axId val="62378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2380288"/>
        <c:crosses val="autoZero"/>
        <c:auto val="1"/>
        <c:lblAlgn val="ctr"/>
        <c:lblOffset val="100"/>
        <c:tickLblSkip val="1"/>
        <c:tickMarkSkip val="1"/>
        <c:noMultiLvlLbl val="0"/>
      </c:catAx>
      <c:valAx>
        <c:axId val="62380288"/>
        <c:scaling>
          <c:orientation val="minMax"/>
          <c:max val="360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2378752"/>
        <c:crosses val="autoZero"/>
        <c:crossBetween val="midCat"/>
        <c:majorUnit val="5000"/>
      </c:valAx>
      <c:spPr>
        <a:noFill/>
        <a:ln w="25400">
          <a:noFill/>
        </a:ln>
      </c:spPr>
    </c:plotArea>
    <c:legend>
      <c:legendPos val="b"/>
      <c:layout>
        <c:manualLayout>
          <c:xMode val="edge"/>
          <c:yMode val="edge"/>
          <c:x val="9.4568772548916338E-2"/>
          <c:y val="0.4273138573083064"/>
          <c:w val="0.37322149948647726"/>
          <c:h val="0.20289769261870982"/>
        </c:manualLayout>
      </c:layout>
      <c:overlay val="1"/>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percentStacked"/>
        <c:varyColors val="0"/>
        <c:ser>
          <c:idx val="0"/>
          <c:order val="0"/>
          <c:tx>
            <c:strRef>
              <c:f>'Données 4'!$A$8</c:f>
              <c:strCache>
                <c:ptCount val="1"/>
                <c:pt idx="0">
                  <c:v>Homologation</c:v>
                </c:pt>
              </c:strCache>
            </c:strRef>
          </c:tx>
          <c:spPr>
            <a:solidFill>
              <a:schemeClr val="tx2"/>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4'!$B$7</c:f>
              <c:strCache>
                <c:ptCount val="1"/>
                <c:pt idx="0">
                  <c:v>Champ : tous les PSE validés et/ou homologués
(100%)</c:v>
                </c:pt>
              </c:strCache>
            </c:strRef>
          </c:cat>
          <c:val>
            <c:numRef>
              <c:f>'Données 4'!$B$8</c:f>
              <c:numCache>
                <c:formatCode>0%</c:formatCode>
                <c:ptCount val="1"/>
                <c:pt idx="0">
                  <c:v>0.40350877192982454</c:v>
                </c:pt>
              </c:numCache>
            </c:numRef>
          </c:val>
          <c:extLst>
            <c:ext xmlns:c16="http://schemas.microsoft.com/office/drawing/2014/chart" uri="{C3380CC4-5D6E-409C-BE32-E72D297353CC}">
              <c16:uniqueId val="{00000000-AC0B-4920-9766-693DAA1753D0}"/>
            </c:ext>
          </c:extLst>
        </c:ser>
        <c:ser>
          <c:idx val="1"/>
          <c:order val="1"/>
          <c:tx>
            <c:strRef>
              <c:f>'Données 4'!$A$9</c:f>
              <c:strCache>
                <c:ptCount val="1"/>
                <c:pt idx="0">
                  <c:v>Validation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4'!$B$7</c:f>
              <c:strCache>
                <c:ptCount val="1"/>
                <c:pt idx="0">
                  <c:v>Champ : tous les PSE validés et/ou homologués
(100%)</c:v>
                </c:pt>
              </c:strCache>
            </c:strRef>
          </c:cat>
          <c:val>
            <c:numRef>
              <c:f>'Données 4'!$B$9</c:f>
              <c:numCache>
                <c:formatCode>0%</c:formatCode>
                <c:ptCount val="1"/>
                <c:pt idx="0">
                  <c:v>0.55087719298245619</c:v>
                </c:pt>
              </c:numCache>
            </c:numRef>
          </c:val>
          <c:extLst>
            <c:ext xmlns:c16="http://schemas.microsoft.com/office/drawing/2014/chart" uri="{C3380CC4-5D6E-409C-BE32-E72D297353CC}">
              <c16:uniqueId val="{00000001-AC0B-4920-9766-693DAA1753D0}"/>
            </c:ext>
          </c:extLst>
        </c:ser>
        <c:ser>
          <c:idx val="2"/>
          <c:order val="2"/>
          <c:tx>
            <c:strRef>
              <c:f>'Données 4'!$A$10</c:f>
              <c:strCache>
                <c:ptCount val="1"/>
                <c:pt idx="0">
                  <c:v>Accord mixte (validation-homologation)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4'!$B$7</c:f>
              <c:strCache>
                <c:ptCount val="1"/>
                <c:pt idx="0">
                  <c:v>Champ : tous les PSE validés et/ou homologués
(100%)</c:v>
                </c:pt>
              </c:strCache>
            </c:strRef>
          </c:cat>
          <c:val>
            <c:numRef>
              <c:f>'Données 4'!$B$10</c:f>
              <c:numCache>
                <c:formatCode>0%</c:formatCode>
                <c:ptCount val="1"/>
                <c:pt idx="0">
                  <c:v>4.5614035087719301E-2</c:v>
                </c:pt>
              </c:numCache>
            </c:numRef>
          </c:val>
          <c:extLst>
            <c:ext xmlns:c16="http://schemas.microsoft.com/office/drawing/2014/chart" uri="{C3380CC4-5D6E-409C-BE32-E72D297353CC}">
              <c16:uniqueId val="{00000002-AC0B-4920-9766-693DAA1753D0}"/>
            </c:ext>
          </c:extLst>
        </c:ser>
        <c:dLbls>
          <c:showLegendKey val="0"/>
          <c:showVal val="0"/>
          <c:showCatName val="0"/>
          <c:showSerName val="0"/>
          <c:showPercent val="0"/>
          <c:showBubbleSize val="0"/>
        </c:dLbls>
        <c:gapWidth val="150"/>
        <c:overlap val="100"/>
        <c:axId val="71075712"/>
        <c:axId val="71077248"/>
      </c:barChart>
      <c:catAx>
        <c:axId val="71075712"/>
        <c:scaling>
          <c:orientation val="minMax"/>
        </c:scaling>
        <c:delete val="0"/>
        <c:axPos val="b"/>
        <c:numFmt formatCode="General" sourceLinked="0"/>
        <c:majorTickMark val="out"/>
        <c:minorTickMark val="none"/>
        <c:tickLblPos val="nextTo"/>
        <c:crossAx val="71077248"/>
        <c:crosses val="autoZero"/>
        <c:auto val="1"/>
        <c:lblAlgn val="ctr"/>
        <c:lblOffset val="100"/>
        <c:noMultiLvlLbl val="0"/>
      </c:catAx>
      <c:valAx>
        <c:axId val="71077248"/>
        <c:scaling>
          <c:orientation val="minMax"/>
        </c:scaling>
        <c:delete val="0"/>
        <c:axPos val="l"/>
        <c:majorGridlines/>
        <c:numFmt formatCode="0%" sourceLinked="1"/>
        <c:majorTickMark val="out"/>
        <c:minorTickMark val="none"/>
        <c:tickLblPos val="nextTo"/>
        <c:crossAx val="7107571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percentStacked"/>
        <c:varyColors val="0"/>
        <c:ser>
          <c:idx val="0"/>
          <c:order val="0"/>
          <c:tx>
            <c:strRef>
              <c:f>'Données 4'!$A$8</c:f>
              <c:strCache>
                <c:ptCount val="1"/>
                <c:pt idx="0">
                  <c:v>Homologation</c:v>
                </c:pt>
              </c:strCache>
            </c:strRef>
          </c:tx>
          <c:spPr>
            <a:solidFill>
              <a:schemeClr val="tx2"/>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4'!$C$7</c:f>
              <c:strCache>
                <c:ptCount val="1"/>
                <c:pt idx="0">
                  <c:v>Champ : les PSE validés et/ou homologués soumis au droit commun du licenciement
(84 %)</c:v>
                </c:pt>
              </c:strCache>
            </c:strRef>
          </c:cat>
          <c:val>
            <c:numRef>
              <c:f>'Données 4'!$C$8</c:f>
              <c:numCache>
                <c:formatCode>0%</c:formatCode>
                <c:ptCount val="1"/>
                <c:pt idx="0">
                  <c:v>0.32285115303983231</c:v>
                </c:pt>
              </c:numCache>
            </c:numRef>
          </c:val>
          <c:extLst>
            <c:ext xmlns:c16="http://schemas.microsoft.com/office/drawing/2014/chart" uri="{C3380CC4-5D6E-409C-BE32-E72D297353CC}">
              <c16:uniqueId val="{00000000-DCD0-4B3D-9700-9472EB2BAA36}"/>
            </c:ext>
          </c:extLst>
        </c:ser>
        <c:ser>
          <c:idx val="1"/>
          <c:order val="1"/>
          <c:tx>
            <c:strRef>
              <c:f>'Données 4'!$A$9</c:f>
              <c:strCache>
                <c:ptCount val="1"/>
                <c:pt idx="0">
                  <c:v>Validation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4'!$C$7</c:f>
              <c:strCache>
                <c:ptCount val="1"/>
                <c:pt idx="0">
                  <c:v>Champ : les PSE validés et/ou homologués soumis au droit commun du licenciement
(84 %)</c:v>
                </c:pt>
              </c:strCache>
            </c:strRef>
          </c:cat>
          <c:val>
            <c:numRef>
              <c:f>'Données 4'!$C$9</c:f>
              <c:numCache>
                <c:formatCode>0%</c:formatCode>
                <c:ptCount val="1"/>
                <c:pt idx="0">
                  <c:v>0.62683438155136273</c:v>
                </c:pt>
              </c:numCache>
            </c:numRef>
          </c:val>
          <c:extLst>
            <c:ext xmlns:c16="http://schemas.microsoft.com/office/drawing/2014/chart" uri="{C3380CC4-5D6E-409C-BE32-E72D297353CC}">
              <c16:uniqueId val="{00000001-DCD0-4B3D-9700-9472EB2BAA36}"/>
            </c:ext>
          </c:extLst>
        </c:ser>
        <c:ser>
          <c:idx val="2"/>
          <c:order val="2"/>
          <c:tx>
            <c:strRef>
              <c:f>'Données 4'!$A$10</c:f>
              <c:strCache>
                <c:ptCount val="1"/>
                <c:pt idx="0">
                  <c:v>Accord mixte (validation-homologation)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4'!$C$7</c:f>
              <c:strCache>
                <c:ptCount val="1"/>
                <c:pt idx="0">
                  <c:v>Champ : les PSE validés et/ou homologués soumis au droit commun du licenciement
(84 %)</c:v>
                </c:pt>
              </c:strCache>
            </c:strRef>
          </c:cat>
          <c:val>
            <c:numRef>
              <c:f>'Données 4'!$C$10</c:f>
              <c:numCache>
                <c:formatCode>0%</c:formatCode>
                <c:ptCount val="1"/>
                <c:pt idx="0">
                  <c:v>5.0314465408805034E-2</c:v>
                </c:pt>
              </c:numCache>
            </c:numRef>
          </c:val>
          <c:extLst>
            <c:ext xmlns:c16="http://schemas.microsoft.com/office/drawing/2014/chart" uri="{C3380CC4-5D6E-409C-BE32-E72D297353CC}">
              <c16:uniqueId val="{00000002-DCD0-4B3D-9700-9472EB2BAA36}"/>
            </c:ext>
          </c:extLst>
        </c:ser>
        <c:dLbls>
          <c:showLegendKey val="0"/>
          <c:showVal val="0"/>
          <c:showCatName val="0"/>
          <c:showSerName val="0"/>
          <c:showPercent val="0"/>
          <c:showBubbleSize val="0"/>
        </c:dLbls>
        <c:gapWidth val="150"/>
        <c:overlap val="100"/>
        <c:axId val="71097344"/>
        <c:axId val="70673152"/>
      </c:barChart>
      <c:catAx>
        <c:axId val="71097344"/>
        <c:scaling>
          <c:orientation val="minMax"/>
        </c:scaling>
        <c:delete val="0"/>
        <c:axPos val="b"/>
        <c:numFmt formatCode="General" sourceLinked="0"/>
        <c:majorTickMark val="out"/>
        <c:minorTickMark val="none"/>
        <c:tickLblPos val="nextTo"/>
        <c:crossAx val="70673152"/>
        <c:crosses val="autoZero"/>
        <c:auto val="1"/>
        <c:lblAlgn val="ctr"/>
        <c:lblOffset val="100"/>
        <c:noMultiLvlLbl val="0"/>
      </c:catAx>
      <c:valAx>
        <c:axId val="70673152"/>
        <c:scaling>
          <c:orientation val="minMax"/>
        </c:scaling>
        <c:delete val="0"/>
        <c:axPos val="l"/>
        <c:majorGridlines/>
        <c:numFmt formatCode="0%" sourceLinked="1"/>
        <c:majorTickMark val="out"/>
        <c:minorTickMark val="none"/>
        <c:tickLblPos val="nextTo"/>
        <c:crossAx val="71097344"/>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5223882942775865"/>
          <c:y val="5.1400554097404488E-2"/>
          <c:w val="0.80384899492353878"/>
          <c:h val="0.75643627297672289"/>
        </c:manualLayout>
      </c:layout>
      <c:barChart>
        <c:barDir val="col"/>
        <c:grouping val="percentStacked"/>
        <c:varyColors val="0"/>
        <c:ser>
          <c:idx val="0"/>
          <c:order val="0"/>
          <c:tx>
            <c:strRef>
              <c:f>'Données 4'!$A$8</c:f>
              <c:strCache>
                <c:ptCount val="1"/>
                <c:pt idx="0">
                  <c:v>Homologation</c:v>
                </c:pt>
              </c:strCache>
            </c:strRef>
          </c:tx>
          <c:invertIfNegative val="0"/>
          <c:dPt>
            <c:idx val="0"/>
            <c:invertIfNegative val="0"/>
            <c:bubble3D val="0"/>
            <c:spPr>
              <a:solidFill>
                <a:schemeClr val="tx2"/>
              </a:solidFill>
            </c:spPr>
            <c:extLst>
              <c:ext xmlns:c16="http://schemas.microsoft.com/office/drawing/2014/chart" uri="{C3380CC4-5D6E-409C-BE32-E72D297353CC}">
                <c16:uniqueId val="{00000001-54E1-42A8-AAD2-295837E3D057}"/>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E1-42A8-AAD2-295837E3D057}"/>
                </c:ext>
              </c:extLst>
            </c:dLbl>
            <c:spPr>
              <a:noFill/>
              <a:ln>
                <a:noFill/>
              </a:ln>
              <a:effectLst/>
            </c:spPr>
            <c:txPr>
              <a:bodyPr/>
              <a:lstStyle/>
              <a:p>
                <a:pPr>
                  <a:defRPr>
                    <a:solidFill>
                      <a:schemeClr val="bg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'Données 4'!$D$7</c:f>
              <c:strCache>
                <c:ptCount val="1"/>
                <c:pt idx="0">
                  <c:v>Champ : les PSE validés et/ou homologués en situation de redressement judiciaire ou liquidation judiciaire
(16 %)</c:v>
                </c:pt>
              </c:strCache>
            </c:strRef>
          </c:cat>
          <c:val>
            <c:numRef>
              <c:f>'Données 4'!$D$8</c:f>
              <c:numCache>
                <c:formatCode>0%</c:formatCode>
                <c:ptCount val="1"/>
                <c:pt idx="0">
                  <c:v>0.81720430107526887</c:v>
                </c:pt>
              </c:numCache>
            </c:numRef>
          </c:val>
          <c:extLst>
            <c:ext xmlns:c16="http://schemas.microsoft.com/office/drawing/2014/chart" uri="{C3380CC4-5D6E-409C-BE32-E72D297353CC}">
              <c16:uniqueId val="{00000002-54E1-42A8-AAD2-295837E3D057}"/>
            </c:ext>
          </c:extLst>
        </c:ser>
        <c:ser>
          <c:idx val="1"/>
          <c:order val="1"/>
          <c:tx>
            <c:strRef>
              <c:f>'Données 4'!$A$9</c:f>
              <c:strCache>
                <c:ptCount val="1"/>
                <c:pt idx="0">
                  <c:v>Validation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4'!$D$7</c:f>
              <c:strCache>
                <c:ptCount val="1"/>
                <c:pt idx="0">
                  <c:v>Champ : les PSE validés et/ou homologués en situation de redressement judiciaire ou liquidation judiciaire
(16 %)</c:v>
                </c:pt>
              </c:strCache>
            </c:strRef>
          </c:cat>
          <c:val>
            <c:numRef>
              <c:f>'Données 4'!$D$9</c:f>
              <c:numCache>
                <c:formatCode>0%</c:formatCode>
                <c:ptCount val="1"/>
                <c:pt idx="0">
                  <c:v>0.16129032258064516</c:v>
                </c:pt>
              </c:numCache>
            </c:numRef>
          </c:val>
          <c:extLst>
            <c:ext xmlns:c16="http://schemas.microsoft.com/office/drawing/2014/chart" uri="{C3380CC4-5D6E-409C-BE32-E72D297353CC}">
              <c16:uniqueId val="{00000003-54E1-42A8-AAD2-295837E3D057}"/>
            </c:ext>
          </c:extLst>
        </c:ser>
        <c:ser>
          <c:idx val="2"/>
          <c:order val="2"/>
          <c:tx>
            <c:strRef>
              <c:f>'Données 4'!$A$10</c:f>
              <c:strCache>
                <c:ptCount val="1"/>
                <c:pt idx="0">
                  <c:v>Accord mixte (validation-homologation)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'Données 4'!$D$7</c:f>
              <c:strCache>
                <c:ptCount val="1"/>
                <c:pt idx="0">
                  <c:v>Champ : les PSE validés et/ou homologués en situation de redressement judiciaire ou liquidation judiciaire
(16 %)</c:v>
                </c:pt>
              </c:strCache>
            </c:strRef>
          </c:cat>
          <c:val>
            <c:numRef>
              <c:f>'Données 4'!$D$10</c:f>
              <c:numCache>
                <c:formatCode>0%</c:formatCode>
                <c:ptCount val="1"/>
                <c:pt idx="0">
                  <c:v>2.1505376344086023E-2</c:v>
                </c:pt>
              </c:numCache>
            </c:numRef>
          </c:val>
          <c:extLst>
            <c:ext xmlns:c16="http://schemas.microsoft.com/office/drawing/2014/chart" uri="{C3380CC4-5D6E-409C-BE32-E72D297353CC}">
              <c16:uniqueId val="{00000004-54E1-42A8-AAD2-295837E3D057}"/>
            </c:ext>
          </c:extLst>
        </c:ser>
        <c:dLbls>
          <c:showLegendKey val="0"/>
          <c:showVal val="0"/>
          <c:showCatName val="0"/>
          <c:showSerName val="0"/>
          <c:showPercent val="0"/>
          <c:showBubbleSize val="0"/>
        </c:dLbls>
        <c:gapWidth val="150"/>
        <c:overlap val="100"/>
        <c:axId val="70696320"/>
        <c:axId val="70698112"/>
      </c:barChart>
      <c:catAx>
        <c:axId val="70696320"/>
        <c:scaling>
          <c:orientation val="minMax"/>
        </c:scaling>
        <c:delete val="0"/>
        <c:axPos val="b"/>
        <c:numFmt formatCode="General" sourceLinked="0"/>
        <c:majorTickMark val="out"/>
        <c:minorTickMark val="none"/>
        <c:tickLblPos val="nextTo"/>
        <c:crossAx val="70698112"/>
        <c:crosses val="autoZero"/>
        <c:auto val="1"/>
        <c:lblAlgn val="ctr"/>
        <c:lblOffset val="100"/>
        <c:noMultiLvlLbl val="0"/>
      </c:catAx>
      <c:valAx>
        <c:axId val="70698112"/>
        <c:scaling>
          <c:orientation val="minMax"/>
        </c:scaling>
        <c:delete val="0"/>
        <c:axPos val="l"/>
        <c:majorGridlines/>
        <c:numFmt formatCode="0%" sourceLinked="1"/>
        <c:majorTickMark val="out"/>
        <c:minorTickMark val="none"/>
        <c:tickLblPos val="nextTo"/>
        <c:crossAx val="7069632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pPr>
          <a:endParaRPr lang="fr-FR"/>
        </a:p>
      </c:txPr>
    </c:title>
    <c:autoTitleDeleted val="0"/>
    <c:plotArea>
      <c:layout>
        <c:manualLayout>
          <c:layoutTarget val="inner"/>
          <c:xMode val="edge"/>
          <c:yMode val="edge"/>
          <c:x val="7.2650354189597269E-2"/>
          <c:y val="0.14128440366972478"/>
          <c:w val="0.90106529694540871"/>
          <c:h val="0.57663319607984787"/>
        </c:manualLayout>
      </c:layout>
      <c:barChart>
        <c:barDir val="col"/>
        <c:grouping val="clustered"/>
        <c:varyColors val="0"/>
        <c:ser>
          <c:idx val="0"/>
          <c:order val="0"/>
          <c:tx>
            <c:strRef>
              <c:f>'Carte 2'!$B$3</c:f>
              <c:strCache>
                <c:ptCount val="1"/>
                <c:pt idx="0">
                  <c:v>Ratio csp/liceco</c:v>
                </c:pt>
              </c:strCache>
            </c:strRef>
          </c:tx>
          <c:invertIfNegative val="0"/>
          <c:cat>
            <c:strRef>
              <c:f>'Carte 2'!$A$6:$A$22</c:f>
              <c:strCache>
                <c:ptCount val="17"/>
                <c:pt idx="0">
                  <c:v>Guyane</c:v>
                </c:pt>
                <c:pt idx="1">
                  <c:v>Guadeloupe</c:v>
                </c:pt>
                <c:pt idx="2">
                  <c:v>Ile-de-france</c:v>
                </c:pt>
                <c:pt idx="3">
                  <c:v>La Réunion</c:v>
                </c:pt>
                <c:pt idx="4">
                  <c:v>Bourgogne-Franche-Comté</c:v>
                </c:pt>
                <c:pt idx="5">
                  <c:v>Auvergne-Rhône-Alpes</c:v>
                </c:pt>
                <c:pt idx="6">
                  <c:v>Grand Est</c:v>
                </c:pt>
                <c:pt idx="7">
                  <c:v>Provence-Alpes-Côte d'Azur</c:v>
                </c:pt>
                <c:pt idx="8">
                  <c:v>Hauts-de-France</c:v>
                </c:pt>
                <c:pt idx="9">
                  <c:v>Occitanie</c:v>
                </c:pt>
                <c:pt idx="10">
                  <c:v>Martinique</c:v>
                </c:pt>
                <c:pt idx="11">
                  <c:v>Centre-Val de Loire</c:v>
                </c:pt>
                <c:pt idx="12">
                  <c:v>Normandie</c:v>
                </c:pt>
                <c:pt idx="13">
                  <c:v>Nouvelle Aquitaine</c:v>
                </c:pt>
                <c:pt idx="14">
                  <c:v>Corse</c:v>
                </c:pt>
                <c:pt idx="15">
                  <c:v>Bretagne</c:v>
                </c:pt>
                <c:pt idx="16">
                  <c:v>Pays de la Loire</c:v>
                </c:pt>
              </c:strCache>
            </c:strRef>
          </c:cat>
          <c:val>
            <c:numRef>
              <c:f>'Carte 2'!$B$6:$B$22</c:f>
              <c:numCache>
                <c:formatCode>0%</c:formatCode>
                <c:ptCount val="17"/>
                <c:pt idx="0">
                  <c:v>0.32</c:v>
                </c:pt>
                <c:pt idx="1">
                  <c:v>0.46</c:v>
                </c:pt>
                <c:pt idx="2">
                  <c:v>0.47</c:v>
                </c:pt>
                <c:pt idx="3">
                  <c:v>0.5</c:v>
                </c:pt>
                <c:pt idx="4">
                  <c:v>0.5</c:v>
                </c:pt>
                <c:pt idx="5">
                  <c:v>0.5</c:v>
                </c:pt>
                <c:pt idx="6">
                  <c:v>0.51</c:v>
                </c:pt>
                <c:pt idx="7">
                  <c:v>0.54</c:v>
                </c:pt>
                <c:pt idx="8">
                  <c:v>0.56000000000000005</c:v>
                </c:pt>
                <c:pt idx="9">
                  <c:v>0.56000000000000005</c:v>
                </c:pt>
                <c:pt idx="10">
                  <c:v>0.56999999999999995</c:v>
                </c:pt>
                <c:pt idx="11">
                  <c:v>0.59</c:v>
                </c:pt>
                <c:pt idx="12">
                  <c:v>0.62</c:v>
                </c:pt>
                <c:pt idx="13">
                  <c:v>0.63</c:v>
                </c:pt>
                <c:pt idx="14">
                  <c:v>0.63</c:v>
                </c:pt>
                <c:pt idx="15">
                  <c:v>0.64</c:v>
                </c:pt>
                <c:pt idx="16">
                  <c:v>0.64</c:v>
                </c:pt>
              </c:numCache>
            </c:numRef>
          </c:val>
          <c:extLst>
            <c:ext xmlns:c16="http://schemas.microsoft.com/office/drawing/2014/chart" uri="{C3380CC4-5D6E-409C-BE32-E72D297353CC}">
              <c16:uniqueId val="{00000000-0D16-41FE-90C0-94AA845FA402}"/>
            </c:ext>
          </c:extLst>
        </c:ser>
        <c:dLbls>
          <c:showLegendKey val="0"/>
          <c:showVal val="0"/>
          <c:showCatName val="0"/>
          <c:showSerName val="0"/>
          <c:showPercent val="0"/>
          <c:showBubbleSize val="0"/>
        </c:dLbls>
        <c:gapWidth val="150"/>
        <c:axId val="72395392"/>
        <c:axId val="72401280"/>
      </c:barChart>
      <c:catAx>
        <c:axId val="72395392"/>
        <c:scaling>
          <c:orientation val="minMax"/>
        </c:scaling>
        <c:delete val="0"/>
        <c:axPos val="b"/>
        <c:numFmt formatCode="General" sourceLinked="0"/>
        <c:majorTickMark val="out"/>
        <c:minorTickMark val="none"/>
        <c:tickLblPos val="nextTo"/>
        <c:txPr>
          <a:bodyPr/>
          <a:lstStyle/>
          <a:p>
            <a:pPr>
              <a:defRPr sz="900"/>
            </a:pPr>
            <a:endParaRPr lang="fr-FR"/>
          </a:p>
        </c:txPr>
        <c:crossAx val="72401280"/>
        <c:crosses val="autoZero"/>
        <c:auto val="1"/>
        <c:lblAlgn val="ctr"/>
        <c:lblOffset val="100"/>
        <c:noMultiLvlLbl val="0"/>
      </c:catAx>
      <c:valAx>
        <c:axId val="72401280"/>
        <c:scaling>
          <c:orientation val="minMax"/>
        </c:scaling>
        <c:delete val="0"/>
        <c:axPos val="l"/>
        <c:majorGridlines/>
        <c:numFmt formatCode="0%" sourceLinked="1"/>
        <c:majorTickMark val="out"/>
        <c:minorTickMark val="none"/>
        <c:tickLblPos val="nextTo"/>
        <c:txPr>
          <a:bodyPr/>
          <a:lstStyle/>
          <a:p>
            <a:pPr>
              <a:defRPr sz="900"/>
            </a:pPr>
            <a:endParaRPr lang="fr-FR"/>
          </a:p>
        </c:txPr>
        <c:crossAx val="7239539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Données_Graphique5!$C$5</c:f>
              <c:strCache>
                <c:ptCount val="1"/>
                <c:pt idx="0">
                  <c:v>Plans de sauvegarde de l'emploi (PSE) notifiés</c:v>
                </c:pt>
              </c:strCache>
            </c:strRef>
          </c:tx>
          <c:cat>
            <c:strRef>
              <c:f>Données_Graphique5!$A$6:$A$218</c:f>
              <c:strCache>
                <c:ptCount val="213"/>
                <c:pt idx="0">
                  <c:v>2000 T1 </c:v>
                </c:pt>
                <c:pt idx="1">
                  <c:v>2000 T1 </c:v>
                </c:pt>
                <c:pt idx="2">
                  <c:v>2000 T1 </c:v>
                </c:pt>
                <c:pt idx="3">
                  <c:v>2000 T2</c:v>
                </c:pt>
                <c:pt idx="4">
                  <c:v>2000 T2</c:v>
                </c:pt>
                <c:pt idx="5">
                  <c:v>2000 T2</c:v>
                </c:pt>
                <c:pt idx="6">
                  <c:v>2000 T3</c:v>
                </c:pt>
                <c:pt idx="7">
                  <c:v>2000 T3</c:v>
                </c:pt>
                <c:pt idx="8">
                  <c:v>2000 T3</c:v>
                </c:pt>
                <c:pt idx="9">
                  <c:v>2000 T4</c:v>
                </c:pt>
                <c:pt idx="10">
                  <c:v>2000 T4</c:v>
                </c:pt>
                <c:pt idx="11">
                  <c:v>2000 T4</c:v>
                </c:pt>
                <c:pt idx="12">
                  <c:v>2001 T1 </c:v>
                </c:pt>
                <c:pt idx="13">
                  <c:v>2001 T1 </c:v>
                </c:pt>
                <c:pt idx="14">
                  <c:v>2001 T1 </c:v>
                </c:pt>
                <c:pt idx="15">
                  <c:v>2001 T2</c:v>
                </c:pt>
                <c:pt idx="16">
                  <c:v>2001 T2</c:v>
                </c:pt>
                <c:pt idx="17">
                  <c:v>2001 T2</c:v>
                </c:pt>
                <c:pt idx="18">
                  <c:v>2001 T3</c:v>
                </c:pt>
                <c:pt idx="19">
                  <c:v>2001 T3</c:v>
                </c:pt>
                <c:pt idx="20">
                  <c:v>2001 T3</c:v>
                </c:pt>
                <c:pt idx="21">
                  <c:v>2001  T4</c:v>
                </c:pt>
                <c:pt idx="22">
                  <c:v>2001  T4</c:v>
                </c:pt>
                <c:pt idx="23">
                  <c:v>2001  T4</c:v>
                </c:pt>
                <c:pt idx="24">
                  <c:v>2002 T1 </c:v>
                </c:pt>
                <c:pt idx="25">
                  <c:v>2002 T1 </c:v>
                </c:pt>
                <c:pt idx="26">
                  <c:v>2002 T1 </c:v>
                </c:pt>
                <c:pt idx="27">
                  <c:v>2002 T2</c:v>
                </c:pt>
                <c:pt idx="28">
                  <c:v>2002 T2</c:v>
                </c:pt>
                <c:pt idx="29">
                  <c:v>2002 T2</c:v>
                </c:pt>
                <c:pt idx="30">
                  <c:v>2002 T3</c:v>
                </c:pt>
                <c:pt idx="31">
                  <c:v>2002 T3</c:v>
                </c:pt>
                <c:pt idx="32">
                  <c:v>2002 T3</c:v>
                </c:pt>
                <c:pt idx="33">
                  <c:v>2002  T4</c:v>
                </c:pt>
                <c:pt idx="34">
                  <c:v>2002  T4</c:v>
                </c:pt>
                <c:pt idx="35">
                  <c:v>2002  T4</c:v>
                </c:pt>
                <c:pt idx="36">
                  <c:v>2003 T1 </c:v>
                </c:pt>
                <c:pt idx="37">
                  <c:v>2003 T1 </c:v>
                </c:pt>
                <c:pt idx="38">
                  <c:v>2003 T1 </c:v>
                </c:pt>
                <c:pt idx="39">
                  <c:v>2003 T2</c:v>
                </c:pt>
                <c:pt idx="40">
                  <c:v>2003 T2</c:v>
                </c:pt>
                <c:pt idx="41">
                  <c:v>2003 T2</c:v>
                </c:pt>
                <c:pt idx="42">
                  <c:v>2003 T3</c:v>
                </c:pt>
                <c:pt idx="43">
                  <c:v>2003T3</c:v>
                </c:pt>
                <c:pt idx="44">
                  <c:v>2003 T3</c:v>
                </c:pt>
                <c:pt idx="45">
                  <c:v>2003  T4</c:v>
                </c:pt>
                <c:pt idx="46">
                  <c:v>2003  T4</c:v>
                </c:pt>
                <c:pt idx="47">
                  <c:v>2003  T4</c:v>
                </c:pt>
                <c:pt idx="48">
                  <c:v>2004 T1 </c:v>
                </c:pt>
                <c:pt idx="49">
                  <c:v>2004 T1 </c:v>
                </c:pt>
                <c:pt idx="50">
                  <c:v>2004 T1 </c:v>
                </c:pt>
                <c:pt idx="51">
                  <c:v>2004 T2</c:v>
                </c:pt>
                <c:pt idx="52">
                  <c:v>2004 T2</c:v>
                </c:pt>
                <c:pt idx="53">
                  <c:v>2004 T2</c:v>
                </c:pt>
                <c:pt idx="54">
                  <c:v>2004 T3</c:v>
                </c:pt>
                <c:pt idx="55">
                  <c:v>2004T3</c:v>
                </c:pt>
                <c:pt idx="56">
                  <c:v>2004 T3</c:v>
                </c:pt>
                <c:pt idx="57">
                  <c:v>2004  T4</c:v>
                </c:pt>
                <c:pt idx="58">
                  <c:v>2004  T4</c:v>
                </c:pt>
                <c:pt idx="59">
                  <c:v>2004  T4</c:v>
                </c:pt>
                <c:pt idx="60">
                  <c:v>2005 T1 </c:v>
                </c:pt>
                <c:pt idx="61">
                  <c:v>2005 T1 </c:v>
                </c:pt>
                <c:pt idx="62">
                  <c:v>2005 T1 </c:v>
                </c:pt>
                <c:pt idx="63">
                  <c:v>2005 T2</c:v>
                </c:pt>
                <c:pt idx="64">
                  <c:v>2005 T2</c:v>
                </c:pt>
                <c:pt idx="65">
                  <c:v>2005 T2</c:v>
                </c:pt>
                <c:pt idx="66">
                  <c:v>2005 T3</c:v>
                </c:pt>
                <c:pt idx="67">
                  <c:v>2005T3</c:v>
                </c:pt>
                <c:pt idx="68">
                  <c:v>2005 T3</c:v>
                </c:pt>
                <c:pt idx="69">
                  <c:v>2005  T4</c:v>
                </c:pt>
                <c:pt idx="70">
                  <c:v>2005  T4</c:v>
                </c:pt>
                <c:pt idx="71">
                  <c:v>2005  T4</c:v>
                </c:pt>
                <c:pt idx="72">
                  <c:v>2006 T1 </c:v>
                </c:pt>
                <c:pt idx="73">
                  <c:v>2006 T1 </c:v>
                </c:pt>
                <c:pt idx="74">
                  <c:v>2006 T1 </c:v>
                </c:pt>
                <c:pt idx="75">
                  <c:v>2006 T2</c:v>
                </c:pt>
                <c:pt idx="76">
                  <c:v>2006 T2</c:v>
                </c:pt>
                <c:pt idx="77">
                  <c:v>2006 T2</c:v>
                </c:pt>
                <c:pt idx="78">
                  <c:v>2006 T3</c:v>
                </c:pt>
                <c:pt idx="79">
                  <c:v>2006T3</c:v>
                </c:pt>
                <c:pt idx="80">
                  <c:v>2006 T3</c:v>
                </c:pt>
                <c:pt idx="81">
                  <c:v>2006  T4</c:v>
                </c:pt>
                <c:pt idx="82">
                  <c:v>2006  T4</c:v>
                </c:pt>
                <c:pt idx="83">
                  <c:v>2006  T4</c:v>
                </c:pt>
                <c:pt idx="84">
                  <c:v>2007 T1 </c:v>
                </c:pt>
                <c:pt idx="85">
                  <c:v>2007 T1 </c:v>
                </c:pt>
                <c:pt idx="86">
                  <c:v>2007 T1 </c:v>
                </c:pt>
                <c:pt idx="87">
                  <c:v>2007 T2</c:v>
                </c:pt>
                <c:pt idx="88">
                  <c:v>2007 T2</c:v>
                </c:pt>
                <c:pt idx="89">
                  <c:v>2007 T2</c:v>
                </c:pt>
                <c:pt idx="90">
                  <c:v>2007 T3</c:v>
                </c:pt>
                <c:pt idx="91">
                  <c:v>2007T3</c:v>
                </c:pt>
                <c:pt idx="92">
                  <c:v>2007 T3</c:v>
                </c:pt>
                <c:pt idx="93">
                  <c:v>2007  T4</c:v>
                </c:pt>
                <c:pt idx="94">
                  <c:v>2007  T4</c:v>
                </c:pt>
                <c:pt idx="95">
                  <c:v>2007  T4</c:v>
                </c:pt>
                <c:pt idx="96">
                  <c:v>2008 T1 </c:v>
                </c:pt>
                <c:pt idx="97">
                  <c:v>2008 T1 </c:v>
                </c:pt>
                <c:pt idx="98">
                  <c:v>2008 T1 </c:v>
                </c:pt>
                <c:pt idx="99">
                  <c:v>2008 T2</c:v>
                </c:pt>
                <c:pt idx="100">
                  <c:v>2008 T2</c:v>
                </c:pt>
                <c:pt idx="101">
                  <c:v>2008 T2</c:v>
                </c:pt>
                <c:pt idx="102">
                  <c:v>2008 T3</c:v>
                </c:pt>
                <c:pt idx="103">
                  <c:v>2008T3</c:v>
                </c:pt>
                <c:pt idx="104">
                  <c:v>2008 T3</c:v>
                </c:pt>
                <c:pt idx="105">
                  <c:v>2008  T4</c:v>
                </c:pt>
                <c:pt idx="106">
                  <c:v>2008  T4</c:v>
                </c:pt>
                <c:pt idx="107">
                  <c:v>2008  T4</c:v>
                </c:pt>
                <c:pt idx="108">
                  <c:v>2009 T1 </c:v>
                </c:pt>
                <c:pt idx="109">
                  <c:v>2009 T1 </c:v>
                </c:pt>
                <c:pt idx="110">
                  <c:v>2009 T1 </c:v>
                </c:pt>
                <c:pt idx="111">
                  <c:v>2009 T2</c:v>
                </c:pt>
                <c:pt idx="112">
                  <c:v>2009 T2</c:v>
                </c:pt>
                <c:pt idx="113">
                  <c:v>2009 T2</c:v>
                </c:pt>
                <c:pt idx="114">
                  <c:v>2009 T3</c:v>
                </c:pt>
                <c:pt idx="115">
                  <c:v>2009T3</c:v>
                </c:pt>
                <c:pt idx="116">
                  <c:v>2009 T3</c:v>
                </c:pt>
                <c:pt idx="117">
                  <c:v>2009  T4</c:v>
                </c:pt>
                <c:pt idx="118">
                  <c:v>2009  T4</c:v>
                </c:pt>
                <c:pt idx="119">
                  <c:v>2009  T4</c:v>
                </c:pt>
                <c:pt idx="120">
                  <c:v>2010 T1 </c:v>
                </c:pt>
                <c:pt idx="121">
                  <c:v>2010 T1 </c:v>
                </c:pt>
                <c:pt idx="122">
                  <c:v>2010 T1 </c:v>
                </c:pt>
                <c:pt idx="123">
                  <c:v>2010 T2</c:v>
                </c:pt>
                <c:pt idx="124">
                  <c:v>2010 T2</c:v>
                </c:pt>
                <c:pt idx="125">
                  <c:v>2010 T2</c:v>
                </c:pt>
                <c:pt idx="126">
                  <c:v>2010 T3</c:v>
                </c:pt>
                <c:pt idx="127">
                  <c:v>2010T3</c:v>
                </c:pt>
                <c:pt idx="128">
                  <c:v>2010 T3</c:v>
                </c:pt>
                <c:pt idx="129">
                  <c:v>2010  T4</c:v>
                </c:pt>
                <c:pt idx="130">
                  <c:v>2010  T4</c:v>
                </c:pt>
                <c:pt idx="131">
                  <c:v>2010  T4</c:v>
                </c:pt>
                <c:pt idx="132">
                  <c:v>2011 T1 </c:v>
                </c:pt>
                <c:pt idx="133">
                  <c:v>2011 T1 </c:v>
                </c:pt>
                <c:pt idx="134">
                  <c:v>2011 T1 </c:v>
                </c:pt>
                <c:pt idx="135">
                  <c:v>2011 T2</c:v>
                </c:pt>
                <c:pt idx="136">
                  <c:v>2011 T2</c:v>
                </c:pt>
                <c:pt idx="137">
                  <c:v>2011 T2</c:v>
                </c:pt>
                <c:pt idx="138">
                  <c:v>2011 T3</c:v>
                </c:pt>
                <c:pt idx="139">
                  <c:v>2011T3</c:v>
                </c:pt>
                <c:pt idx="140">
                  <c:v>2011 T3</c:v>
                </c:pt>
                <c:pt idx="141">
                  <c:v>2011  T4</c:v>
                </c:pt>
                <c:pt idx="142">
                  <c:v>2011  T4</c:v>
                </c:pt>
                <c:pt idx="143">
                  <c:v>2011  T4</c:v>
                </c:pt>
                <c:pt idx="144">
                  <c:v>2012 T1 </c:v>
                </c:pt>
                <c:pt idx="145">
                  <c:v>2012 T1 </c:v>
                </c:pt>
                <c:pt idx="146">
                  <c:v>2012 T1 </c:v>
                </c:pt>
                <c:pt idx="147">
                  <c:v>2012 T2</c:v>
                </c:pt>
                <c:pt idx="148">
                  <c:v>2012 T2</c:v>
                </c:pt>
                <c:pt idx="149">
                  <c:v>2012 T2</c:v>
                </c:pt>
                <c:pt idx="150">
                  <c:v>2012 T3</c:v>
                </c:pt>
                <c:pt idx="151">
                  <c:v>2012T3</c:v>
                </c:pt>
                <c:pt idx="152">
                  <c:v>2012 T3</c:v>
                </c:pt>
                <c:pt idx="153">
                  <c:v>2012  T4</c:v>
                </c:pt>
                <c:pt idx="154">
                  <c:v>2012  T4</c:v>
                </c:pt>
                <c:pt idx="155">
                  <c:v>2012  T4</c:v>
                </c:pt>
                <c:pt idx="156">
                  <c:v>2013 T1 </c:v>
                </c:pt>
                <c:pt idx="157">
                  <c:v>2013 T1 </c:v>
                </c:pt>
                <c:pt idx="158">
                  <c:v>2013 T1 </c:v>
                </c:pt>
                <c:pt idx="159">
                  <c:v>2013 T2</c:v>
                </c:pt>
                <c:pt idx="160">
                  <c:v>2013 T2</c:v>
                </c:pt>
                <c:pt idx="161">
                  <c:v>2013 T2</c:v>
                </c:pt>
                <c:pt idx="162">
                  <c:v>2013 T3</c:v>
                </c:pt>
                <c:pt idx="163">
                  <c:v>2013T3</c:v>
                </c:pt>
                <c:pt idx="164">
                  <c:v>2013 T3</c:v>
                </c:pt>
                <c:pt idx="165">
                  <c:v>2013  T4</c:v>
                </c:pt>
                <c:pt idx="166">
                  <c:v>2013  T4</c:v>
                </c:pt>
                <c:pt idx="167">
                  <c:v>2013  T4</c:v>
                </c:pt>
                <c:pt idx="168">
                  <c:v>2014 T1 </c:v>
                </c:pt>
                <c:pt idx="169">
                  <c:v>2014 T1 </c:v>
                </c:pt>
                <c:pt idx="170">
                  <c:v>2014 T1 </c:v>
                </c:pt>
                <c:pt idx="171">
                  <c:v>2014 T2</c:v>
                </c:pt>
                <c:pt idx="172">
                  <c:v>2014 T2</c:v>
                </c:pt>
                <c:pt idx="173">
                  <c:v>2014 T2</c:v>
                </c:pt>
                <c:pt idx="174">
                  <c:v>2014 T3</c:v>
                </c:pt>
                <c:pt idx="175">
                  <c:v>2014T3</c:v>
                </c:pt>
                <c:pt idx="176">
                  <c:v>2014 T3</c:v>
                </c:pt>
                <c:pt idx="177">
                  <c:v>2014  T4</c:v>
                </c:pt>
                <c:pt idx="178">
                  <c:v>2014  T4</c:v>
                </c:pt>
                <c:pt idx="179">
                  <c:v>2014  T4</c:v>
                </c:pt>
                <c:pt idx="180">
                  <c:v>2015 T1 </c:v>
                </c:pt>
                <c:pt idx="181">
                  <c:v>2015 T1 </c:v>
                </c:pt>
                <c:pt idx="182">
                  <c:v>2015 T1 </c:v>
                </c:pt>
                <c:pt idx="183">
                  <c:v>2015 T2</c:v>
                </c:pt>
                <c:pt idx="184">
                  <c:v>2015 T2</c:v>
                </c:pt>
                <c:pt idx="185">
                  <c:v>2015 T2</c:v>
                </c:pt>
                <c:pt idx="186">
                  <c:v>2015 T3</c:v>
                </c:pt>
                <c:pt idx="187">
                  <c:v>2015T3</c:v>
                </c:pt>
                <c:pt idx="188">
                  <c:v>2015 T3</c:v>
                </c:pt>
                <c:pt idx="189">
                  <c:v>2015  T4</c:v>
                </c:pt>
                <c:pt idx="190">
                  <c:v>2015  T4</c:v>
                </c:pt>
                <c:pt idx="191">
                  <c:v>2015  T4</c:v>
                </c:pt>
                <c:pt idx="192">
                  <c:v>2016 T1 </c:v>
                </c:pt>
                <c:pt idx="193">
                  <c:v>2016 T1 </c:v>
                </c:pt>
                <c:pt idx="194">
                  <c:v>2016 T1 </c:v>
                </c:pt>
                <c:pt idx="195">
                  <c:v>2016 T2</c:v>
                </c:pt>
                <c:pt idx="196">
                  <c:v>2016 T2</c:v>
                </c:pt>
                <c:pt idx="197">
                  <c:v>2016 T2</c:v>
                </c:pt>
                <c:pt idx="198">
                  <c:v>2016 T3</c:v>
                </c:pt>
                <c:pt idx="199">
                  <c:v>2016 T3</c:v>
                </c:pt>
                <c:pt idx="200">
                  <c:v>2016 T3</c:v>
                </c:pt>
                <c:pt idx="201">
                  <c:v>2016 T4</c:v>
                </c:pt>
                <c:pt idx="202">
                  <c:v>2016 T4</c:v>
                </c:pt>
                <c:pt idx="203">
                  <c:v>2016 T4</c:v>
                </c:pt>
                <c:pt idx="204">
                  <c:v>2017 T1 </c:v>
                </c:pt>
                <c:pt idx="205">
                  <c:v>2017 T1 </c:v>
                </c:pt>
                <c:pt idx="206">
                  <c:v>2017 T1 </c:v>
                </c:pt>
                <c:pt idx="207">
                  <c:v>2017 T2</c:v>
                </c:pt>
                <c:pt idx="208">
                  <c:v>2017 T2</c:v>
                </c:pt>
                <c:pt idx="209">
                  <c:v>2017 T2</c:v>
                </c:pt>
                <c:pt idx="210">
                  <c:v>2017 T3</c:v>
                </c:pt>
                <c:pt idx="211">
                  <c:v>2017 T3</c:v>
                </c:pt>
                <c:pt idx="212">
                  <c:v>2017 T3</c:v>
                </c:pt>
              </c:strCache>
            </c:strRef>
          </c:cat>
          <c:val>
            <c:numRef>
              <c:f>Données_Graphique5!$C$6:$C$218</c:f>
              <c:numCache>
                <c:formatCode>General</c:formatCode>
                <c:ptCount val="213"/>
                <c:pt idx="0">
                  <c:v>67</c:v>
                </c:pt>
                <c:pt idx="1">
                  <c:v>89</c:v>
                </c:pt>
                <c:pt idx="2">
                  <c:v>88</c:v>
                </c:pt>
                <c:pt idx="3">
                  <c:v>83</c:v>
                </c:pt>
                <c:pt idx="4">
                  <c:v>93</c:v>
                </c:pt>
                <c:pt idx="5">
                  <c:v>81</c:v>
                </c:pt>
                <c:pt idx="6">
                  <c:v>75</c:v>
                </c:pt>
                <c:pt idx="7">
                  <c:v>57</c:v>
                </c:pt>
                <c:pt idx="8">
                  <c:v>62</c:v>
                </c:pt>
                <c:pt idx="9">
                  <c:v>79</c:v>
                </c:pt>
                <c:pt idx="10">
                  <c:v>53</c:v>
                </c:pt>
                <c:pt idx="11">
                  <c:v>63</c:v>
                </c:pt>
                <c:pt idx="12">
                  <c:v>76</c:v>
                </c:pt>
                <c:pt idx="13">
                  <c:v>70</c:v>
                </c:pt>
                <c:pt idx="14">
                  <c:v>80</c:v>
                </c:pt>
                <c:pt idx="15">
                  <c:v>84</c:v>
                </c:pt>
                <c:pt idx="16">
                  <c:v>92</c:v>
                </c:pt>
                <c:pt idx="17">
                  <c:v>93</c:v>
                </c:pt>
                <c:pt idx="18">
                  <c:v>88</c:v>
                </c:pt>
                <c:pt idx="19">
                  <c:v>52</c:v>
                </c:pt>
                <c:pt idx="20">
                  <c:v>69</c:v>
                </c:pt>
                <c:pt idx="21">
                  <c:v>89</c:v>
                </c:pt>
                <c:pt idx="22">
                  <c:v>122</c:v>
                </c:pt>
                <c:pt idx="23">
                  <c:v>138</c:v>
                </c:pt>
                <c:pt idx="24">
                  <c:v>92</c:v>
                </c:pt>
                <c:pt idx="25">
                  <c:v>94</c:v>
                </c:pt>
                <c:pt idx="26">
                  <c:v>107</c:v>
                </c:pt>
                <c:pt idx="27">
                  <c:v>92</c:v>
                </c:pt>
                <c:pt idx="28">
                  <c:v>77</c:v>
                </c:pt>
                <c:pt idx="29">
                  <c:v>99</c:v>
                </c:pt>
                <c:pt idx="30">
                  <c:v>79</c:v>
                </c:pt>
                <c:pt idx="31">
                  <c:v>62</c:v>
                </c:pt>
                <c:pt idx="32">
                  <c:v>95</c:v>
                </c:pt>
                <c:pt idx="33">
                  <c:v>103</c:v>
                </c:pt>
                <c:pt idx="34">
                  <c:v>90</c:v>
                </c:pt>
                <c:pt idx="35">
                  <c:v>96</c:v>
                </c:pt>
                <c:pt idx="36">
                  <c:v>121</c:v>
                </c:pt>
                <c:pt idx="37">
                  <c:v>124</c:v>
                </c:pt>
                <c:pt idx="38">
                  <c:v>159</c:v>
                </c:pt>
                <c:pt idx="39">
                  <c:v>139</c:v>
                </c:pt>
                <c:pt idx="40">
                  <c:v>154</c:v>
                </c:pt>
                <c:pt idx="41">
                  <c:v>155</c:v>
                </c:pt>
                <c:pt idx="42">
                  <c:v>88</c:v>
                </c:pt>
                <c:pt idx="43">
                  <c:v>62</c:v>
                </c:pt>
                <c:pt idx="44">
                  <c:v>124</c:v>
                </c:pt>
                <c:pt idx="45">
                  <c:v>121</c:v>
                </c:pt>
                <c:pt idx="46">
                  <c:v>140</c:v>
                </c:pt>
                <c:pt idx="47">
                  <c:v>113</c:v>
                </c:pt>
                <c:pt idx="48">
                  <c:v>86</c:v>
                </c:pt>
                <c:pt idx="49">
                  <c:v>121</c:v>
                </c:pt>
                <c:pt idx="50">
                  <c:v>145</c:v>
                </c:pt>
                <c:pt idx="51">
                  <c:v>100</c:v>
                </c:pt>
                <c:pt idx="52">
                  <c:v>116</c:v>
                </c:pt>
                <c:pt idx="53">
                  <c:v>145</c:v>
                </c:pt>
                <c:pt idx="54">
                  <c:v>76</c:v>
                </c:pt>
                <c:pt idx="55">
                  <c:v>65</c:v>
                </c:pt>
                <c:pt idx="56">
                  <c:v>88</c:v>
                </c:pt>
                <c:pt idx="57">
                  <c:v>90</c:v>
                </c:pt>
                <c:pt idx="58">
                  <c:v>112</c:v>
                </c:pt>
                <c:pt idx="59">
                  <c:v>107</c:v>
                </c:pt>
                <c:pt idx="60">
                  <c:v>106</c:v>
                </c:pt>
                <c:pt idx="61">
                  <c:v>104</c:v>
                </c:pt>
                <c:pt idx="62">
                  <c:v>121</c:v>
                </c:pt>
                <c:pt idx="63">
                  <c:v>143</c:v>
                </c:pt>
                <c:pt idx="64">
                  <c:v>119</c:v>
                </c:pt>
                <c:pt idx="65">
                  <c:v>109</c:v>
                </c:pt>
                <c:pt idx="66">
                  <c:v>90</c:v>
                </c:pt>
                <c:pt idx="67">
                  <c:v>52</c:v>
                </c:pt>
                <c:pt idx="68">
                  <c:v>94</c:v>
                </c:pt>
                <c:pt idx="69">
                  <c:v>110</c:v>
                </c:pt>
                <c:pt idx="70">
                  <c:v>111</c:v>
                </c:pt>
                <c:pt idx="71">
                  <c:v>111</c:v>
                </c:pt>
                <c:pt idx="72">
                  <c:v>102</c:v>
                </c:pt>
                <c:pt idx="73">
                  <c:v>101</c:v>
                </c:pt>
                <c:pt idx="74">
                  <c:v>131</c:v>
                </c:pt>
                <c:pt idx="75">
                  <c:v>119</c:v>
                </c:pt>
                <c:pt idx="76">
                  <c:v>137</c:v>
                </c:pt>
                <c:pt idx="77">
                  <c:v>146</c:v>
                </c:pt>
                <c:pt idx="78">
                  <c:v>82</c:v>
                </c:pt>
                <c:pt idx="79">
                  <c:v>50</c:v>
                </c:pt>
                <c:pt idx="80">
                  <c:v>105</c:v>
                </c:pt>
                <c:pt idx="81">
                  <c:v>121</c:v>
                </c:pt>
                <c:pt idx="82">
                  <c:v>104</c:v>
                </c:pt>
                <c:pt idx="83">
                  <c:v>107</c:v>
                </c:pt>
                <c:pt idx="84">
                  <c:v>89</c:v>
                </c:pt>
                <c:pt idx="85">
                  <c:v>96</c:v>
                </c:pt>
                <c:pt idx="86">
                  <c:v>104</c:v>
                </c:pt>
                <c:pt idx="87">
                  <c:v>85</c:v>
                </c:pt>
                <c:pt idx="88">
                  <c:v>97</c:v>
                </c:pt>
                <c:pt idx="89">
                  <c:v>109</c:v>
                </c:pt>
                <c:pt idx="90">
                  <c:v>71</c:v>
                </c:pt>
                <c:pt idx="91">
                  <c:v>29</c:v>
                </c:pt>
                <c:pt idx="92">
                  <c:v>66</c:v>
                </c:pt>
                <c:pt idx="93">
                  <c:v>68</c:v>
                </c:pt>
                <c:pt idx="94">
                  <c:v>75</c:v>
                </c:pt>
                <c:pt idx="95">
                  <c:v>68</c:v>
                </c:pt>
                <c:pt idx="96">
                  <c:v>65</c:v>
                </c:pt>
                <c:pt idx="97">
                  <c:v>63</c:v>
                </c:pt>
                <c:pt idx="98">
                  <c:v>76</c:v>
                </c:pt>
                <c:pt idx="99">
                  <c:v>58</c:v>
                </c:pt>
                <c:pt idx="100">
                  <c:v>52</c:v>
                </c:pt>
                <c:pt idx="101">
                  <c:v>100</c:v>
                </c:pt>
                <c:pt idx="102">
                  <c:v>97</c:v>
                </c:pt>
                <c:pt idx="103">
                  <c:v>42</c:v>
                </c:pt>
                <c:pt idx="104">
                  <c:v>106</c:v>
                </c:pt>
                <c:pt idx="105">
                  <c:v>118</c:v>
                </c:pt>
                <c:pt idx="106">
                  <c:v>133</c:v>
                </c:pt>
                <c:pt idx="107">
                  <c:v>151</c:v>
                </c:pt>
                <c:pt idx="108">
                  <c:v>178</c:v>
                </c:pt>
                <c:pt idx="109">
                  <c:v>233</c:v>
                </c:pt>
                <c:pt idx="110">
                  <c:v>252</c:v>
                </c:pt>
                <c:pt idx="111">
                  <c:v>218</c:v>
                </c:pt>
                <c:pt idx="112">
                  <c:v>193</c:v>
                </c:pt>
                <c:pt idx="113">
                  <c:v>237</c:v>
                </c:pt>
                <c:pt idx="114">
                  <c:v>193</c:v>
                </c:pt>
                <c:pt idx="115">
                  <c:v>116</c:v>
                </c:pt>
                <c:pt idx="116">
                  <c:v>166</c:v>
                </c:pt>
                <c:pt idx="117">
                  <c:v>179</c:v>
                </c:pt>
                <c:pt idx="118">
                  <c:v>140</c:v>
                </c:pt>
                <c:pt idx="119">
                  <c:v>140</c:v>
                </c:pt>
                <c:pt idx="120">
                  <c:v>99</c:v>
                </c:pt>
                <c:pt idx="121">
                  <c:v>122</c:v>
                </c:pt>
                <c:pt idx="122">
                  <c:v>116</c:v>
                </c:pt>
                <c:pt idx="123">
                  <c:v>144</c:v>
                </c:pt>
                <c:pt idx="124">
                  <c:v>127</c:v>
                </c:pt>
                <c:pt idx="125">
                  <c:v>106</c:v>
                </c:pt>
                <c:pt idx="126">
                  <c:v>81</c:v>
                </c:pt>
                <c:pt idx="127">
                  <c:v>65</c:v>
                </c:pt>
                <c:pt idx="128">
                  <c:v>84</c:v>
                </c:pt>
                <c:pt idx="129">
                  <c:v>73</c:v>
                </c:pt>
                <c:pt idx="130">
                  <c:v>88</c:v>
                </c:pt>
                <c:pt idx="131">
                  <c:v>90</c:v>
                </c:pt>
                <c:pt idx="132">
                  <c:v>85</c:v>
                </c:pt>
                <c:pt idx="133">
                  <c:v>79</c:v>
                </c:pt>
                <c:pt idx="134">
                  <c:v>114</c:v>
                </c:pt>
                <c:pt idx="135">
                  <c:v>76</c:v>
                </c:pt>
                <c:pt idx="136">
                  <c:v>85</c:v>
                </c:pt>
                <c:pt idx="137">
                  <c:v>82</c:v>
                </c:pt>
                <c:pt idx="138">
                  <c:v>81</c:v>
                </c:pt>
                <c:pt idx="139">
                  <c:v>38</c:v>
                </c:pt>
                <c:pt idx="140">
                  <c:v>77</c:v>
                </c:pt>
                <c:pt idx="141">
                  <c:v>75</c:v>
                </c:pt>
                <c:pt idx="142">
                  <c:v>90</c:v>
                </c:pt>
                <c:pt idx="143">
                  <c:v>70</c:v>
                </c:pt>
                <c:pt idx="144">
                  <c:v>62</c:v>
                </c:pt>
                <c:pt idx="145">
                  <c:v>87</c:v>
                </c:pt>
                <c:pt idx="146">
                  <c:v>77</c:v>
                </c:pt>
                <c:pt idx="147">
                  <c:v>63</c:v>
                </c:pt>
                <c:pt idx="148">
                  <c:v>78</c:v>
                </c:pt>
                <c:pt idx="149">
                  <c:v>81</c:v>
                </c:pt>
                <c:pt idx="150">
                  <c:v>72</c:v>
                </c:pt>
                <c:pt idx="151">
                  <c:v>38</c:v>
                </c:pt>
                <c:pt idx="152">
                  <c:v>74</c:v>
                </c:pt>
                <c:pt idx="153">
                  <c:v>98</c:v>
                </c:pt>
                <c:pt idx="154">
                  <c:v>90</c:v>
                </c:pt>
                <c:pt idx="155">
                  <c:v>94</c:v>
                </c:pt>
                <c:pt idx="156">
                  <c:v>89</c:v>
                </c:pt>
                <c:pt idx="157">
                  <c:v>110</c:v>
                </c:pt>
                <c:pt idx="158">
                  <c:v>102</c:v>
                </c:pt>
                <c:pt idx="159">
                  <c:v>103</c:v>
                </c:pt>
                <c:pt idx="160">
                  <c:v>86</c:v>
                </c:pt>
                <c:pt idx="161">
                  <c:v>93</c:v>
                </c:pt>
              </c:numCache>
            </c:numRef>
          </c:val>
          <c:extLst>
            <c:ext xmlns:c16="http://schemas.microsoft.com/office/drawing/2014/chart" uri="{C3380CC4-5D6E-409C-BE32-E72D297353CC}">
              <c16:uniqueId val="{00000000-8231-40EF-847B-0B343D4101BF}"/>
            </c:ext>
          </c:extLst>
        </c:ser>
        <c:ser>
          <c:idx val="1"/>
          <c:order val="1"/>
          <c:tx>
            <c:strRef>
              <c:f>Données_Graphique5!$D$5</c:f>
              <c:strCache>
                <c:ptCount val="1"/>
                <c:pt idx="0">
                  <c:v>dont
PSE concernant plus de 50 licenciements</c:v>
                </c:pt>
              </c:strCache>
            </c:strRef>
          </c:tx>
          <c:cat>
            <c:strRef>
              <c:f>Données_Graphique5!$A$6:$A$218</c:f>
              <c:strCache>
                <c:ptCount val="213"/>
                <c:pt idx="0">
                  <c:v>2000 T1 </c:v>
                </c:pt>
                <c:pt idx="1">
                  <c:v>2000 T1 </c:v>
                </c:pt>
                <c:pt idx="2">
                  <c:v>2000 T1 </c:v>
                </c:pt>
                <c:pt idx="3">
                  <c:v>2000 T2</c:v>
                </c:pt>
                <c:pt idx="4">
                  <c:v>2000 T2</c:v>
                </c:pt>
                <c:pt idx="5">
                  <c:v>2000 T2</c:v>
                </c:pt>
                <c:pt idx="6">
                  <c:v>2000 T3</c:v>
                </c:pt>
                <c:pt idx="7">
                  <c:v>2000 T3</c:v>
                </c:pt>
                <c:pt idx="8">
                  <c:v>2000 T3</c:v>
                </c:pt>
                <c:pt idx="9">
                  <c:v>2000 T4</c:v>
                </c:pt>
                <c:pt idx="10">
                  <c:v>2000 T4</c:v>
                </c:pt>
                <c:pt idx="11">
                  <c:v>2000 T4</c:v>
                </c:pt>
                <c:pt idx="12">
                  <c:v>2001 T1 </c:v>
                </c:pt>
                <c:pt idx="13">
                  <c:v>2001 T1 </c:v>
                </c:pt>
                <c:pt idx="14">
                  <c:v>2001 T1 </c:v>
                </c:pt>
                <c:pt idx="15">
                  <c:v>2001 T2</c:v>
                </c:pt>
                <c:pt idx="16">
                  <c:v>2001 T2</c:v>
                </c:pt>
                <c:pt idx="17">
                  <c:v>2001 T2</c:v>
                </c:pt>
                <c:pt idx="18">
                  <c:v>2001 T3</c:v>
                </c:pt>
                <c:pt idx="19">
                  <c:v>2001 T3</c:v>
                </c:pt>
                <c:pt idx="20">
                  <c:v>2001 T3</c:v>
                </c:pt>
                <c:pt idx="21">
                  <c:v>2001  T4</c:v>
                </c:pt>
                <c:pt idx="22">
                  <c:v>2001  T4</c:v>
                </c:pt>
                <c:pt idx="23">
                  <c:v>2001  T4</c:v>
                </c:pt>
                <c:pt idx="24">
                  <c:v>2002 T1 </c:v>
                </c:pt>
                <c:pt idx="25">
                  <c:v>2002 T1 </c:v>
                </c:pt>
                <c:pt idx="26">
                  <c:v>2002 T1 </c:v>
                </c:pt>
                <c:pt idx="27">
                  <c:v>2002 T2</c:v>
                </c:pt>
                <c:pt idx="28">
                  <c:v>2002 T2</c:v>
                </c:pt>
                <c:pt idx="29">
                  <c:v>2002 T2</c:v>
                </c:pt>
                <c:pt idx="30">
                  <c:v>2002 T3</c:v>
                </c:pt>
                <c:pt idx="31">
                  <c:v>2002 T3</c:v>
                </c:pt>
                <c:pt idx="32">
                  <c:v>2002 T3</c:v>
                </c:pt>
                <c:pt idx="33">
                  <c:v>2002  T4</c:v>
                </c:pt>
                <c:pt idx="34">
                  <c:v>2002  T4</c:v>
                </c:pt>
                <c:pt idx="35">
                  <c:v>2002  T4</c:v>
                </c:pt>
                <c:pt idx="36">
                  <c:v>2003 T1 </c:v>
                </c:pt>
                <c:pt idx="37">
                  <c:v>2003 T1 </c:v>
                </c:pt>
                <c:pt idx="38">
                  <c:v>2003 T1 </c:v>
                </c:pt>
                <c:pt idx="39">
                  <c:v>2003 T2</c:v>
                </c:pt>
                <c:pt idx="40">
                  <c:v>2003 T2</c:v>
                </c:pt>
                <c:pt idx="41">
                  <c:v>2003 T2</c:v>
                </c:pt>
                <c:pt idx="42">
                  <c:v>2003 T3</c:v>
                </c:pt>
                <c:pt idx="43">
                  <c:v>2003T3</c:v>
                </c:pt>
                <c:pt idx="44">
                  <c:v>2003 T3</c:v>
                </c:pt>
                <c:pt idx="45">
                  <c:v>2003  T4</c:v>
                </c:pt>
                <c:pt idx="46">
                  <c:v>2003  T4</c:v>
                </c:pt>
                <c:pt idx="47">
                  <c:v>2003  T4</c:v>
                </c:pt>
                <c:pt idx="48">
                  <c:v>2004 T1 </c:v>
                </c:pt>
                <c:pt idx="49">
                  <c:v>2004 T1 </c:v>
                </c:pt>
                <c:pt idx="50">
                  <c:v>2004 T1 </c:v>
                </c:pt>
                <c:pt idx="51">
                  <c:v>2004 T2</c:v>
                </c:pt>
                <c:pt idx="52">
                  <c:v>2004 T2</c:v>
                </c:pt>
                <c:pt idx="53">
                  <c:v>2004 T2</c:v>
                </c:pt>
                <c:pt idx="54">
                  <c:v>2004 T3</c:v>
                </c:pt>
                <c:pt idx="55">
                  <c:v>2004T3</c:v>
                </c:pt>
                <c:pt idx="56">
                  <c:v>2004 T3</c:v>
                </c:pt>
                <c:pt idx="57">
                  <c:v>2004  T4</c:v>
                </c:pt>
                <c:pt idx="58">
                  <c:v>2004  T4</c:v>
                </c:pt>
                <c:pt idx="59">
                  <c:v>2004  T4</c:v>
                </c:pt>
                <c:pt idx="60">
                  <c:v>2005 T1 </c:v>
                </c:pt>
                <c:pt idx="61">
                  <c:v>2005 T1 </c:v>
                </c:pt>
                <c:pt idx="62">
                  <c:v>2005 T1 </c:v>
                </c:pt>
                <c:pt idx="63">
                  <c:v>2005 T2</c:v>
                </c:pt>
                <c:pt idx="64">
                  <c:v>2005 T2</c:v>
                </c:pt>
                <c:pt idx="65">
                  <c:v>2005 T2</c:v>
                </c:pt>
                <c:pt idx="66">
                  <c:v>2005 T3</c:v>
                </c:pt>
                <c:pt idx="67">
                  <c:v>2005T3</c:v>
                </c:pt>
                <c:pt idx="68">
                  <c:v>2005 T3</c:v>
                </c:pt>
                <c:pt idx="69">
                  <c:v>2005  T4</c:v>
                </c:pt>
                <c:pt idx="70">
                  <c:v>2005  T4</c:v>
                </c:pt>
                <c:pt idx="71">
                  <c:v>2005  T4</c:v>
                </c:pt>
                <c:pt idx="72">
                  <c:v>2006 T1 </c:v>
                </c:pt>
                <c:pt idx="73">
                  <c:v>2006 T1 </c:v>
                </c:pt>
                <c:pt idx="74">
                  <c:v>2006 T1 </c:v>
                </c:pt>
                <c:pt idx="75">
                  <c:v>2006 T2</c:v>
                </c:pt>
                <c:pt idx="76">
                  <c:v>2006 T2</c:v>
                </c:pt>
                <c:pt idx="77">
                  <c:v>2006 T2</c:v>
                </c:pt>
                <c:pt idx="78">
                  <c:v>2006 T3</c:v>
                </c:pt>
                <c:pt idx="79">
                  <c:v>2006T3</c:v>
                </c:pt>
                <c:pt idx="80">
                  <c:v>2006 T3</c:v>
                </c:pt>
                <c:pt idx="81">
                  <c:v>2006  T4</c:v>
                </c:pt>
                <c:pt idx="82">
                  <c:v>2006  T4</c:v>
                </c:pt>
                <c:pt idx="83">
                  <c:v>2006  T4</c:v>
                </c:pt>
                <c:pt idx="84">
                  <c:v>2007 T1 </c:v>
                </c:pt>
                <c:pt idx="85">
                  <c:v>2007 T1 </c:v>
                </c:pt>
                <c:pt idx="86">
                  <c:v>2007 T1 </c:v>
                </c:pt>
                <c:pt idx="87">
                  <c:v>2007 T2</c:v>
                </c:pt>
                <c:pt idx="88">
                  <c:v>2007 T2</c:v>
                </c:pt>
                <c:pt idx="89">
                  <c:v>2007 T2</c:v>
                </c:pt>
                <c:pt idx="90">
                  <c:v>2007 T3</c:v>
                </c:pt>
                <c:pt idx="91">
                  <c:v>2007T3</c:v>
                </c:pt>
                <c:pt idx="92">
                  <c:v>2007 T3</c:v>
                </c:pt>
                <c:pt idx="93">
                  <c:v>2007  T4</c:v>
                </c:pt>
                <c:pt idx="94">
                  <c:v>2007  T4</c:v>
                </c:pt>
                <c:pt idx="95">
                  <c:v>2007  T4</c:v>
                </c:pt>
                <c:pt idx="96">
                  <c:v>2008 T1 </c:v>
                </c:pt>
                <c:pt idx="97">
                  <c:v>2008 T1 </c:v>
                </c:pt>
                <c:pt idx="98">
                  <c:v>2008 T1 </c:v>
                </c:pt>
                <c:pt idx="99">
                  <c:v>2008 T2</c:v>
                </c:pt>
                <c:pt idx="100">
                  <c:v>2008 T2</c:v>
                </c:pt>
                <c:pt idx="101">
                  <c:v>2008 T2</c:v>
                </c:pt>
                <c:pt idx="102">
                  <c:v>2008 T3</c:v>
                </c:pt>
                <c:pt idx="103">
                  <c:v>2008T3</c:v>
                </c:pt>
                <c:pt idx="104">
                  <c:v>2008 T3</c:v>
                </c:pt>
                <c:pt idx="105">
                  <c:v>2008  T4</c:v>
                </c:pt>
                <c:pt idx="106">
                  <c:v>2008  T4</c:v>
                </c:pt>
                <c:pt idx="107">
                  <c:v>2008  T4</c:v>
                </c:pt>
                <c:pt idx="108">
                  <c:v>2009 T1 </c:v>
                </c:pt>
                <c:pt idx="109">
                  <c:v>2009 T1 </c:v>
                </c:pt>
                <c:pt idx="110">
                  <c:v>2009 T1 </c:v>
                </c:pt>
                <c:pt idx="111">
                  <c:v>2009 T2</c:v>
                </c:pt>
                <c:pt idx="112">
                  <c:v>2009 T2</c:v>
                </c:pt>
                <c:pt idx="113">
                  <c:v>2009 T2</c:v>
                </c:pt>
                <c:pt idx="114">
                  <c:v>2009 T3</c:v>
                </c:pt>
                <c:pt idx="115">
                  <c:v>2009T3</c:v>
                </c:pt>
                <c:pt idx="116">
                  <c:v>2009 T3</c:v>
                </c:pt>
                <c:pt idx="117">
                  <c:v>2009  T4</c:v>
                </c:pt>
                <c:pt idx="118">
                  <c:v>2009  T4</c:v>
                </c:pt>
                <c:pt idx="119">
                  <c:v>2009  T4</c:v>
                </c:pt>
                <c:pt idx="120">
                  <c:v>2010 T1 </c:v>
                </c:pt>
                <c:pt idx="121">
                  <c:v>2010 T1 </c:v>
                </c:pt>
                <c:pt idx="122">
                  <c:v>2010 T1 </c:v>
                </c:pt>
                <c:pt idx="123">
                  <c:v>2010 T2</c:v>
                </c:pt>
                <c:pt idx="124">
                  <c:v>2010 T2</c:v>
                </c:pt>
                <c:pt idx="125">
                  <c:v>2010 T2</c:v>
                </c:pt>
                <c:pt idx="126">
                  <c:v>2010 T3</c:v>
                </c:pt>
                <c:pt idx="127">
                  <c:v>2010T3</c:v>
                </c:pt>
                <c:pt idx="128">
                  <c:v>2010 T3</c:v>
                </c:pt>
                <c:pt idx="129">
                  <c:v>2010  T4</c:v>
                </c:pt>
                <c:pt idx="130">
                  <c:v>2010  T4</c:v>
                </c:pt>
                <c:pt idx="131">
                  <c:v>2010  T4</c:v>
                </c:pt>
                <c:pt idx="132">
                  <c:v>2011 T1 </c:v>
                </c:pt>
                <c:pt idx="133">
                  <c:v>2011 T1 </c:v>
                </c:pt>
                <c:pt idx="134">
                  <c:v>2011 T1 </c:v>
                </c:pt>
                <c:pt idx="135">
                  <c:v>2011 T2</c:v>
                </c:pt>
                <c:pt idx="136">
                  <c:v>2011 T2</c:v>
                </c:pt>
                <c:pt idx="137">
                  <c:v>2011 T2</c:v>
                </c:pt>
                <c:pt idx="138">
                  <c:v>2011 T3</c:v>
                </c:pt>
                <c:pt idx="139">
                  <c:v>2011T3</c:v>
                </c:pt>
                <c:pt idx="140">
                  <c:v>2011 T3</c:v>
                </c:pt>
                <c:pt idx="141">
                  <c:v>2011  T4</c:v>
                </c:pt>
                <c:pt idx="142">
                  <c:v>2011  T4</c:v>
                </c:pt>
                <c:pt idx="143">
                  <c:v>2011  T4</c:v>
                </c:pt>
                <c:pt idx="144">
                  <c:v>2012 T1 </c:v>
                </c:pt>
                <c:pt idx="145">
                  <c:v>2012 T1 </c:v>
                </c:pt>
                <c:pt idx="146">
                  <c:v>2012 T1 </c:v>
                </c:pt>
                <c:pt idx="147">
                  <c:v>2012 T2</c:v>
                </c:pt>
                <c:pt idx="148">
                  <c:v>2012 T2</c:v>
                </c:pt>
                <c:pt idx="149">
                  <c:v>2012 T2</c:v>
                </c:pt>
                <c:pt idx="150">
                  <c:v>2012 T3</c:v>
                </c:pt>
                <c:pt idx="151">
                  <c:v>2012T3</c:v>
                </c:pt>
                <c:pt idx="152">
                  <c:v>2012 T3</c:v>
                </c:pt>
                <c:pt idx="153">
                  <c:v>2012  T4</c:v>
                </c:pt>
                <c:pt idx="154">
                  <c:v>2012  T4</c:v>
                </c:pt>
                <c:pt idx="155">
                  <c:v>2012  T4</c:v>
                </c:pt>
                <c:pt idx="156">
                  <c:v>2013 T1 </c:v>
                </c:pt>
                <c:pt idx="157">
                  <c:v>2013 T1 </c:v>
                </c:pt>
                <c:pt idx="158">
                  <c:v>2013 T1 </c:v>
                </c:pt>
                <c:pt idx="159">
                  <c:v>2013 T2</c:v>
                </c:pt>
                <c:pt idx="160">
                  <c:v>2013 T2</c:v>
                </c:pt>
                <c:pt idx="161">
                  <c:v>2013 T2</c:v>
                </c:pt>
                <c:pt idx="162">
                  <c:v>2013 T3</c:v>
                </c:pt>
                <c:pt idx="163">
                  <c:v>2013T3</c:v>
                </c:pt>
                <c:pt idx="164">
                  <c:v>2013 T3</c:v>
                </c:pt>
                <c:pt idx="165">
                  <c:v>2013  T4</c:v>
                </c:pt>
                <c:pt idx="166">
                  <c:v>2013  T4</c:v>
                </c:pt>
                <c:pt idx="167">
                  <c:v>2013  T4</c:v>
                </c:pt>
                <c:pt idx="168">
                  <c:v>2014 T1 </c:v>
                </c:pt>
                <c:pt idx="169">
                  <c:v>2014 T1 </c:v>
                </c:pt>
                <c:pt idx="170">
                  <c:v>2014 T1 </c:v>
                </c:pt>
                <c:pt idx="171">
                  <c:v>2014 T2</c:v>
                </c:pt>
                <c:pt idx="172">
                  <c:v>2014 T2</c:v>
                </c:pt>
                <c:pt idx="173">
                  <c:v>2014 T2</c:v>
                </c:pt>
                <c:pt idx="174">
                  <c:v>2014 T3</c:v>
                </c:pt>
                <c:pt idx="175">
                  <c:v>2014T3</c:v>
                </c:pt>
                <c:pt idx="176">
                  <c:v>2014 T3</c:v>
                </c:pt>
                <c:pt idx="177">
                  <c:v>2014  T4</c:v>
                </c:pt>
                <c:pt idx="178">
                  <c:v>2014  T4</c:v>
                </c:pt>
                <c:pt idx="179">
                  <c:v>2014  T4</c:v>
                </c:pt>
                <c:pt idx="180">
                  <c:v>2015 T1 </c:v>
                </c:pt>
                <c:pt idx="181">
                  <c:v>2015 T1 </c:v>
                </c:pt>
                <c:pt idx="182">
                  <c:v>2015 T1 </c:v>
                </c:pt>
                <c:pt idx="183">
                  <c:v>2015 T2</c:v>
                </c:pt>
                <c:pt idx="184">
                  <c:v>2015 T2</c:v>
                </c:pt>
                <c:pt idx="185">
                  <c:v>2015 T2</c:v>
                </c:pt>
                <c:pt idx="186">
                  <c:v>2015 T3</c:v>
                </c:pt>
                <c:pt idx="187">
                  <c:v>2015T3</c:v>
                </c:pt>
                <c:pt idx="188">
                  <c:v>2015 T3</c:v>
                </c:pt>
                <c:pt idx="189">
                  <c:v>2015  T4</c:v>
                </c:pt>
                <c:pt idx="190">
                  <c:v>2015  T4</c:v>
                </c:pt>
                <c:pt idx="191">
                  <c:v>2015  T4</c:v>
                </c:pt>
                <c:pt idx="192">
                  <c:v>2016 T1 </c:v>
                </c:pt>
                <c:pt idx="193">
                  <c:v>2016 T1 </c:v>
                </c:pt>
                <c:pt idx="194">
                  <c:v>2016 T1 </c:v>
                </c:pt>
                <c:pt idx="195">
                  <c:v>2016 T2</c:v>
                </c:pt>
                <c:pt idx="196">
                  <c:v>2016 T2</c:v>
                </c:pt>
                <c:pt idx="197">
                  <c:v>2016 T2</c:v>
                </c:pt>
                <c:pt idx="198">
                  <c:v>2016 T3</c:v>
                </c:pt>
                <c:pt idx="199">
                  <c:v>2016 T3</c:v>
                </c:pt>
                <c:pt idx="200">
                  <c:v>2016 T3</c:v>
                </c:pt>
                <c:pt idx="201">
                  <c:v>2016 T4</c:v>
                </c:pt>
                <c:pt idx="202">
                  <c:v>2016 T4</c:v>
                </c:pt>
                <c:pt idx="203">
                  <c:v>2016 T4</c:v>
                </c:pt>
                <c:pt idx="204">
                  <c:v>2017 T1 </c:v>
                </c:pt>
                <c:pt idx="205">
                  <c:v>2017 T1 </c:v>
                </c:pt>
                <c:pt idx="206">
                  <c:v>2017 T1 </c:v>
                </c:pt>
                <c:pt idx="207">
                  <c:v>2017 T2</c:v>
                </c:pt>
                <c:pt idx="208">
                  <c:v>2017 T2</c:v>
                </c:pt>
                <c:pt idx="209">
                  <c:v>2017 T2</c:v>
                </c:pt>
                <c:pt idx="210">
                  <c:v>2017 T3</c:v>
                </c:pt>
                <c:pt idx="211">
                  <c:v>2017 T3</c:v>
                </c:pt>
                <c:pt idx="212">
                  <c:v>2017 T3</c:v>
                </c:pt>
              </c:strCache>
            </c:strRef>
          </c:cat>
          <c:val>
            <c:numRef>
              <c:f>Données_Graphique5!$D$6:$D$218</c:f>
              <c:numCache>
                <c:formatCode>General</c:formatCode>
                <c:ptCount val="213"/>
                <c:pt idx="60">
                  <c:v>34</c:v>
                </c:pt>
                <c:pt idx="61">
                  <c:v>28</c:v>
                </c:pt>
                <c:pt idx="62">
                  <c:v>36</c:v>
                </c:pt>
                <c:pt idx="63">
                  <c:v>64</c:v>
                </c:pt>
                <c:pt idx="64">
                  <c:v>37</c:v>
                </c:pt>
                <c:pt idx="65">
                  <c:v>39</c:v>
                </c:pt>
                <c:pt idx="66">
                  <c:v>23</c:v>
                </c:pt>
                <c:pt idx="67">
                  <c:v>18</c:v>
                </c:pt>
                <c:pt idx="68">
                  <c:v>28</c:v>
                </c:pt>
                <c:pt idx="69">
                  <c:v>28</c:v>
                </c:pt>
                <c:pt idx="70">
                  <c:v>22</c:v>
                </c:pt>
                <c:pt idx="71">
                  <c:v>39</c:v>
                </c:pt>
                <c:pt idx="72">
                  <c:v>32</c:v>
                </c:pt>
                <c:pt idx="73">
                  <c:v>34</c:v>
                </c:pt>
                <c:pt idx="74">
                  <c:v>42</c:v>
                </c:pt>
                <c:pt idx="75">
                  <c:v>32</c:v>
                </c:pt>
                <c:pt idx="76">
                  <c:v>44</c:v>
                </c:pt>
                <c:pt idx="77">
                  <c:v>39</c:v>
                </c:pt>
                <c:pt idx="78">
                  <c:v>32</c:v>
                </c:pt>
                <c:pt idx="79">
                  <c:v>16</c:v>
                </c:pt>
                <c:pt idx="80">
                  <c:v>36</c:v>
                </c:pt>
                <c:pt idx="81">
                  <c:v>39</c:v>
                </c:pt>
                <c:pt idx="82">
                  <c:v>31</c:v>
                </c:pt>
                <c:pt idx="83">
                  <c:v>35</c:v>
                </c:pt>
                <c:pt idx="84">
                  <c:v>28</c:v>
                </c:pt>
                <c:pt idx="85">
                  <c:v>38</c:v>
                </c:pt>
                <c:pt idx="86">
                  <c:v>40</c:v>
                </c:pt>
                <c:pt idx="87">
                  <c:v>26</c:v>
                </c:pt>
                <c:pt idx="88">
                  <c:v>41</c:v>
                </c:pt>
                <c:pt idx="89">
                  <c:v>46</c:v>
                </c:pt>
                <c:pt idx="90">
                  <c:v>24</c:v>
                </c:pt>
                <c:pt idx="91">
                  <c:v>9</c:v>
                </c:pt>
                <c:pt idx="92">
                  <c:v>26</c:v>
                </c:pt>
                <c:pt idx="93">
                  <c:v>19</c:v>
                </c:pt>
                <c:pt idx="94">
                  <c:v>23</c:v>
                </c:pt>
                <c:pt idx="95">
                  <c:v>31</c:v>
                </c:pt>
                <c:pt idx="96">
                  <c:v>25</c:v>
                </c:pt>
                <c:pt idx="97">
                  <c:v>28</c:v>
                </c:pt>
                <c:pt idx="98">
                  <c:v>25</c:v>
                </c:pt>
                <c:pt idx="99">
                  <c:v>22</c:v>
                </c:pt>
                <c:pt idx="100">
                  <c:v>19</c:v>
                </c:pt>
                <c:pt idx="101">
                  <c:v>40</c:v>
                </c:pt>
                <c:pt idx="102">
                  <c:v>43</c:v>
                </c:pt>
                <c:pt idx="103">
                  <c:v>22</c:v>
                </c:pt>
                <c:pt idx="104">
                  <c:v>41</c:v>
                </c:pt>
                <c:pt idx="105">
                  <c:v>40</c:v>
                </c:pt>
                <c:pt idx="106">
                  <c:v>38</c:v>
                </c:pt>
                <c:pt idx="107">
                  <c:v>50</c:v>
                </c:pt>
                <c:pt idx="108">
                  <c:v>67</c:v>
                </c:pt>
                <c:pt idx="109">
                  <c:v>83</c:v>
                </c:pt>
                <c:pt idx="110">
                  <c:v>84</c:v>
                </c:pt>
                <c:pt idx="111">
                  <c:v>75</c:v>
                </c:pt>
                <c:pt idx="112">
                  <c:v>73</c:v>
                </c:pt>
                <c:pt idx="113">
                  <c:v>93</c:v>
                </c:pt>
                <c:pt idx="114">
                  <c:v>63</c:v>
                </c:pt>
                <c:pt idx="115">
                  <c:v>37</c:v>
                </c:pt>
                <c:pt idx="116">
                  <c:v>58</c:v>
                </c:pt>
                <c:pt idx="117">
                  <c:v>58</c:v>
                </c:pt>
                <c:pt idx="118">
                  <c:v>44</c:v>
                </c:pt>
                <c:pt idx="119">
                  <c:v>29</c:v>
                </c:pt>
                <c:pt idx="120">
                  <c:v>35</c:v>
                </c:pt>
                <c:pt idx="121">
                  <c:v>46</c:v>
                </c:pt>
                <c:pt idx="122">
                  <c:v>34</c:v>
                </c:pt>
                <c:pt idx="123">
                  <c:v>42</c:v>
                </c:pt>
                <c:pt idx="124">
                  <c:v>35</c:v>
                </c:pt>
                <c:pt idx="125">
                  <c:v>36</c:v>
                </c:pt>
                <c:pt idx="126">
                  <c:v>19</c:v>
                </c:pt>
                <c:pt idx="127">
                  <c:v>21</c:v>
                </c:pt>
                <c:pt idx="128">
                  <c:v>26</c:v>
                </c:pt>
                <c:pt idx="129">
                  <c:v>19</c:v>
                </c:pt>
                <c:pt idx="130">
                  <c:v>28</c:v>
                </c:pt>
                <c:pt idx="131">
                  <c:v>31</c:v>
                </c:pt>
                <c:pt idx="132">
                  <c:v>19</c:v>
                </c:pt>
                <c:pt idx="133">
                  <c:v>22</c:v>
                </c:pt>
                <c:pt idx="134">
                  <c:v>39</c:v>
                </c:pt>
                <c:pt idx="135">
                  <c:v>21</c:v>
                </c:pt>
                <c:pt idx="136">
                  <c:v>27</c:v>
                </c:pt>
                <c:pt idx="137">
                  <c:v>28</c:v>
                </c:pt>
                <c:pt idx="138">
                  <c:v>11</c:v>
                </c:pt>
                <c:pt idx="139">
                  <c:v>11</c:v>
                </c:pt>
                <c:pt idx="140">
                  <c:v>17</c:v>
                </c:pt>
                <c:pt idx="141">
                  <c:v>20</c:v>
                </c:pt>
                <c:pt idx="142">
                  <c:v>36</c:v>
                </c:pt>
                <c:pt idx="143">
                  <c:v>19</c:v>
                </c:pt>
                <c:pt idx="144">
                  <c:v>20</c:v>
                </c:pt>
                <c:pt idx="145">
                  <c:v>29</c:v>
                </c:pt>
                <c:pt idx="146">
                  <c:v>22</c:v>
                </c:pt>
                <c:pt idx="147">
                  <c:v>23</c:v>
                </c:pt>
                <c:pt idx="148">
                  <c:v>26</c:v>
                </c:pt>
                <c:pt idx="149">
                  <c:v>20</c:v>
                </c:pt>
                <c:pt idx="150">
                  <c:v>21</c:v>
                </c:pt>
                <c:pt idx="151">
                  <c:v>15</c:v>
                </c:pt>
                <c:pt idx="152">
                  <c:v>29</c:v>
                </c:pt>
                <c:pt idx="153">
                  <c:v>32</c:v>
                </c:pt>
                <c:pt idx="154">
                  <c:v>28</c:v>
                </c:pt>
                <c:pt idx="155">
                  <c:v>42</c:v>
                </c:pt>
                <c:pt idx="156">
                  <c:v>35</c:v>
                </c:pt>
                <c:pt idx="157">
                  <c:v>46</c:v>
                </c:pt>
                <c:pt idx="158">
                  <c:v>42</c:v>
                </c:pt>
                <c:pt idx="159">
                  <c:v>46</c:v>
                </c:pt>
                <c:pt idx="160">
                  <c:v>29</c:v>
                </c:pt>
                <c:pt idx="161">
                  <c:v>39</c:v>
                </c:pt>
              </c:numCache>
            </c:numRef>
          </c:val>
          <c:extLst>
            <c:ext xmlns:c16="http://schemas.microsoft.com/office/drawing/2014/chart" uri="{C3380CC4-5D6E-409C-BE32-E72D297353CC}">
              <c16:uniqueId val="{00000001-8231-40EF-847B-0B343D4101BF}"/>
            </c:ext>
          </c:extLst>
        </c:ser>
        <c:ser>
          <c:idx val="2"/>
          <c:order val="2"/>
          <c:tx>
            <c:strRef>
              <c:f>Données_Graphique5!$E$5</c:f>
              <c:strCache>
                <c:ptCount val="1"/>
                <c:pt idx="0">
                  <c:v>Plans de sauvegarde de l'emploi (PSE) initiés </c:v>
                </c:pt>
              </c:strCache>
            </c:strRef>
          </c:tx>
          <c:cat>
            <c:strRef>
              <c:f>Données_Graphique5!$A$6:$A$218</c:f>
              <c:strCache>
                <c:ptCount val="213"/>
                <c:pt idx="0">
                  <c:v>2000 T1 </c:v>
                </c:pt>
                <c:pt idx="1">
                  <c:v>2000 T1 </c:v>
                </c:pt>
                <c:pt idx="2">
                  <c:v>2000 T1 </c:v>
                </c:pt>
                <c:pt idx="3">
                  <c:v>2000 T2</c:v>
                </c:pt>
                <c:pt idx="4">
                  <c:v>2000 T2</c:v>
                </c:pt>
                <c:pt idx="5">
                  <c:v>2000 T2</c:v>
                </c:pt>
                <c:pt idx="6">
                  <c:v>2000 T3</c:v>
                </c:pt>
                <c:pt idx="7">
                  <c:v>2000 T3</c:v>
                </c:pt>
                <c:pt idx="8">
                  <c:v>2000 T3</c:v>
                </c:pt>
                <c:pt idx="9">
                  <c:v>2000 T4</c:v>
                </c:pt>
                <c:pt idx="10">
                  <c:v>2000 T4</c:v>
                </c:pt>
                <c:pt idx="11">
                  <c:v>2000 T4</c:v>
                </c:pt>
                <c:pt idx="12">
                  <c:v>2001 T1 </c:v>
                </c:pt>
                <c:pt idx="13">
                  <c:v>2001 T1 </c:v>
                </c:pt>
                <c:pt idx="14">
                  <c:v>2001 T1 </c:v>
                </c:pt>
                <c:pt idx="15">
                  <c:v>2001 T2</c:v>
                </c:pt>
                <c:pt idx="16">
                  <c:v>2001 T2</c:v>
                </c:pt>
                <c:pt idx="17">
                  <c:v>2001 T2</c:v>
                </c:pt>
                <c:pt idx="18">
                  <c:v>2001 T3</c:v>
                </c:pt>
                <c:pt idx="19">
                  <c:v>2001 T3</c:v>
                </c:pt>
                <c:pt idx="20">
                  <c:v>2001 T3</c:v>
                </c:pt>
                <c:pt idx="21">
                  <c:v>2001  T4</c:v>
                </c:pt>
                <c:pt idx="22">
                  <c:v>2001  T4</c:v>
                </c:pt>
                <c:pt idx="23">
                  <c:v>2001  T4</c:v>
                </c:pt>
                <c:pt idx="24">
                  <c:v>2002 T1 </c:v>
                </c:pt>
                <c:pt idx="25">
                  <c:v>2002 T1 </c:v>
                </c:pt>
                <c:pt idx="26">
                  <c:v>2002 T1 </c:v>
                </c:pt>
                <c:pt idx="27">
                  <c:v>2002 T2</c:v>
                </c:pt>
                <c:pt idx="28">
                  <c:v>2002 T2</c:v>
                </c:pt>
                <c:pt idx="29">
                  <c:v>2002 T2</c:v>
                </c:pt>
                <c:pt idx="30">
                  <c:v>2002 T3</c:v>
                </c:pt>
                <c:pt idx="31">
                  <c:v>2002 T3</c:v>
                </c:pt>
                <c:pt idx="32">
                  <c:v>2002 T3</c:v>
                </c:pt>
                <c:pt idx="33">
                  <c:v>2002  T4</c:v>
                </c:pt>
                <c:pt idx="34">
                  <c:v>2002  T4</c:v>
                </c:pt>
                <c:pt idx="35">
                  <c:v>2002  T4</c:v>
                </c:pt>
                <c:pt idx="36">
                  <c:v>2003 T1 </c:v>
                </c:pt>
                <c:pt idx="37">
                  <c:v>2003 T1 </c:v>
                </c:pt>
                <c:pt idx="38">
                  <c:v>2003 T1 </c:v>
                </c:pt>
                <c:pt idx="39">
                  <c:v>2003 T2</c:v>
                </c:pt>
                <c:pt idx="40">
                  <c:v>2003 T2</c:v>
                </c:pt>
                <c:pt idx="41">
                  <c:v>2003 T2</c:v>
                </c:pt>
                <c:pt idx="42">
                  <c:v>2003 T3</c:v>
                </c:pt>
                <c:pt idx="43">
                  <c:v>2003T3</c:v>
                </c:pt>
                <c:pt idx="44">
                  <c:v>2003 T3</c:v>
                </c:pt>
                <c:pt idx="45">
                  <c:v>2003  T4</c:v>
                </c:pt>
                <c:pt idx="46">
                  <c:v>2003  T4</c:v>
                </c:pt>
                <c:pt idx="47">
                  <c:v>2003  T4</c:v>
                </c:pt>
                <c:pt idx="48">
                  <c:v>2004 T1 </c:v>
                </c:pt>
                <c:pt idx="49">
                  <c:v>2004 T1 </c:v>
                </c:pt>
                <c:pt idx="50">
                  <c:v>2004 T1 </c:v>
                </c:pt>
                <c:pt idx="51">
                  <c:v>2004 T2</c:v>
                </c:pt>
                <c:pt idx="52">
                  <c:v>2004 T2</c:v>
                </c:pt>
                <c:pt idx="53">
                  <c:v>2004 T2</c:v>
                </c:pt>
                <c:pt idx="54">
                  <c:v>2004 T3</c:v>
                </c:pt>
                <c:pt idx="55">
                  <c:v>2004T3</c:v>
                </c:pt>
                <c:pt idx="56">
                  <c:v>2004 T3</c:v>
                </c:pt>
                <c:pt idx="57">
                  <c:v>2004  T4</c:v>
                </c:pt>
                <c:pt idx="58">
                  <c:v>2004  T4</c:v>
                </c:pt>
                <c:pt idx="59">
                  <c:v>2004  T4</c:v>
                </c:pt>
                <c:pt idx="60">
                  <c:v>2005 T1 </c:v>
                </c:pt>
                <c:pt idx="61">
                  <c:v>2005 T1 </c:v>
                </c:pt>
                <c:pt idx="62">
                  <c:v>2005 T1 </c:v>
                </c:pt>
                <c:pt idx="63">
                  <c:v>2005 T2</c:v>
                </c:pt>
                <c:pt idx="64">
                  <c:v>2005 T2</c:v>
                </c:pt>
                <c:pt idx="65">
                  <c:v>2005 T2</c:v>
                </c:pt>
                <c:pt idx="66">
                  <c:v>2005 T3</c:v>
                </c:pt>
                <c:pt idx="67">
                  <c:v>2005T3</c:v>
                </c:pt>
                <c:pt idx="68">
                  <c:v>2005 T3</c:v>
                </c:pt>
                <c:pt idx="69">
                  <c:v>2005  T4</c:v>
                </c:pt>
                <c:pt idx="70">
                  <c:v>2005  T4</c:v>
                </c:pt>
                <c:pt idx="71">
                  <c:v>2005  T4</c:v>
                </c:pt>
                <c:pt idx="72">
                  <c:v>2006 T1 </c:v>
                </c:pt>
                <c:pt idx="73">
                  <c:v>2006 T1 </c:v>
                </c:pt>
                <c:pt idx="74">
                  <c:v>2006 T1 </c:v>
                </c:pt>
                <c:pt idx="75">
                  <c:v>2006 T2</c:v>
                </c:pt>
                <c:pt idx="76">
                  <c:v>2006 T2</c:v>
                </c:pt>
                <c:pt idx="77">
                  <c:v>2006 T2</c:v>
                </c:pt>
                <c:pt idx="78">
                  <c:v>2006 T3</c:v>
                </c:pt>
                <c:pt idx="79">
                  <c:v>2006T3</c:v>
                </c:pt>
                <c:pt idx="80">
                  <c:v>2006 T3</c:v>
                </c:pt>
                <c:pt idx="81">
                  <c:v>2006  T4</c:v>
                </c:pt>
                <c:pt idx="82">
                  <c:v>2006  T4</c:v>
                </c:pt>
                <c:pt idx="83">
                  <c:v>2006  T4</c:v>
                </c:pt>
                <c:pt idx="84">
                  <c:v>2007 T1 </c:v>
                </c:pt>
                <c:pt idx="85">
                  <c:v>2007 T1 </c:v>
                </c:pt>
                <c:pt idx="86">
                  <c:v>2007 T1 </c:v>
                </c:pt>
                <c:pt idx="87">
                  <c:v>2007 T2</c:v>
                </c:pt>
                <c:pt idx="88">
                  <c:v>2007 T2</c:v>
                </c:pt>
                <c:pt idx="89">
                  <c:v>2007 T2</c:v>
                </c:pt>
                <c:pt idx="90">
                  <c:v>2007 T3</c:v>
                </c:pt>
                <c:pt idx="91">
                  <c:v>2007T3</c:v>
                </c:pt>
                <c:pt idx="92">
                  <c:v>2007 T3</c:v>
                </c:pt>
                <c:pt idx="93">
                  <c:v>2007  T4</c:v>
                </c:pt>
                <c:pt idx="94">
                  <c:v>2007  T4</c:v>
                </c:pt>
                <c:pt idx="95">
                  <c:v>2007  T4</c:v>
                </c:pt>
                <c:pt idx="96">
                  <c:v>2008 T1 </c:v>
                </c:pt>
                <c:pt idx="97">
                  <c:v>2008 T1 </c:v>
                </c:pt>
                <c:pt idx="98">
                  <c:v>2008 T1 </c:v>
                </c:pt>
                <c:pt idx="99">
                  <c:v>2008 T2</c:v>
                </c:pt>
                <c:pt idx="100">
                  <c:v>2008 T2</c:v>
                </c:pt>
                <c:pt idx="101">
                  <c:v>2008 T2</c:v>
                </c:pt>
                <c:pt idx="102">
                  <c:v>2008 T3</c:v>
                </c:pt>
                <c:pt idx="103">
                  <c:v>2008T3</c:v>
                </c:pt>
                <c:pt idx="104">
                  <c:v>2008 T3</c:v>
                </c:pt>
                <c:pt idx="105">
                  <c:v>2008  T4</c:v>
                </c:pt>
                <c:pt idx="106">
                  <c:v>2008  T4</c:v>
                </c:pt>
                <c:pt idx="107">
                  <c:v>2008  T4</c:v>
                </c:pt>
                <c:pt idx="108">
                  <c:v>2009 T1 </c:v>
                </c:pt>
                <c:pt idx="109">
                  <c:v>2009 T1 </c:v>
                </c:pt>
                <c:pt idx="110">
                  <c:v>2009 T1 </c:v>
                </c:pt>
                <c:pt idx="111">
                  <c:v>2009 T2</c:v>
                </c:pt>
                <c:pt idx="112">
                  <c:v>2009 T2</c:v>
                </c:pt>
                <c:pt idx="113">
                  <c:v>2009 T2</c:v>
                </c:pt>
                <c:pt idx="114">
                  <c:v>2009 T3</c:v>
                </c:pt>
                <c:pt idx="115">
                  <c:v>2009T3</c:v>
                </c:pt>
                <c:pt idx="116">
                  <c:v>2009 T3</c:v>
                </c:pt>
                <c:pt idx="117">
                  <c:v>2009  T4</c:v>
                </c:pt>
                <c:pt idx="118">
                  <c:v>2009  T4</c:v>
                </c:pt>
                <c:pt idx="119">
                  <c:v>2009  T4</c:v>
                </c:pt>
                <c:pt idx="120">
                  <c:v>2010 T1 </c:v>
                </c:pt>
                <c:pt idx="121">
                  <c:v>2010 T1 </c:v>
                </c:pt>
                <c:pt idx="122">
                  <c:v>2010 T1 </c:v>
                </c:pt>
                <c:pt idx="123">
                  <c:v>2010 T2</c:v>
                </c:pt>
                <c:pt idx="124">
                  <c:v>2010 T2</c:v>
                </c:pt>
                <c:pt idx="125">
                  <c:v>2010 T2</c:v>
                </c:pt>
                <c:pt idx="126">
                  <c:v>2010 T3</c:v>
                </c:pt>
                <c:pt idx="127">
                  <c:v>2010T3</c:v>
                </c:pt>
                <c:pt idx="128">
                  <c:v>2010 T3</c:v>
                </c:pt>
                <c:pt idx="129">
                  <c:v>2010  T4</c:v>
                </c:pt>
                <c:pt idx="130">
                  <c:v>2010  T4</c:v>
                </c:pt>
                <c:pt idx="131">
                  <c:v>2010  T4</c:v>
                </c:pt>
                <c:pt idx="132">
                  <c:v>2011 T1 </c:v>
                </c:pt>
                <c:pt idx="133">
                  <c:v>2011 T1 </c:v>
                </c:pt>
                <c:pt idx="134">
                  <c:v>2011 T1 </c:v>
                </c:pt>
                <c:pt idx="135">
                  <c:v>2011 T2</c:v>
                </c:pt>
                <c:pt idx="136">
                  <c:v>2011 T2</c:v>
                </c:pt>
                <c:pt idx="137">
                  <c:v>2011 T2</c:v>
                </c:pt>
                <c:pt idx="138">
                  <c:v>2011 T3</c:v>
                </c:pt>
                <c:pt idx="139">
                  <c:v>2011T3</c:v>
                </c:pt>
                <c:pt idx="140">
                  <c:v>2011 T3</c:v>
                </c:pt>
                <c:pt idx="141">
                  <c:v>2011  T4</c:v>
                </c:pt>
                <c:pt idx="142">
                  <c:v>2011  T4</c:v>
                </c:pt>
                <c:pt idx="143">
                  <c:v>2011  T4</c:v>
                </c:pt>
                <c:pt idx="144">
                  <c:v>2012 T1 </c:v>
                </c:pt>
                <c:pt idx="145">
                  <c:v>2012 T1 </c:v>
                </c:pt>
                <c:pt idx="146">
                  <c:v>2012 T1 </c:v>
                </c:pt>
                <c:pt idx="147">
                  <c:v>2012 T2</c:v>
                </c:pt>
                <c:pt idx="148">
                  <c:v>2012 T2</c:v>
                </c:pt>
                <c:pt idx="149">
                  <c:v>2012 T2</c:v>
                </c:pt>
                <c:pt idx="150">
                  <c:v>2012 T3</c:v>
                </c:pt>
                <c:pt idx="151">
                  <c:v>2012T3</c:v>
                </c:pt>
                <c:pt idx="152">
                  <c:v>2012 T3</c:v>
                </c:pt>
                <c:pt idx="153">
                  <c:v>2012  T4</c:v>
                </c:pt>
                <c:pt idx="154">
                  <c:v>2012  T4</c:v>
                </c:pt>
                <c:pt idx="155">
                  <c:v>2012  T4</c:v>
                </c:pt>
                <c:pt idx="156">
                  <c:v>2013 T1 </c:v>
                </c:pt>
                <c:pt idx="157">
                  <c:v>2013 T1 </c:v>
                </c:pt>
                <c:pt idx="158">
                  <c:v>2013 T1 </c:v>
                </c:pt>
                <c:pt idx="159">
                  <c:v>2013 T2</c:v>
                </c:pt>
                <c:pt idx="160">
                  <c:v>2013 T2</c:v>
                </c:pt>
                <c:pt idx="161">
                  <c:v>2013 T2</c:v>
                </c:pt>
                <c:pt idx="162">
                  <c:v>2013 T3</c:v>
                </c:pt>
                <c:pt idx="163">
                  <c:v>2013T3</c:v>
                </c:pt>
                <c:pt idx="164">
                  <c:v>2013 T3</c:v>
                </c:pt>
                <c:pt idx="165">
                  <c:v>2013  T4</c:v>
                </c:pt>
                <c:pt idx="166">
                  <c:v>2013  T4</c:v>
                </c:pt>
                <c:pt idx="167">
                  <c:v>2013  T4</c:v>
                </c:pt>
                <c:pt idx="168">
                  <c:v>2014 T1 </c:v>
                </c:pt>
                <c:pt idx="169">
                  <c:v>2014 T1 </c:v>
                </c:pt>
                <c:pt idx="170">
                  <c:v>2014 T1 </c:v>
                </c:pt>
                <c:pt idx="171">
                  <c:v>2014 T2</c:v>
                </c:pt>
                <c:pt idx="172">
                  <c:v>2014 T2</c:v>
                </c:pt>
                <c:pt idx="173">
                  <c:v>2014 T2</c:v>
                </c:pt>
                <c:pt idx="174">
                  <c:v>2014 T3</c:v>
                </c:pt>
                <c:pt idx="175">
                  <c:v>2014T3</c:v>
                </c:pt>
                <c:pt idx="176">
                  <c:v>2014 T3</c:v>
                </c:pt>
                <c:pt idx="177">
                  <c:v>2014  T4</c:v>
                </c:pt>
                <c:pt idx="178">
                  <c:v>2014  T4</c:v>
                </c:pt>
                <c:pt idx="179">
                  <c:v>2014  T4</c:v>
                </c:pt>
                <c:pt idx="180">
                  <c:v>2015 T1 </c:v>
                </c:pt>
                <c:pt idx="181">
                  <c:v>2015 T1 </c:v>
                </c:pt>
                <c:pt idx="182">
                  <c:v>2015 T1 </c:v>
                </c:pt>
                <c:pt idx="183">
                  <c:v>2015 T2</c:v>
                </c:pt>
                <c:pt idx="184">
                  <c:v>2015 T2</c:v>
                </c:pt>
                <c:pt idx="185">
                  <c:v>2015 T2</c:v>
                </c:pt>
                <c:pt idx="186">
                  <c:v>2015 T3</c:v>
                </c:pt>
                <c:pt idx="187">
                  <c:v>2015T3</c:v>
                </c:pt>
                <c:pt idx="188">
                  <c:v>2015 T3</c:v>
                </c:pt>
                <c:pt idx="189">
                  <c:v>2015  T4</c:v>
                </c:pt>
                <c:pt idx="190">
                  <c:v>2015  T4</c:v>
                </c:pt>
                <c:pt idx="191">
                  <c:v>2015  T4</c:v>
                </c:pt>
                <c:pt idx="192">
                  <c:v>2016 T1 </c:v>
                </c:pt>
                <c:pt idx="193">
                  <c:v>2016 T1 </c:v>
                </c:pt>
                <c:pt idx="194">
                  <c:v>2016 T1 </c:v>
                </c:pt>
                <c:pt idx="195">
                  <c:v>2016 T2</c:v>
                </c:pt>
                <c:pt idx="196">
                  <c:v>2016 T2</c:v>
                </c:pt>
                <c:pt idx="197">
                  <c:v>2016 T2</c:v>
                </c:pt>
                <c:pt idx="198">
                  <c:v>2016 T3</c:v>
                </c:pt>
                <c:pt idx="199">
                  <c:v>2016 T3</c:v>
                </c:pt>
                <c:pt idx="200">
                  <c:v>2016 T3</c:v>
                </c:pt>
                <c:pt idx="201">
                  <c:v>2016 T4</c:v>
                </c:pt>
                <c:pt idx="202">
                  <c:v>2016 T4</c:v>
                </c:pt>
                <c:pt idx="203">
                  <c:v>2016 T4</c:v>
                </c:pt>
                <c:pt idx="204">
                  <c:v>2017 T1 </c:v>
                </c:pt>
                <c:pt idx="205">
                  <c:v>2017 T1 </c:v>
                </c:pt>
                <c:pt idx="206">
                  <c:v>2017 T1 </c:v>
                </c:pt>
                <c:pt idx="207">
                  <c:v>2017 T2</c:v>
                </c:pt>
                <c:pt idx="208">
                  <c:v>2017 T2</c:v>
                </c:pt>
                <c:pt idx="209">
                  <c:v>2017 T2</c:v>
                </c:pt>
                <c:pt idx="210">
                  <c:v>2017 T3</c:v>
                </c:pt>
                <c:pt idx="211">
                  <c:v>2017 T3</c:v>
                </c:pt>
                <c:pt idx="212">
                  <c:v>2017 T3</c:v>
                </c:pt>
              </c:strCache>
            </c:strRef>
          </c:cat>
          <c:val>
            <c:numRef>
              <c:f>Données_Graphique5!$E$6:$E$218</c:f>
              <c:numCache>
                <c:formatCode>General</c:formatCode>
                <c:ptCount val="213"/>
                <c:pt idx="162" formatCode="0">
                  <c:v>64</c:v>
                </c:pt>
                <c:pt idx="163" formatCode="0">
                  <c:v>20</c:v>
                </c:pt>
                <c:pt idx="164" formatCode="0">
                  <c:v>83</c:v>
                </c:pt>
                <c:pt idx="165" formatCode="0">
                  <c:v>94</c:v>
                </c:pt>
                <c:pt idx="166" formatCode="0">
                  <c:v>66</c:v>
                </c:pt>
                <c:pt idx="167" formatCode="0">
                  <c:v>70</c:v>
                </c:pt>
                <c:pt idx="168" formatCode="0">
                  <c:v>66</c:v>
                </c:pt>
                <c:pt idx="169" formatCode="0">
                  <c:v>57</c:v>
                </c:pt>
                <c:pt idx="170" formatCode="0">
                  <c:v>74</c:v>
                </c:pt>
                <c:pt idx="171" formatCode="0">
                  <c:v>74</c:v>
                </c:pt>
                <c:pt idx="172" formatCode="0">
                  <c:v>56</c:v>
                </c:pt>
                <c:pt idx="173" formatCode="0">
                  <c:v>58</c:v>
                </c:pt>
                <c:pt idx="174" formatCode="0">
                  <c:v>53</c:v>
                </c:pt>
                <c:pt idx="175" formatCode="0">
                  <c:v>23</c:v>
                </c:pt>
                <c:pt idx="176" formatCode="0">
                  <c:v>69</c:v>
                </c:pt>
                <c:pt idx="177" formatCode="0">
                  <c:v>80</c:v>
                </c:pt>
                <c:pt idx="178" formatCode="0">
                  <c:v>60</c:v>
                </c:pt>
                <c:pt idx="179" formatCode="0">
                  <c:v>52</c:v>
                </c:pt>
                <c:pt idx="180" formatCode="0">
                  <c:v>53</c:v>
                </c:pt>
                <c:pt idx="181" formatCode="0">
                  <c:v>78</c:v>
                </c:pt>
                <c:pt idx="182" formatCode="0">
                  <c:v>75</c:v>
                </c:pt>
                <c:pt idx="183" formatCode="0">
                  <c:v>79</c:v>
                </c:pt>
                <c:pt idx="184" formatCode="0">
                  <c:v>65</c:v>
                </c:pt>
                <c:pt idx="185" formatCode="0">
                  <c:v>76</c:v>
                </c:pt>
                <c:pt idx="186" formatCode="0">
                  <c:v>61</c:v>
                </c:pt>
                <c:pt idx="187" formatCode="0">
                  <c:v>19</c:v>
                </c:pt>
                <c:pt idx="188" formatCode="0">
                  <c:v>60</c:v>
                </c:pt>
                <c:pt idx="189" formatCode="0">
                  <c:v>61</c:v>
                </c:pt>
                <c:pt idx="190" formatCode="0">
                  <c:v>64</c:v>
                </c:pt>
                <c:pt idx="191" formatCode="0">
                  <c:v>53</c:v>
                </c:pt>
                <c:pt idx="192" formatCode="0">
                  <c:v>68</c:v>
                </c:pt>
                <c:pt idx="193" formatCode="0">
                  <c:v>69</c:v>
                </c:pt>
                <c:pt idx="194" formatCode="0">
                  <c:v>72</c:v>
                </c:pt>
                <c:pt idx="195" formatCode="0">
                  <c:v>68</c:v>
                </c:pt>
                <c:pt idx="196" formatCode="0">
                  <c:v>61</c:v>
                </c:pt>
                <c:pt idx="197" formatCode="0">
                  <c:v>62</c:v>
                </c:pt>
                <c:pt idx="198" formatCode="0">
                  <c:v>89</c:v>
                </c:pt>
                <c:pt idx="199" formatCode="0">
                  <c:v>18</c:v>
                </c:pt>
                <c:pt idx="200" formatCode="0">
                  <c:v>43</c:v>
                </c:pt>
                <c:pt idx="201">
                  <c:v>52</c:v>
                </c:pt>
                <c:pt idx="202">
                  <c:v>55</c:v>
                </c:pt>
                <c:pt idx="203">
                  <c:v>47</c:v>
                </c:pt>
                <c:pt idx="204">
                  <c:v>57</c:v>
                </c:pt>
                <c:pt idx="205">
                  <c:v>50</c:v>
                </c:pt>
                <c:pt idx="206">
                  <c:v>86</c:v>
                </c:pt>
                <c:pt idx="207">
                  <c:v>57</c:v>
                </c:pt>
                <c:pt idx="208">
                  <c:v>72</c:v>
                </c:pt>
                <c:pt idx="209">
                  <c:v>46</c:v>
                </c:pt>
                <c:pt idx="210">
                  <c:v>62</c:v>
                </c:pt>
                <c:pt idx="211">
                  <c:v>21</c:v>
                </c:pt>
                <c:pt idx="212">
                  <c:v>49</c:v>
                </c:pt>
              </c:numCache>
            </c:numRef>
          </c:val>
          <c:extLst>
            <c:ext xmlns:c16="http://schemas.microsoft.com/office/drawing/2014/chart" uri="{C3380CC4-5D6E-409C-BE32-E72D297353CC}">
              <c16:uniqueId val="{00000002-8231-40EF-847B-0B343D4101BF}"/>
            </c:ext>
          </c:extLst>
        </c:ser>
        <c:ser>
          <c:idx val="3"/>
          <c:order val="3"/>
          <c:tx>
            <c:strRef>
              <c:f>Données_Graphique5!$F$5</c:f>
              <c:strCache>
                <c:ptCount val="1"/>
                <c:pt idx="0">
                  <c:v>Plans de sauvegarde de l'emploi (PSE) validés ou homologués</c:v>
                </c:pt>
              </c:strCache>
            </c:strRef>
          </c:tx>
          <c:cat>
            <c:strRef>
              <c:f>Données_Graphique5!$A$6:$A$218</c:f>
              <c:strCache>
                <c:ptCount val="213"/>
                <c:pt idx="0">
                  <c:v>2000 T1 </c:v>
                </c:pt>
                <c:pt idx="1">
                  <c:v>2000 T1 </c:v>
                </c:pt>
                <c:pt idx="2">
                  <c:v>2000 T1 </c:v>
                </c:pt>
                <c:pt idx="3">
                  <c:v>2000 T2</c:v>
                </c:pt>
                <c:pt idx="4">
                  <c:v>2000 T2</c:v>
                </c:pt>
                <c:pt idx="5">
                  <c:v>2000 T2</c:v>
                </c:pt>
                <c:pt idx="6">
                  <c:v>2000 T3</c:v>
                </c:pt>
                <c:pt idx="7">
                  <c:v>2000 T3</c:v>
                </c:pt>
                <c:pt idx="8">
                  <c:v>2000 T3</c:v>
                </c:pt>
                <c:pt idx="9">
                  <c:v>2000 T4</c:v>
                </c:pt>
                <c:pt idx="10">
                  <c:v>2000 T4</c:v>
                </c:pt>
                <c:pt idx="11">
                  <c:v>2000 T4</c:v>
                </c:pt>
                <c:pt idx="12">
                  <c:v>2001 T1 </c:v>
                </c:pt>
                <c:pt idx="13">
                  <c:v>2001 T1 </c:v>
                </c:pt>
                <c:pt idx="14">
                  <c:v>2001 T1 </c:v>
                </c:pt>
                <c:pt idx="15">
                  <c:v>2001 T2</c:v>
                </c:pt>
                <c:pt idx="16">
                  <c:v>2001 T2</c:v>
                </c:pt>
                <c:pt idx="17">
                  <c:v>2001 T2</c:v>
                </c:pt>
                <c:pt idx="18">
                  <c:v>2001 T3</c:v>
                </c:pt>
                <c:pt idx="19">
                  <c:v>2001 T3</c:v>
                </c:pt>
                <c:pt idx="20">
                  <c:v>2001 T3</c:v>
                </c:pt>
                <c:pt idx="21">
                  <c:v>2001  T4</c:v>
                </c:pt>
                <c:pt idx="22">
                  <c:v>2001  T4</c:v>
                </c:pt>
                <c:pt idx="23">
                  <c:v>2001  T4</c:v>
                </c:pt>
                <c:pt idx="24">
                  <c:v>2002 T1 </c:v>
                </c:pt>
                <c:pt idx="25">
                  <c:v>2002 T1 </c:v>
                </c:pt>
                <c:pt idx="26">
                  <c:v>2002 T1 </c:v>
                </c:pt>
                <c:pt idx="27">
                  <c:v>2002 T2</c:v>
                </c:pt>
                <c:pt idx="28">
                  <c:v>2002 T2</c:v>
                </c:pt>
                <c:pt idx="29">
                  <c:v>2002 T2</c:v>
                </c:pt>
                <c:pt idx="30">
                  <c:v>2002 T3</c:v>
                </c:pt>
                <c:pt idx="31">
                  <c:v>2002 T3</c:v>
                </c:pt>
                <c:pt idx="32">
                  <c:v>2002 T3</c:v>
                </c:pt>
                <c:pt idx="33">
                  <c:v>2002  T4</c:v>
                </c:pt>
                <c:pt idx="34">
                  <c:v>2002  T4</c:v>
                </c:pt>
                <c:pt idx="35">
                  <c:v>2002  T4</c:v>
                </c:pt>
                <c:pt idx="36">
                  <c:v>2003 T1 </c:v>
                </c:pt>
                <c:pt idx="37">
                  <c:v>2003 T1 </c:v>
                </c:pt>
                <c:pt idx="38">
                  <c:v>2003 T1 </c:v>
                </c:pt>
                <c:pt idx="39">
                  <c:v>2003 T2</c:v>
                </c:pt>
                <c:pt idx="40">
                  <c:v>2003 T2</c:v>
                </c:pt>
                <c:pt idx="41">
                  <c:v>2003 T2</c:v>
                </c:pt>
                <c:pt idx="42">
                  <c:v>2003 T3</c:v>
                </c:pt>
                <c:pt idx="43">
                  <c:v>2003T3</c:v>
                </c:pt>
                <c:pt idx="44">
                  <c:v>2003 T3</c:v>
                </c:pt>
                <c:pt idx="45">
                  <c:v>2003  T4</c:v>
                </c:pt>
                <c:pt idx="46">
                  <c:v>2003  T4</c:v>
                </c:pt>
                <c:pt idx="47">
                  <c:v>2003  T4</c:v>
                </c:pt>
                <c:pt idx="48">
                  <c:v>2004 T1 </c:v>
                </c:pt>
                <c:pt idx="49">
                  <c:v>2004 T1 </c:v>
                </c:pt>
                <c:pt idx="50">
                  <c:v>2004 T1 </c:v>
                </c:pt>
                <c:pt idx="51">
                  <c:v>2004 T2</c:v>
                </c:pt>
                <c:pt idx="52">
                  <c:v>2004 T2</c:v>
                </c:pt>
                <c:pt idx="53">
                  <c:v>2004 T2</c:v>
                </c:pt>
                <c:pt idx="54">
                  <c:v>2004 T3</c:v>
                </c:pt>
                <c:pt idx="55">
                  <c:v>2004T3</c:v>
                </c:pt>
                <c:pt idx="56">
                  <c:v>2004 T3</c:v>
                </c:pt>
                <c:pt idx="57">
                  <c:v>2004  T4</c:v>
                </c:pt>
                <c:pt idx="58">
                  <c:v>2004  T4</c:v>
                </c:pt>
                <c:pt idx="59">
                  <c:v>2004  T4</c:v>
                </c:pt>
                <c:pt idx="60">
                  <c:v>2005 T1 </c:v>
                </c:pt>
                <c:pt idx="61">
                  <c:v>2005 T1 </c:v>
                </c:pt>
                <c:pt idx="62">
                  <c:v>2005 T1 </c:v>
                </c:pt>
                <c:pt idx="63">
                  <c:v>2005 T2</c:v>
                </c:pt>
                <c:pt idx="64">
                  <c:v>2005 T2</c:v>
                </c:pt>
                <c:pt idx="65">
                  <c:v>2005 T2</c:v>
                </c:pt>
                <c:pt idx="66">
                  <c:v>2005 T3</c:v>
                </c:pt>
                <c:pt idx="67">
                  <c:v>2005T3</c:v>
                </c:pt>
                <c:pt idx="68">
                  <c:v>2005 T3</c:v>
                </c:pt>
                <c:pt idx="69">
                  <c:v>2005  T4</c:v>
                </c:pt>
                <c:pt idx="70">
                  <c:v>2005  T4</c:v>
                </c:pt>
                <c:pt idx="71">
                  <c:v>2005  T4</c:v>
                </c:pt>
                <c:pt idx="72">
                  <c:v>2006 T1 </c:v>
                </c:pt>
                <c:pt idx="73">
                  <c:v>2006 T1 </c:v>
                </c:pt>
                <c:pt idx="74">
                  <c:v>2006 T1 </c:v>
                </c:pt>
                <c:pt idx="75">
                  <c:v>2006 T2</c:v>
                </c:pt>
                <c:pt idx="76">
                  <c:v>2006 T2</c:v>
                </c:pt>
                <c:pt idx="77">
                  <c:v>2006 T2</c:v>
                </c:pt>
                <c:pt idx="78">
                  <c:v>2006 T3</c:v>
                </c:pt>
                <c:pt idx="79">
                  <c:v>2006T3</c:v>
                </c:pt>
                <c:pt idx="80">
                  <c:v>2006 T3</c:v>
                </c:pt>
                <c:pt idx="81">
                  <c:v>2006  T4</c:v>
                </c:pt>
                <c:pt idx="82">
                  <c:v>2006  T4</c:v>
                </c:pt>
                <c:pt idx="83">
                  <c:v>2006  T4</c:v>
                </c:pt>
                <c:pt idx="84">
                  <c:v>2007 T1 </c:v>
                </c:pt>
                <c:pt idx="85">
                  <c:v>2007 T1 </c:v>
                </c:pt>
                <c:pt idx="86">
                  <c:v>2007 T1 </c:v>
                </c:pt>
                <c:pt idx="87">
                  <c:v>2007 T2</c:v>
                </c:pt>
                <c:pt idx="88">
                  <c:v>2007 T2</c:v>
                </c:pt>
                <c:pt idx="89">
                  <c:v>2007 T2</c:v>
                </c:pt>
                <c:pt idx="90">
                  <c:v>2007 T3</c:v>
                </c:pt>
                <c:pt idx="91">
                  <c:v>2007T3</c:v>
                </c:pt>
                <c:pt idx="92">
                  <c:v>2007 T3</c:v>
                </c:pt>
                <c:pt idx="93">
                  <c:v>2007  T4</c:v>
                </c:pt>
                <c:pt idx="94">
                  <c:v>2007  T4</c:v>
                </c:pt>
                <c:pt idx="95">
                  <c:v>2007  T4</c:v>
                </c:pt>
                <c:pt idx="96">
                  <c:v>2008 T1 </c:v>
                </c:pt>
                <c:pt idx="97">
                  <c:v>2008 T1 </c:v>
                </c:pt>
                <c:pt idx="98">
                  <c:v>2008 T1 </c:v>
                </c:pt>
                <c:pt idx="99">
                  <c:v>2008 T2</c:v>
                </c:pt>
                <c:pt idx="100">
                  <c:v>2008 T2</c:v>
                </c:pt>
                <c:pt idx="101">
                  <c:v>2008 T2</c:v>
                </c:pt>
                <c:pt idx="102">
                  <c:v>2008 T3</c:v>
                </c:pt>
                <c:pt idx="103">
                  <c:v>2008T3</c:v>
                </c:pt>
                <c:pt idx="104">
                  <c:v>2008 T3</c:v>
                </c:pt>
                <c:pt idx="105">
                  <c:v>2008  T4</c:v>
                </c:pt>
                <c:pt idx="106">
                  <c:v>2008  T4</c:v>
                </c:pt>
                <c:pt idx="107">
                  <c:v>2008  T4</c:v>
                </c:pt>
                <c:pt idx="108">
                  <c:v>2009 T1 </c:v>
                </c:pt>
                <c:pt idx="109">
                  <c:v>2009 T1 </c:v>
                </c:pt>
                <c:pt idx="110">
                  <c:v>2009 T1 </c:v>
                </c:pt>
                <c:pt idx="111">
                  <c:v>2009 T2</c:v>
                </c:pt>
                <c:pt idx="112">
                  <c:v>2009 T2</c:v>
                </c:pt>
                <c:pt idx="113">
                  <c:v>2009 T2</c:v>
                </c:pt>
                <c:pt idx="114">
                  <c:v>2009 T3</c:v>
                </c:pt>
                <c:pt idx="115">
                  <c:v>2009T3</c:v>
                </c:pt>
                <c:pt idx="116">
                  <c:v>2009 T3</c:v>
                </c:pt>
                <c:pt idx="117">
                  <c:v>2009  T4</c:v>
                </c:pt>
                <c:pt idx="118">
                  <c:v>2009  T4</c:v>
                </c:pt>
                <c:pt idx="119">
                  <c:v>2009  T4</c:v>
                </c:pt>
                <c:pt idx="120">
                  <c:v>2010 T1 </c:v>
                </c:pt>
                <c:pt idx="121">
                  <c:v>2010 T1 </c:v>
                </c:pt>
                <c:pt idx="122">
                  <c:v>2010 T1 </c:v>
                </c:pt>
                <c:pt idx="123">
                  <c:v>2010 T2</c:v>
                </c:pt>
                <c:pt idx="124">
                  <c:v>2010 T2</c:v>
                </c:pt>
                <c:pt idx="125">
                  <c:v>2010 T2</c:v>
                </c:pt>
                <c:pt idx="126">
                  <c:v>2010 T3</c:v>
                </c:pt>
                <c:pt idx="127">
                  <c:v>2010T3</c:v>
                </c:pt>
                <c:pt idx="128">
                  <c:v>2010 T3</c:v>
                </c:pt>
                <c:pt idx="129">
                  <c:v>2010  T4</c:v>
                </c:pt>
                <c:pt idx="130">
                  <c:v>2010  T4</c:v>
                </c:pt>
                <c:pt idx="131">
                  <c:v>2010  T4</c:v>
                </c:pt>
                <c:pt idx="132">
                  <c:v>2011 T1 </c:v>
                </c:pt>
                <c:pt idx="133">
                  <c:v>2011 T1 </c:v>
                </c:pt>
                <c:pt idx="134">
                  <c:v>2011 T1 </c:v>
                </c:pt>
                <c:pt idx="135">
                  <c:v>2011 T2</c:v>
                </c:pt>
                <c:pt idx="136">
                  <c:v>2011 T2</c:v>
                </c:pt>
                <c:pt idx="137">
                  <c:v>2011 T2</c:v>
                </c:pt>
                <c:pt idx="138">
                  <c:v>2011 T3</c:v>
                </c:pt>
                <c:pt idx="139">
                  <c:v>2011T3</c:v>
                </c:pt>
                <c:pt idx="140">
                  <c:v>2011 T3</c:v>
                </c:pt>
                <c:pt idx="141">
                  <c:v>2011  T4</c:v>
                </c:pt>
                <c:pt idx="142">
                  <c:v>2011  T4</c:v>
                </c:pt>
                <c:pt idx="143">
                  <c:v>2011  T4</c:v>
                </c:pt>
                <c:pt idx="144">
                  <c:v>2012 T1 </c:v>
                </c:pt>
                <c:pt idx="145">
                  <c:v>2012 T1 </c:v>
                </c:pt>
                <c:pt idx="146">
                  <c:v>2012 T1 </c:v>
                </c:pt>
                <c:pt idx="147">
                  <c:v>2012 T2</c:v>
                </c:pt>
                <c:pt idx="148">
                  <c:v>2012 T2</c:v>
                </c:pt>
                <c:pt idx="149">
                  <c:v>2012 T2</c:v>
                </c:pt>
                <c:pt idx="150">
                  <c:v>2012 T3</c:v>
                </c:pt>
                <c:pt idx="151">
                  <c:v>2012T3</c:v>
                </c:pt>
                <c:pt idx="152">
                  <c:v>2012 T3</c:v>
                </c:pt>
                <c:pt idx="153">
                  <c:v>2012  T4</c:v>
                </c:pt>
                <c:pt idx="154">
                  <c:v>2012  T4</c:v>
                </c:pt>
                <c:pt idx="155">
                  <c:v>2012  T4</c:v>
                </c:pt>
                <c:pt idx="156">
                  <c:v>2013 T1 </c:v>
                </c:pt>
                <c:pt idx="157">
                  <c:v>2013 T1 </c:v>
                </c:pt>
                <c:pt idx="158">
                  <c:v>2013 T1 </c:v>
                </c:pt>
                <c:pt idx="159">
                  <c:v>2013 T2</c:v>
                </c:pt>
                <c:pt idx="160">
                  <c:v>2013 T2</c:v>
                </c:pt>
                <c:pt idx="161">
                  <c:v>2013 T2</c:v>
                </c:pt>
                <c:pt idx="162">
                  <c:v>2013 T3</c:v>
                </c:pt>
                <c:pt idx="163">
                  <c:v>2013T3</c:v>
                </c:pt>
                <c:pt idx="164">
                  <c:v>2013 T3</c:v>
                </c:pt>
                <c:pt idx="165">
                  <c:v>2013  T4</c:v>
                </c:pt>
                <c:pt idx="166">
                  <c:v>2013  T4</c:v>
                </c:pt>
                <c:pt idx="167">
                  <c:v>2013  T4</c:v>
                </c:pt>
                <c:pt idx="168">
                  <c:v>2014 T1 </c:v>
                </c:pt>
                <c:pt idx="169">
                  <c:v>2014 T1 </c:v>
                </c:pt>
                <c:pt idx="170">
                  <c:v>2014 T1 </c:v>
                </c:pt>
                <c:pt idx="171">
                  <c:v>2014 T2</c:v>
                </c:pt>
                <c:pt idx="172">
                  <c:v>2014 T2</c:v>
                </c:pt>
                <c:pt idx="173">
                  <c:v>2014 T2</c:v>
                </c:pt>
                <c:pt idx="174">
                  <c:v>2014 T3</c:v>
                </c:pt>
                <c:pt idx="175">
                  <c:v>2014T3</c:v>
                </c:pt>
                <c:pt idx="176">
                  <c:v>2014 T3</c:v>
                </c:pt>
                <c:pt idx="177">
                  <c:v>2014  T4</c:v>
                </c:pt>
                <c:pt idx="178">
                  <c:v>2014  T4</c:v>
                </c:pt>
                <c:pt idx="179">
                  <c:v>2014  T4</c:v>
                </c:pt>
                <c:pt idx="180">
                  <c:v>2015 T1 </c:v>
                </c:pt>
                <c:pt idx="181">
                  <c:v>2015 T1 </c:v>
                </c:pt>
                <c:pt idx="182">
                  <c:v>2015 T1 </c:v>
                </c:pt>
                <c:pt idx="183">
                  <c:v>2015 T2</c:v>
                </c:pt>
                <c:pt idx="184">
                  <c:v>2015 T2</c:v>
                </c:pt>
                <c:pt idx="185">
                  <c:v>2015 T2</c:v>
                </c:pt>
                <c:pt idx="186">
                  <c:v>2015 T3</c:v>
                </c:pt>
                <c:pt idx="187">
                  <c:v>2015T3</c:v>
                </c:pt>
                <c:pt idx="188">
                  <c:v>2015 T3</c:v>
                </c:pt>
                <c:pt idx="189">
                  <c:v>2015  T4</c:v>
                </c:pt>
                <c:pt idx="190">
                  <c:v>2015  T4</c:v>
                </c:pt>
                <c:pt idx="191">
                  <c:v>2015  T4</c:v>
                </c:pt>
                <c:pt idx="192">
                  <c:v>2016 T1 </c:v>
                </c:pt>
                <c:pt idx="193">
                  <c:v>2016 T1 </c:v>
                </c:pt>
                <c:pt idx="194">
                  <c:v>2016 T1 </c:v>
                </c:pt>
                <c:pt idx="195">
                  <c:v>2016 T2</c:v>
                </c:pt>
                <c:pt idx="196">
                  <c:v>2016 T2</c:v>
                </c:pt>
                <c:pt idx="197">
                  <c:v>2016 T2</c:v>
                </c:pt>
                <c:pt idx="198">
                  <c:v>2016 T3</c:v>
                </c:pt>
                <c:pt idx="199">
                  <c:v>2016 T3</c:v>
                </c:pt>
                <c:pt idx="200">
                  <c:v>2016 T3</c:v>
                </c:pt>
                <c:pt idx="201">
                  <c:v>2016 T4</c:v>
                </c:pt>
                <c:pt idx="202">
                  <c:v>2016 T4</c:v>
                </c:pt>
                <c:pt idx="203">
                  <c:v>2016 T4</c:v>
                </c:pt>
                <c:pt idx="204">
                  <c:v>2017 T1 </c:v>
                </c:pt>
                <c:pt idx="205">
                  <c:v>2017 T1 </c:v>
                </c:pt>
                <c:pt idx="206">
                  <c:v>2017 T1 </c:v>
                </c:pt>
                <c:pt idx="207">
                  <c:v>2017 T2</c:v>
                </c:pt>
                <c:pt idx="208">
                  <c:v>2017 T2</c:v>
                </c:pt>
                <c:pt idx="209">
                  <c:v>2017 T2</c:v>
                </c:pt>
                <c:pt idx="210">
                  <c:v>2017 T3</c:v>
                </c:pt>
                <c:pt idx="211">
                  <c:v>2017 T3</c:v>
                </c:pt>
                <c:pt idx="212">
                  <c:v>2017 T3</c:v>
                </c:pt>
              </c:strCache>
            </c:strRef>
          </c:cat>
          <c:val>
            <c:numRef>
              <c:f>Données_Graphique5!$F$6:$F$218</c:f>
              <c:numCache>
                <c:formatCode>General</c:formatCode>
                <c:ptCount val="213"/>
                <c:pt idx="162">
                  <c:v>20</c:v>
                </c:pt>
                <c:pt idx="163">
                  <c:v>11</c:v>
                </c:pt>
                <c:pt idx="164">
                  <c:v>21</c:v>
                </c:pt>
                <c:pt idx="165">
                  <c:v>39</c:v>
                </c:pt>
                <c:pt idx="166">
                  <c:v>54</c:v>
                </c:pt>
                <c:pt idx="167">
                  <c:v>69</c:v>
                </c:pt>
                <c:pt idx="168">
                  <c:v>65</c:v>
                </c:pt>
                <c:pt idx="169">
                  <c:v>73</c:v>
                </c:pt>
                <c:pt idx="170">
                  <c:v>51</c:v>
                </c:pt>
                <c:pt idx="171">
                  <c:v>82</c:v>
                </c:pt>
                <c:pt idx="172">
                  <c:v>51</c:v>
                </c:pt>
                <c:pt idx="173">
                  <c:v>85</c:v>
                </c:pt>
                <c:pt idx="174">
                  <c:v>72</c:v>
                </c:pt>
                <c:pt idx="175">
                  <c:v>48</c:v>
                </c:pt>
                <c:pt idx="176">
                  <c:v>37</c:v>
                </c:pt>
                <c:pt idx="177">
                  <c:v>62</c:v>
                </c:pt>
                <c:pt idx="178">
                  <c:v>52</c:v>
                </c:pt>
                <c:pt idx="179">
                  <c:v>61</c:v>
                </c:pt>
                <c:pt idx="180">
                  <c:v>54</c:v>
                </c:pt>
                <c:pt idx="181">
                  <c:v>64</c:v>
                </c:pt>
                <c:pt idx="182">
                  <c:v>56</c:v>
                </c:pt>
                <c:pt idx="183">
                  <c:v>72</c:v>
                </c:pt>
                <c:pt idx="184">
                  <c:v>67</c:v>
                </c:pt>
                <c:pt idx="185">
                  <c:v>70</c:v>
                </c:pt>
                <c:pt idx="186">
                  <c:v>97</c:v>
                </c:pt>
                <c:pt idx="187">
                  <c:v>61</c:v>
                </c:pt>
                <c:pt idx="188">
                  <c:v>28</c:v>
                </c:pt>
                <c:pt idx="189">
                  <c:v>53</c:v>
                </c:pt>
                <c:pt idx="190">
                  <c:v>55</c:v>
                </c:pt>
                <c:pt idx="191">
                  <c:v>78</c:v>
                </c:pt>
                <c:pt idx="192">
                  <c:v>36</c:v>
                </c:pt>
                <c:pt idx="193">
                  <c:v>60</c:v>
                </c:pt>
                <c:pt idx="194">
                  <c:v>58</c:v>
                </c:pt>
                <c:pt idx="195">
                  <c:v>56</c:v>
                </c:pt>
                <c:pt idx="196">
                  <c:v>62</c:v>
                </c:pt>
                <c:pt idx="197">
                  <c:v>71</c:v>
                </c:pt>
                <c:pt idx="198">
                  <c:v>81</c:v>
                </c:pt>
                <c:pt idx="199">
                  <c:v>62</c:v>
                </c:pt>
                <c:pt idx="200">
                  <c:v>31</c:v>
                </c:pt>
                <c:pt idx="201">
                  <c:v>51</c:v>
                </c:pt>
                <c:pt idx="202">
                  <c:v>40</c:v>
                </c:pt>
                <c:pt idx="203">
                  <c:v>71</c:v>
                </c:pt>
                <c:pt idx="204">
                  <c:v>37</c:v>
                </c:pt>
                <c:pt idx="205">
                  <c:v>44</c:v>
                </c:pt>
                <c:pt idx="206">
                  <c:v>46</c:v>
                </c:pt>
                <c:pt idx="207">
                  <c:v>51</c:v>
                </c:pt>
                <c:pt idx="208">
                  <c:v>58</c:v>
                </c:pt>
                <c:pt idx="209">
                  <c:v>66</c:v>
                </c:pt>
                <c:pt idx="210">
                  <c:v>70</c:v>
                </c:pt>
                <c:pt idx="211">
                  <c:v>32</c:v>
                </c:pt>
                <c:pt idx="212">
                  <c:v>21</c:v>
                </c:pt>
              </c:numCache>
            </c:numRef>
          </c:val>
          <c:extLst>
            <c:ext xmlns:c16="http://schemas.microsoft.com/office/drawing/2014/chart" uri="{C3380CC4-5D6E-409C-BE32-E72D297353CC}">
              <c16:uniqueId val="{00000003-8231-40EF-847B-0B343D4101BF}"/>
            </c:ext>
          </c:extLst>
        </c:ser>
        <c:dLbls>
          <c:showLegendKey val="0"/>
          <c:showVal val="0"/>
          <c:showCatName val="0"/>
          <c:showSerName val="0"/>
          <c:showPercent val="0"/>
          <c:showBubbleSize val="0"/>
        </c:dLbls>
        <c:axId val="105005440"/>
        <c:axId val="105006976"/>
      </c:areaChart>
      <c:catAx>
        <c:axId val="10500544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5006976"/>
        <c:crosses val="autoZero"/>
        <c:auto val="1"/>
        <c:lblAlgn val="ctr"/>
        <c:lblOffset val="100"/>
        <c:noMultiLvlLbl val="0"/>
      </c:catAx>
      <c:valAx>
        <c:axId val="1050069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500544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areaChart>
        <c:grouping val="stacked"/>
        <c:varyColors val="0"/>
        <c:ser>
          <c:idx val="0"/>
          <c:order val="0"/>
          <c:tx>
            <c:strRef>
              <c:f>Données_Graphique5!$C$5</c:f>
              <c:strCache>
                <c:ptCount val="1"/>
                <c:pt idx="0">
                  <c:v>Plans de sauvegarde de l'emploi (PSE) notifiés</c:v>
                </c:pt>
              </c:strCache>
            </c:strRef>
          </c:tx>
          <c:cat>
            <c:strRef>
              <c:f>Données_Graphique5!$A$6:$A$221</c:f>
              <c:strCache>
                <c:ptCount val="216"/>
                <c:pt idx="0">
                  <c:v>2000 T1 </c:v>
                </c:pt>
                <c:pt idx="1">
                  <c:v>2000 T1 </c:v>
                </c:pt>
                <c:pt idx="2">
                  <c:v>2000 T1 </c:v>
                </c:pt>
                <c:pt idx="3">
                  <c:v>2000 T2</c:v>
                </c:pt>
                <c:pt idx="4">
                  <c:v>2000 T2</c:v>
                </c:pt>
                <c:pt idx="5">
                  <c:v>2000 T2</c:v>
                </c:pt>
                <c:pt idx="6">
                  <c:v>2000 T3</c:v>
                </c:pt>
                <c:pt idx="7">
                  <c:v>2000 T3</c:v>
                </c:pt>
                <c:pt idx="8">
                  <c:v>2000 T3</c:v>
                </c:pt>
                <c:pt idx="9">
                  <c:v>2000 T4</c:v>
                </c:pt>
                <c:pt idx="10">
                  <c:v>2000 T4</c:v>
                </c:pt>
                <c:pt idx="11">
                  <c:v>2000 T4</c:v>
                </c:pt>
                <c:pt idx="12">
                  <c:v>2001 T1 </c:v>
                </c:pt>
                <c:pt idx="13">
                  <c:v>2001 T1 </c:v>
                </c:pt>
                <c:pt idx="14">
                  <c:v>2001 T1 </c:v>
                </c:pt>
                <c:pt idx="15">
                  <c:v>2001 T2</c:v>
                </c:pt>
                <c:pt idx="16">
                  <c:v>2001 T2</c:v>
                </c:pt>
                <c:pt idx="17">
                  <c:v>2001 T2</c:v>
                </c:pt>
                <c:pt idx="18">
                  <c:v>2001 T3</c:v>
                </c:pt>
                <c:pt idx="19">
                  <c:v>2001 T3</c:v>
                </c:pt>
                <c:pt idx="20">
                  <c:v>2001 T3</c:v>
                </c:pt>
                <c:pt idx="21">
                  <c:v>2001  T4</c:v>
                </c:pt>
                <c:pt idx="22">
                  <c:v>2001  T4</c:v>
                </c:pt>
                <c:pt idx="23">
                  <c:v>2001  T4</c:v>
                </c:pt>
                <c:pt idx="24">
                  <c:v>2002 T1 </c:v>
                </c:pt>
                <c:pt idx="25">
                  <c:v>2002 T1 </c:v>
                </c:pt>
                <c:pt idx="26">
                  <c:v>2002 T1 </c:v>
                </c:pt>
                <c:pt idx="27">
                  <c:v>2002 T2</c:v>
                </c:pt>
                <c:pt idx="28">
                  <c:v>2002 T2</c:v>
                </c:pt>
                <c:pt idx="29">
                  <c:v>2002 T2</c:v>
                </c:pt>
                <c:pt idx="30">
                  <c:v>2002 T3</c:v>
                </c:pt>
                <c:pt idx="31">
                  <c:v>2002 T3</c:v>
                </c:pt>
                <c:pt idx="32">
                  <c:v>2002 T3</c:v>
                </c:pt>
                <c:pt idx="33">
                  <c:v>2002  T4</c:v>
                </c:pt>
                <c:pt idx="34">
                  <c:v>2002  T4</c:v>
                </c:pt>
                <c:pt idx="35">
                  <c:v>2002  T4</c:v>
                </c:pt>
                <c:pt idx="36">
                  <c:v>2003 T1 </c:v>
                </c:pt>
                <c:pt idx="37">
                  <c:v>2003 T1 </c:v>
                </c:pt>
                <c:pt idx="38">
                  <c:v>2003 T1 </c:v>
                </c:pt>
                <c:pt idx="39">
                  <c:v>2003 T2</c:v>
                </c:pt>
                <c:pt idx="40">
                  <c:v>2003 T2</c:v>
                </c:pt>
                <c:pt idx="41">
                  <c:v>2003 T2</c:v>
                </c:pt>
                <c:pt idx="42">
                  <c:v>2003 T3</c:v>
                </c:pt>
                <c:pt idx="43">
                  <c:v>2003T3</c:v>
                </c:pt>
                <c:pt idx="44">
                  <c:v>2003 T3</c:v>
                </c:pt>
                <c:pt idx="45">
                  <c:v>2003  T4</c:v>
                </c:pt>
                <c:pt idx="46">
                  <c:v>2003  T4</c:v>
                </c:pt>
                <c:pt idx="47">
                  <c:v>2003  T4</c:v>
                </c:pt>
                <c:pt idx="48">
                  <c:v>2004 T1 </c:v>
                </c:pt>
                <c:pt idx="49">
                  <c:v>2004 T1 </c:v>
                </c:pt>
                <c:pt idx="50">
                  <c:v>2004 T1 </c:v>
                </c:pt>
                <c:pt idx="51">
                  <c:v>2004 T2</c:v>
                </c:pt>
                <c:pt idx="52">
                  <c:v>2004 T2</c:v>
                </c:pt>
                <c:pt idx="53">
                  <c:v>2004 T2</c:v>
                </c:pt>
                <c:pt idx="54">
                  <c:v>2004 T3</c:v>
                </c:pt>
                <c:pt idx="55">
                  <c:v>2004T3</c:v>
                </c:pt>
                <c:pt idx="56">
                  <c:v>2004 T3</c:v>
                </c:pt>
                <c:pt idx="57">
                  <c:v>2004  T4</c:v>
                </c:pt>
                <c:pt idx="58">
                  <c:v>2004  T4</c:v>
                </c:pt>
                <c:pt idx="59">
                  <c:v>2004  T4</c:v>
                </c:pt>
                <c:pt idx="60">
                  <c:v>2005 T1 </c:v>
                </c:pt>
                <c:pt idx="61">
                  <c:v>2005 T1 </c:v>
                </c:pt>
                <c:pt idx="62">
                  <c:v>2005 T1 </c:v>
                </c:pt>
                <c:pt idx="63">
                  <c:v>2005 T2</c:v>
                </c:pt>
                <c:pt idx="64">
                  <c:v>2005 T2</c:v>
                </c:pt>
                <c:pt idx="65">
                  <c:v>2005 T2</c:v>
                </c:pt>
                <c:pt idx="66">
                  <c:v>2005 T3</c:v>
                </c:pt>
                <c:pt idx="67">
                  <c:v>2005T3</c:v>
                </c:pt>
                <c:pt idx="68">
                  <c:v>2005 T3</c:v>
                </c:pt>
                <c:pt idx="69">
                  <c:v>2005  T4</c:v>
                </c:pt>
                <c:pt idx="70">
                  <c:v>2005  T4</c:v>
                </c:pt>
                <c:pt idx="71">
                  <c:v>2005  T4</c:v>
                </c:pt>
                <c:pt idx="72">
                  <c:v>2006 T1 </c:v>
                </c:pt>
                <c:pt idx="73">
                  <c:v>2006 T1 </c:v>
                </c:pt>
                <c:pt idx="74">
                  <c:v>2006 T1 </c:v>
                </c:pt>
                <c:pt idx="75">
                  <c:v>2006 T2</c:v>
                </c:pt>
                <c:pt idx="76">
                  <c:v>2006 T2</c:v>
                </c:pt>
                <c:pt idx="77">
                  <c:v>2006 T2</c:v>
                </c:pt>
                <c:pt idx="78">
                  <c:v>2006 T3</c:v>
                </c:pt>
                <c:pt idx="79">
                  <c:v>2006T3</c:v>
                </c:pt>
                <c:pt idx="80">
                  <c:v>2006 T3</c:v>
                </c:pt>
                <c:pt idx="81">
                  <c:v>2006  T4</c:v>
                </c:pt>
                <c:pt idx="82">
                  <c:v>2006  T4</c:v>
                </c:pt>
                <c:pt idx="83">
                  <c:v>2006  T4</c:v>
                </c:pt>
                <c:pt idx="84">
                  <c:v>2007 T1 </c:v>
                </c:pt>
                <c:pt idx="85">
                  <c:v>2007 T1 </c:v>
                </c:pt>
                <c:pt idx="86">
                  <c:v>2007 T1 </c:v>
                </c:pt>
                <c:pt idx="87">
                  <c:v>2007 T2</c:v>
                </c:pt>
                <c:pt idx="88">
                  <c:v>2007 T2</c:v>
                </c:pt>
                <c:pt idx="89">
                  <c:v>2007 T2</c:v>
                </c:pt>
                <c:pt idx="90">
                  <c:v>2007 T3</c:v>
                </c:pt>
                <c:pt idx="91">
                  <c:v>2007T3</c:v>
                </c:pt>
                <c:pt idx="92">
                  <c:v>2007 T3</c:v>
                </c:pt>
                <c:pt idx="93">
                  <c:v>2007  T4</c:v>
                </c:pt>
                <c:pt idx="94">
                  <c:v>2007  T4</c:v>
                </c:pt>
                <c:pt idx="95">
                  <c:v>2007  T4</c:v>
                </c:pt>
                <c:pt idx="96">
                  <c:v>2008 T1 </c:v>
                </c:pt>
                <c:pt idx="97">
                  <c:v>2008 T1 </c:v>
                </c:pt>
                <c:pt idx="98">
                  <c:v>2008 T1 </c:v>
                </c:pt>
                <c:pt idx="99">
                  <c:v>2008 T2</c:v>
                </c:pt>
                <c:pt idx="100">
                  <c:v>2008 T2</c:v>
                </c:pt>
                <c:pt idx="101">
                  <c:v>2008 T2</c:v>
                </c:pt>
                <c:pt idx="102">
                  <c:v>2008 T3</c:v>
                </c:pt>
                <c:pt idx="103">
                  <c:v>2008T3</c:v>
                </c:pt>
                <c:pt idx="104">
                  <c:v>2008 T3</c:v>
                </c:pt>
                <c:pt idx="105">
                  <c:v>2008  T4</c:v>
                </c:pt>
                <c:pt idx="106">
                  <c:v>2008  T4</c:v>
                </c:pt>
                <c:pt idx="107">
                  <c:v>2008  T4</c:v>
                </c:pt>
                <c:pt idx="108">
                  <c:v>2009 T1 </c:v>
                </c:pt>
                <c:pt idx="109">
                  <c:v>2009 T1 </c:v>
                </c:pt>
                <c:pt idx="110">
                  <c:v>2009 T1 </c:v>
                </c:pt>
                <c:pt idx="111">
                  <c:v>2009 T2</c:v>
                </c:pt>
                <c:pt idx="112">
                  <c:v>2009 T2</c:v>
                </c:pt>
                <c:pt idx="113">
                  <c:v>2009 T2</c:v>
                </c:pt>
                <c:pt idx="114">
                  <c:v>2009 T3</c:v>
                </c:pt>
                <c:pt idx="115">
                  <c:v>2009T3</c:v>
                </c:pt>
                <c:pt idx="116">
                  <c:v>2009 T3</c:v>
                </c:pt>
                <c:pt idx="117">
                  <c:v>2009  T4</c:v>
                </c:pt>
                <c:pt idx="118">
                  <c:v>2009  T4</c:v>
                </c:pt>
                <c:pt idx="119">
                  <c:v>2009  T4</c:v>
                </c:pt>
                <c:pt idx="120">
                  <c:v>2010 T1 </c:v>
                </c:pt>
                <c:pt idx="121">
                  <c:v>2010 T1 </c:v>
                </c:pt>
                <c:pt idx="122">
                  <c:v>2010 T1 </c:v>
                </c:pt>
                <c:pt idx="123">
                  <c:v>2010 T2</c:v>
                </c:pt>
                <c:pt idx="124">
                  <c:v>2010 T2</c:v>
                </c:pt>
                <c:pt idx="125">
                  <c:v>2010 T2</c:v>
                </c:pt>
                <c:pt idx="126">
                  <c:v>2010 T3</c:v>
                </c:pt>
                <c:pt idx="127">
                  <c:v>2010T3</c:v>
                </c:pt>
                <c:pt idx="128">
                  <c:v>2010 T3</c:v>
                </c:pt>
                <c:pt idx="129">
                  <c:v>2010  T4</c:v>
                </c:pt>
                <c:pt idx="130">
                  <c:v>2010  T4</c:v>
                </c:pt>
                <c:pt idx="131">
                  <c:v>2010  T4</c:v>
                </c:pt>
                <c:pt idx="132">
                  <c:v>2011 T1 </c:v>
                </c:pt>
                <c:pt idx="133">
                  <c:v>2011 T1 </c:v>
                </c:pt>
                <c:pt idx="134">
                  <c:v>2011 T1 </c:v>
                </c:pt>
                <c:pt idx="135">
                  <c:v>2011 T2</c:v>
                </c:pt>
                <c:pt idx="136">
                  <c:v>2011 T2</c:v>
                </c:pt>
                <c:pt idx="137">
                  <c:v>2011 T2</c:v>
                </c:pt>
                <c:pt idx="138">
                  <c:v>2011 T3</c:v>
                </c:pt>
                <c:pt idx="139">
                  <c:v>2011T3</c:v>
                </c:pt>
                <c:pt idx="140">
                  <c:v>2011 T3</c:v>
                </c:pt>
                <c:pt idx="141">
                  <c:v>2011  T4</c:v>
                </c:pt>
                <c:pt idx="142">
                  <c:v>2011  T4</c:v>
                </c:pt>
                <c:pt idx="143">
                  <c:v>2011  T4</c:v>
                </c:pt>
                <c:pt idx="144">
                  <c:v>2012 T1 </c:v>
                </c:pt>
                <c:pt idx="145">
                  <c:v>2012 T1 </c:v>
                </c:pt>
                <c:pt idx="146">
                  <c:v>2012 T1 </c:v>
                </c:pt>
                <c:pt idx="147">
                  <c:v>2012 T2</c:v>
                </c:pt>
                <c:pt idx="148">
                  <c:v>2012 T2</c:v>
                </c:pt>
                <c:pt idx="149">
                  <c:v>2012 T2</c:v>
                </c:pt>
                <c:pt idx="150">
                  <c:v>2012 T3</c:v>
                </c:pt>
                <c:pt idx="151">
                  <c:v>2012T3</c:v>
                </c:pt>
                <c:pt idx="152">
                  <c:v>2012 T3</c:v>
                </c:pt>
                <c:pt idx="153">
                  <c:v>2012  T4</c:v>
                </c:pt>
                <c:pt idx="154">
                  <c:v>2012  T4</c:v>
                </c:pt>
                <c:pt idx="155">
                  <c:v>2012  T4</c:v>
                </c:pt>
                <c:pt idx="156">
                  <c:v>2013 T1 </c:v>
                </c:pt>
                <c:pt idx="157">
                  <c:v>2013 T1 </c:v>
                </c:pt>
                <c:pt idx="158">
                  <c:v>2013 T1 </c:v>
                </c:pt>
                <c:pt idx="159">
                  <c:v>2013 T2</c:v>
                </c:pt>
                <c:pt idx="160">
                  <c:v>2013 T2</c:v>
                </c:pt>
                <c:pt idx="161">
                  <c:v>2013 T2</c:v>
                </c:pt>
                <c:pt idx="162">
                  <c:v>2013 T3</c:v>
                </c:pt>
                <c:pt idx="163">
                  <c:v>2013T3</c:v>
                </c:pt>
                <c:pt idx="164">
                  <c:v>2013 T3</c:v>
                </c:pt>
                <c:pt idx="165">
                  <c:v>2013  T4</c:v>
                </c:pt>
                <c:pt idx="166">
                  <c:v>2013  T4</c:v>
                </c:pt>
                <c:pt idx="167">
                  <c:v>2013  T4</c:v>
                </c:pt>
                <c:pt idx="168">
                  <c:v>2014 T1 </c:v>
                </c:pt>
                <c:pt idx="169">
                  <c:v>2014 T1 </c:v>
                </c:pt>
                <c:pt idx="170">
                  <c:v>2014 T1 </c:v>
                </c:pt>
                <c:pt idx="171">
                  <c:v>2014 T2</c:v>
                </c:pt>
                <c:pt idx="172">
                  <c:v>2014 T2</c:v>
                </c:pt>
                <c:pt idx="173">
                  <c:v>2014 T2</c:v>
                </c:pt>
                <c:pt idx="174">
                  <c:v>2014 T3</c:v>
                </c:pt>
                <c:pt idx="175">
                  <c:v>2014T3</c:v>
                </c:pt>
                <c:pt idx="176">
                  <c:v>2014 T3</c:v>
                </c:pt>
                <c:pt idx="177">
                  <c:v>2014  T4</c:v>
                </c:pt>
                <c:pt idx="178">
                  <c:v>2014  T4</c:v>
                </c:pt>
                <c:pt idx="179">
                  <c:v>2014  T4</c:v>
                </c:pt>
                <c:pt idx="180">
                  <c:v>2015 T1 </c:v>
                </c:pt>
                <c:pt idx="181">
                  <c:v>2015 T1 </c:v>
                </c:pt>
                <c:pt idx="182">
                  <c:v>2015 T1 </c:v>
                </c:pt>
                <c:pt idx="183">
                  <c:v>2015 T2</c:v>
                </c:pt>
                <c:pt idx="184">
                  <c:v>2015 T2</c:v>
                </c:pt>
                <c:pt idx="185">
                  <c:v>2015 T2</c:v>
                </c:pt>
                <c:pt idx="186">
                  <c:v>2015 T3</c:v>
                </c:pt>
                <c:pt idx="187">
                  <c:v>2015T3</c:v>
                </c:pt>
                <c:pt idx="188">
                  <c:v>2015 T3</c:v>
                </c:pt>
                <c:pt idx="189">
                  <c:v>2015  T4</c:v>
                </c:pt>
                <c:pt idx="190">
                  <c:v>2015  T4</c:v>
                </c:pt>
                <c:pt idx="191">
                  <c:v>2015  T4</c:v>
                </c:pt>
                <c:pt idx="192">
                  <c:v>2016 T1 </c:v>
                </c:pt>
                <c:pt idx="193">
                  <c:v>2016 T1 </c:v>
                </c:pt>
                <c:pt idx="194">
                  <c:v>2016 T1 </c:v>
                </c:pt>
                <c:pt idx="195">
                  <c:v>2016 T2</c:v>
                </c:pt>
                <c:pt idx="196">
                  <c:v>2016 T2</c:v>
                </c:pt>
                <c:pt idx="197">
                  <c:v>2016 T2</c:v>
                </c:pt>
                <c:pt idx="198">
                  <c:v>2016 T3</c:v>
                </c:pt>
                <c:pt idx="199">
                  <c:v>2016 T3</c:v>
                </c:pt>
                <c:pt idx="200">
                  <c:v>2016 T3</c:v>
                </c:pt>
                <c:pt idx="201">
                  <c:v>2016 T4</c:v>
                </c:pt>
                <c:pt idx="202">
                  <c:v>2016 T4</c:v>
                </c:pt>
                <c:pt idx="203">
                  <c:v>2016 T4</c:v>
                </c:pt>
                <c:pt idx="204">
                  <c:v>2017 T1 </c:v>
                </c:pt>
                <c:pt idx="205">
                  <c:v>2017 T1 </c:v>
                </c:pt>
                <c:pt idx="206">
                  <c:v>2017 T1 </c:v>
                </c:pt>
                <c:pt idx="207">
                  <c:v>2017 T2</c:v>
                </c:pt>
                <c:pt idx="208">
                  <c:v>2017 T2</c:v>
                </c:pt>
                <c:pt idx="209">
                  <c:v>2017 T2</c:v>
                </c:pt>
                <c:pt idx="210">
                  <c:v>2017 T3</c:v>
                </c:pt>
                <c:pt idx="211">
                  <c:v>2017 T3</c:v>
                </c:pt>
                <c:pt idx="212">
                  <c:v>2017 T3</c:v>
                </c:pt>
                <c:pt idx="213">
                  <c:v>2017 T4</c:v>
                </c:pt>
                <c:pt idx="214">
                  <c:v>2017 T4 </c:v>
                </c:pt>
                <c:pt idx="215">
                  <c:v>2017 T4</c:v>
                </c:pt>
              </c:strCache>
            </c:strRef>
          </c:cat>
          <c:val>
            <c:numRef>
              <c:f>Données_Graphique5!$C$6:$C$218</c:f>
              <c:numCache>
                <c:formatCode>General</c:formatCode>
                <c:ptCount val="213"/>
                <c:pt idx="0">
                  <c:v>67</c:v>
                </c:pt>
                <c:pt idx="1">
                  <c:v>89</c:v>
                </c:pt>
                <c:pt idx="2">
                  <c:v>88</c:v>
                </c:pt>
                <c:pt idx="3">
                  <c:v>83</c:v>
                </c:pt>
                <c:pt idx="4">
                  <c:v>93</c:v>
                </c:pt>
                <c:pt idx="5">
                  <c:v>81</c:v>
                </c:pt>
                <c:pt idx="6">
                  <c:v>75</c:v>
                </c:pt>
                <c:pt idx="7">
                  <c:v>57</c:v>
                </c:pt>
                <c:pt idx="8">
                  <c:v>62</c:v>
                </c:pt>
                <c:pt idx="9">
                  <c:v>79</c:v>
                </c:pt>
                <c:pt idx="10">
                  <c:v>53</c:v>
                </c:pt>
                <c:pt idx="11">
                  <c:v>63</c:v>
                </c:pt>
                <c:pt idx="12">
                  <c:v>76</c:v>
                </c:pt>
                <c:pt idx="13">
                  <c:v>70</c:v>
                </c:pt>
                <c:pt idx="14">
                  <c:v>80</c:v>
                </c:pt>
                <c:pt idx="15">
                  <c:v>84</c:v>
                </c:pt>
                <c:pt idx="16">
                  <c:v>92</c:v>
                </c:pt>
                <c:pt idx="17">
                  <c:v>93</c:v>
                </c:pt>
                <c:pt idx="18">
                  <c:v>88</c:v>
                </c:pt>
                <c:pt idx="19">
                  <c:v>52</c:v>
                </c:pt>
                <c:pt idx="20">
                  <c:v>69</c:v>
                </c:pt>
                <c:pt idx="21">
                  <c:v>89</c:v>
                </c:pt>
                <c:pt idx="22">
                  <c:v>122</c:v>
                </c:pt>
                <c:pt idx="23">
                  <c:v>138</c:v>
                </c:pt>
                <c:pt idx="24">
                  <c:v>92</c:v>
                </c:pt>
                <c:pt idx="25">
                  <c:v>94</c:v>
                </c:pt>
                <c:pt idx="26">
                  <c:v>107</c:v>
                </c:pt>
                <c:pt idx="27">
                  <c:v>92</c:v>
                </c:pt>
                <c:pt idx="28">
                  <c:v>77</c:v>
                </c:pt>
                <c:pt idx="29">
                  <c:v>99</c:v>
                </c:pt>
                <c:pt idx="30">
                  <c:v>79</c:v>
                </c:pt>
                <c:pt idx="31">
                  <c:v>62</c:v>
                </c:pt>
                <c:pt idx="32">
                  <c:v>95</c:v>
                </c:pt>
                <c:pt idx="33">
                  <c:v>103</c:v>
                </c:pt>
                <c:pt idx="34">
                  <c:v>90</c:v>
                </c:pt>
                <c:pt idx="35">
                  <c:v>96</c:v>
                </c:pt>
                <c:pt idx="36">
                  <c:v>121</c:v>
                </c:pt>
                <c:pt idx="37">
                  <c:v>124</c:v>
                </c:pt>
                <c:pt idx="38">
                  <c:v>159</c:v>
                </c:pt>
                <c:pt idx="39">
                  <c:v>139</c:v>
                </c:pt>
                <c:pt idx="40">
                  <c:v>154</c:v>
                </c:pt>
                <c:pt idx="41">
                  <c:v>155</c:v>
                </c:pt>
                <c:pt idx="42">
                  <c:v>88</c:v>
                </c:pt>
                <c:pt idx="43">
                  <c:v>62</c:v>
                </c:pt>
                <c:pt idx="44">
                  <c:v>124</c:v>
                </c:pt>
                <c:pt idx="45">
                  <c:v>121</c:v>
                </c:pt>
                <c:pt idx="46">
                  <c:v>140</c:v>
                </c:pt>
                <c:pt idx="47">
                  <c:v>113</c:v>
                </c:pt>
                <c:pt idx="48">
                  <c:v>86</c:v>
                </c:pt>
                <c:pt idx="49">
                  <c:v>121</c:v>
                </c:pt>
                <c:pt idx="50">
                  <c:v>145</c:v>
                </c:pt>
                <c:pt idx="51">
                  <c:v>100</c:v>
                </c:pt>
                <c:pt idx="52">
                  <c:v>116</c:v>
                </c:pt>
                <c:pt idx="53">
                  <c:v>145</c:v>
                </c:pt>
                <c:pt idx="54">
                  <c:v>76</c:v>
                </c:pt>
                <c:pt idx="55">
                  <c:v>65</c:v>
                </c:pt>
                <c:pt idx="56">
                  <c:v>88</c:v>
                </c:pt>
                <c:pt idx="57">
                  <c:v>90</c:v>
                </c:pt>
                <c:pt idx="58">
                  <c:v>112</c:v>
                </c:pt>
                <c:pt idx="59">
                  <c:v>107</c:v>
                </c:pt>
                <c:pt idx="60">
                  <c:v>106</c:v>
                </c:pt>
                <c:pt idx="61">
                  <c:v>104</c:v>
                </c:pt>
                <c:pt idx="62">
                  <c:v>121</c:v>
                </c:pt>
                <c:pt idx="63">
                  <c:v>143</c:v>
                </c:pt>
                <c:pt idx="64">
                  <c:v>119</c:v>
                </c:pt>
                <c:pt idx="65">
                  <c:v>109</c:v>
                </c:pt>
                <c:pt idx="66">
                  <c:v>90</c:v>
                </c:pt>
                <c:pt idx="67">
                  <c:v>52</c:v>
                </c:pt>
                <c:pt idx="68">
                  <c:v>94</c:v>
                </c:pt>
                <c:pt idx="69">
                  <c:v>110</c:v>
                </c:pt>
                <c:pt idx="70">
                  <c:v>111</c:v>
                </c:pt>
                <c:pt idx="71">
                  <c:v>111</c:v>
                </c:pt>
                <c:pt idx="72">
                  <c:v>102</c:v>
                </c:pt>
                <c:pt idx="73">
                  <c:v>101</c:v>
                </c:pt>
                <c:pt idx="74">
                  <c:v>131</c:v>
                </c:pt>
                <c:pt idx="75">
                  <c:v>119</c:v>
                </c:pt>
                <c:pt idx="76">
                  <c:v>137</c:v>
                </c:pt>
                <c:pt idx="77">
                  <c:v>146</c:v>
                </c:pt>
                <c:pt idx="78">
                  <c:v>82</c:v>
                </c:pt>
                <c:pt idx="79">
                  <c:v>50</c:v>
                </c:pt>
                <c:pt idx="80">
                  <c:v>105</c:v>
                </c:pt>
                <c:pt idx="81">
                  <c:v>121</c:v>
                </c:pt>
                <c:pt idx="82">
                  <c:v>104</c:v>
                </c:pt>
                <c:pt idx="83">
                  <c:v>107</c:v>
                </c:pt>
                <c:pt idx="84">
                  <c:v>89</c:v>
                </c:pt>
                <c:pt idx="85">
                  <c:v>96</c:v>
                </c:pt>
                <c:pt idx="86">
                  <c:v>104</c:v>
                </c:pt>
                <c:pt idx="87">
                  <c:v>85</c:v>
                </c:pt>
                <c:pt idx="88">
                  <c:v>97</c:v>
                </c:pt>
                <c:pt idx="89">
                  <c:v>109</c:v>
                </c:pt>
                <c:pt idx="90">
                  <c:v>71</c:v>
                </c:pt>
                <c:pt idx="91">
                  <c:v>29</c:v>
                </c:pt>
                <c:pt idx="92">
                  <c:v>66</c:v>
                </c:pt>
                <c:pt idx="93">
                  <c:v>68</c:v>
                </c:pt>
                <c:pt idx="94">
                  <c:v>75</c:v>
                </c:pt>
                <c:pt idx="95">
                  <c:v>68</c:v>
                </c:pt>
                <c:pt idx="96">
                  <c:v>65</c:v>
                </c:pt>
                <c:pt idx="97">
                  <c:v>63</c:v>
                </c:pt>
                <c:pt idx="98">
                  <c:v>76</c:v>
                </c:pt>
                <c:pt idx="99">
                  <c:v>58</c:v>
                </c:pt>
                <c:pt idx="100">
                  <c:v>52</c:v>
                </c:pt>
                <c:pt idx="101">
                  <c:v>100</c:v>
                </c:pt>
                <c:pt idx="102">
                  <c:v>97</c:v>
                </c:pt>
                <c:pt idx="103">
                  <c:v>42</c:v>
                </c:pt>
                <c:pt idx="104">
                  <c:v>106</c:v>
                </c:pt>
                <c:pt idx="105">
                  <c:v>118</c:v>
                </c:pt>
                <c:pt idx="106">
                  <c:v>133</c:v>
                </c:pt>
                <c:pt idx="107">
                  <c:v>151</c:v>
                </c:pt>
                <c:pt idx="108">
                  <c:v>178</c:v>
                </c:pt>
                <c:pt idx="109">
                  <c:v>233</c:v>
                </c:pt>
                <c:pt idx="110">
                  <c:v>252</c:v>
                </c:pt>
                <c:pt idx="111">
                  <c:v>218</c:v>
                </c:pt>
                <c:pt idx="112">
                  <c:v>193</c:v>
                </c:pt>
                <c:pt idx="113">
                  <c:v>237</c:v>
                </c:pt>
                <c:pt idx="114">
                  <c:v>193</c:v>
                </c:pt>
                <c:pt idx="115">
                  <c:v>116</c:v>
                </c:pt>
                <c:pt idx="116">
                  <c:v>166</c:v>
                </c:pt>
                <c:pt idx="117">
                  <c:v>179</c:v>
                </c:pt>
                <c:pt idx="118">
                  <c:v>140</c:v>
                </c:pt>
                <c:pt idx="119">
                  <c:v>140</c:v>
                </c:pt>
                <c:pt idx="120">
                  <c:v>99</c:v>
                </c:pt>
                <c:pt idx="121">
                  <c:v>122</c:v>
                </c:pt>
                <c:pt idx="122">
                  <c:v>116</c:v>
                </c:pt>
                <c:pt idx="123">
                  <c:v>144</c:v>
                </c:pt>
                <c:pt idx="124">
                  <c:v>127</c:v>
                </c:pt>
                <c:pt idx="125">
                  <c:v>106</c:v>
                </c:pt>
                <c:pt idx="126">
                  <c:v>81</c:v>
                </c:pt>
                <c:pt idx="127">
                  <c:v>65</c:v>
                </c:pt>
                <c:pt idx="128">
                  <c:v>84</c:v>
                </c:pt>
                <c:pt idx="129">
                  <c:v>73</c:v>
                </c:pt>
                <c:pt idx="130">
                  <c:v>88</c:v>
                </c:pt>
                <c:pt idx="131">
                  <c:v>90</c:v>
                </c:pt>
                <c:pt idx="132">
                  <c:v>85</c:v>
                </c:pt>
                <c:pt idx="133">
                  <c:v>79</c:v>
                </c:pt>
                <c:pt idx="134">
                  <c:v>114</c:v>
                </c:pt>
                <c:pt idx="135">
                  <c:v>76</c:v>
                </c:pt>
                <c:pt idx="136">
                  <c:v>85</c:v>
                </c:pt>
                <c:pt idx="137">
                  <c:v>82</c:v>
                </c:pt>
                <c:pt idx="138">
                  <c:v>81</c:v>
                </c:pt>
                <c:pt idx="139">
                  <c:v>38</c:v>
                </c:pt>
                <c:pt idx="140">
                  <c:v>77</c:v>
                </c:pt>
                <c:pt idx="141">
                  <c:v>75</c:v>
                </c:pt>
                <c:pt idx="142">
                  <c:v>90</c:v>
                </c:pt>
                <c:pt idx="143">
                  <c:v>70</c:v>
                </c:pt>
                <c:pt idx="144">
                  <c:v>62</c:v>
                </c:pt>
                <c:pt idx="145">
                  <c:v>87</c:v>
                </c:pt>
                <c:pt idx="146">
                  <c:v>77</c:v>
                </c:pt>
                <c:pt idx="147">
                  <c:v>63</c:v>
                </c:pt>
                <c:pt idx="148">
                  <c:v>78</c:v>
                </c:pt>
                <c:pt idx="149">
                  <c:v>81</c:v>
                </c:pt>
                <c:pt idx="150">
                  <c:v>72</c:v>
                </c:pt>
                <c:pt idx="151">
                  <c:v>38</c:v>
                </c:pt>
                <c:pt idx="152">
                  <c:v>74</c:v>
                </c:pt>
                <c:pt idx="153">
                  <c:v>98</c:v>
                </c:pt>
                <c:pt idx="154">
                  <c:v>90</c:v>
                </c:pt>
                <c:pt idx="155">
                  <c:v>94</c:v>
                </c:pt>
                <c:pt idx="156">
                  <c:v>89</c:v>
                </c:pt>
                <c:pt idx="157">
                  <c:v>110</c:v>
                </c:pt>
                <c:pt idx="158">
                  <c:v>102</c:v>
                </c:pt>
                <c:pt idx="159">
                  <c:v>103</c:v>
                </c:pt>
                <c:pt idx="160">
                  <c:v>86</c:v>
                </c:pt>
                <c:pt idx="161">
                  <c:v>93</c:v>
                </c:pt>
              </c:numCache>
            </c:numRef>
          </c:val>
          <c:extLst>
            <c:ext xmlns:c16="http://schemas.microsoft.com/office/drawing/2014/chart" uri="{C3380CC4-5D6E-409C-BE32-E72D297353CC}">
              <c16:uniqueId val="{00000000-25F5-4C93-8D4F-E9A3497F0FF5}"/>
            </c:ext>
          </c:extLst>
        </c:ser>
        <c:ser>
          <c:idx val="1"/>
          <c:order val="1"/>
          <c:tx>
            <c:strRef>
              <c:f>Données_Graphique5!$D$5</c:f>
              <c:strCache>
                <c:ptCount val="1"/>
                <c:pt idx="0">
                  <c:v>dont
PSE concernant plus de 50 licenciements</c:v>
                </c:pt>
              </c:strCache>
            </c:strRef>
          </c:tx>
          <c:cat>
            <c:strRef>
              <c:f>Données_Graphique5!$A$6:$A$221</c:f>
              <c:strCache>
                <c:ptCount val="216"/>
                <c:pt idx="0">
                  <c:v>2000 T1 </c:v>
                </c:pt>
                <c:pt idx="1">
                  <c:v>2000 T1 </c:v>
                </c:pt>
                <c:pt idx="2">
                  <c:v>2000 T1 </c:v>
                </c:pt>
                <c:pt idx="3">
                  <c:v>2000 T2</c:v>
                </c:pt>
                <c:pt idx="4">
                  <c:v>2000 T2</c:v>
                </c:pt>
                <c:pt idx="5">
                  <c:v>2000 T2</c:v>
                </c:pt>
                <c:pt idx="6">
                  <c:v>2000 T3</c:v>
                </c:pt>
                <c:pt idx="7">
                  <c:v>2000 T3</c:v>
                </c:pt>
                <c:pt idx="8">
                  <c:v>2000 T3</c:v>
                </c:pt>
                <c:pt idx="9">
                  <c:v>2000 T4</c:v>
                </c:pt>
                <c:pt idx="10">
                  <c:v>2000 T4</c:v>
                </c:pt>
                <c:pt idx="11">
                  <c:v>2000 T4</c:v>
                </c:pt>
                <c:pt idx="12">
                  <c:v>2001 T1 </c:v>
                </c:pt>
                <c:pt idx="13">
                  <c:v>2001 T1 </c:v>
                </c:pt>
                <c:pt idx="14">
                  <c:v>2001 T1 </c:v>
                </c:pt>
                <c:pt idx="15">
                  <c:v>2001 T2</c:v>
                </c:pt>
                <c:pt idx="16">
                  <c:v>2001 T2</c:v>
                </c:pt>
                <c:pt idx="17">
                  <c:v>2001 T2</c:v>
                </c:pt>
                <c:pt idx="18">
                  <c:v>2001 T3</c:v>
                </c:pt>
                <c:pt idx="19">
                  <c:v>2001 T3</c:v>
                </c:pt>
                <c:pt idx="20">
                  <c:v>2001 T3</c:v>
                </c:pt>
                <c:pt idx="21">
                  <c:v>2001  T4</c:v>
                </c:pt>
                <c:pt idx="22">
                  <c:v>2001  T4</c:v>
                </c:pt>
                <c:pt idx="23">
                  <c:v>2001  T4</c:v>
                </c:pt>
                <c:pt idx="24">
                  <c:v>2002 T1 </c:v>
                </c:pt>
                <c:pt idx="25">
                  <c:v>2002 T1 </c:v>
                </c:pt>
                <c:pt idx="26">
                  <c:v>2002 T1 </c:v>
                </c:pt>
                <c:pt idx="27">
                  <c:v>2002 T2</c:v>
                </c:pt>
                <c:pt idx="28">
                  <c:v>2002 T2</c:v>
                </c:pt>
                <c:pt idx="29">
                  <c:v>2002 T2</c:v>
                </c:pt>
                <c:pt idx="30">
                  <c:v>2002 T3</c:v>
                </c:pt>
                <c:pt idx="31">
                  <c:v>2002 T3</c:v>
                </c:pt>
                <c:pt idx="32">
                  <c:v>2002 T3</c:v>
                </c:pt>
                <c:pt idx="33">
                  <c:v>2002  T4</c:v>
                </c:pt>
                <c:pt idx="34">
                  <c:v>2002  T4</c:v>
                </c:pt>
                <c:pt idx="35">
                  <c:v>2002  T4</c:v>
                </c:pt>
                <c:pt idx="36">
                  <c:v>2003 T1 </c:v>
                </c:pt>
                <c:pt idx="37">
                  <c:v>2003 T1 </c:v>
                </c:pt>
                <c:pt idx="38">
                  <c:v>2003 T1 </c:v>
                </c:pt>
                <c:pt idx="39">
                  <c:v>2003 T2</c:v>
                </c:pt>
                <c:pt idx="40">
                  <c:v>2003 T2</c:v>
                </c:pt>
                <c:pt idx="41">
                  <c:v>2003 T2</c:v>
                </c:pt>
                <c:pt idx="42">
                  <c:v>2003 T3</c:v>
                </c:pt>
                <c:pt idx="43">
                  <c:v>2003T3</c:v>
                </c:pt>
                <c:pt idx="44">
                  <c:v>2003 T3</c:v>
                </c:pt>
                <c:pt idx="45">
                  <c:v>2003  T4</c:v>
                </c:pt>
                <c:pt idx="46">
                  <c:v>2003  T4</c:v>
                </c:pt>
                <c:pt idx="47">
                  <c:v>2003  T4</c:v>
                </c:pt>
                <c:pt idx="48">
                  <c:v>2004 T1 </c:v>
                </c:pt>
                <c:pt idx="49">
                  <c:v>2004 T1 </c:v>
                </c:pt>
                <c:pt idx="50">
                  <c:v>2004 T1 </c:v>
                </c:pt>
                <c:pt idx="51">
                  <c:v>2004 T2</c:v>
                </c:pt>
                <c:pt idx="52">
                  <c:v>2004 T2</c:v>
                </c:pt>
                <c:pt idx="53">
                  <c:v>2004 T2</c:v>
                </c:pt>
                <c:pt idx="54">
                  <c:v>2004 T3</c:v>
                </c:pt>
                <c:pt idx="55">
                  <c:v>2004T3</c:v>
                </c:pt>
                <c:pt idx="56">
                  <c:v>2004 T3</c:v>
                </c:pt>
                <c:pt idx="57">
                  <c:v>2004  T4</c:v>
                </c:pt>
                <c:pt idx="58">
                  <c:v>2004  T4</c:v>
                </c:pt>
                <c:pt idx="59">
                  <c:v>2004  T4</c:v>
                </c:pt>
                <c:pt idx="60">
                  <c:v>2005 T1 </c:v>
                </c:pt>
                <c:pt idx="61">
                  <c:v>2005 T1 </c:v>
                </c:pt>
                <c:pt idx="62">
                  <c:v>2005 T1 </c:v>
                </c:pt>
                <c:pt idx="63">
                  <c:v>2005 T2</c:v>
                </c:pt>
                <c:pt idx="64">
                  <c:v>2005 T2</c:v>
                </c:pt>
                <c:pt idx="65">
                  <c:v>2005 T2</c:v>
                </c:pt>
                <c:pt idx="66">
                  <c:v>2005 T3</c:v>
                </c:pt>
                <c:pt idx="67">
                  <c:v>2005T3</c:v>
                </c:pt>
                <c:pt idx="68">
                  <c:v>2005 T3</c:v>
                </c:pt>
                <c:pt idx="69">
                  <c:v>2005  T4</c:v>
                </c:pt>
                <c:pt idx="70">
                  <c:v>2005  T4</c:v>
                </c:pt>
                <c:pt idx="71">
                  <c:v>2005  T4</c:v>
                </c:pt>
                <c:pt idx="72">
                  <c:v>2006 T1 </c:v>
                </c:pt>
                <c:pt idx="73">
                  <c:v>2006 T1 </c:v>
                </c:pt>
                <c:pt idx="74">
                  <c:v>2006 T1 </c:v>
                </c:pt>
                <c:pt idx="75">
                  <c:v>2006 T2</c:v>
                </c:pt>
                <c:pt idx="76">
                  <c:v>2006 T2</c:v>
                </c:pt>
                <c:pt idx="77">
                  <c:v>2006 T2</c:v>
                </c:pt>
                <c:pt idx="78">
                  <c:v>2006 T3</c:v>
                </c:pt>
                <c:pt idx="79">
                  <c:v>2006T3</c:v>
                </c:pt>
                <c:pt idx="80">
                  <c:v>2006 T3</c:v>
                </c:pt>
                <c:pt idx="81">
                  <c:v>2006  T4</c:v>
                </c:pt>
                <c:pt idx="82">
                  <c:v>2006  T4</c:v>
                </c:pt>
                <c:pt idx="83">
                  <c:v>2006  T4</c:v>
                </c:pt>
                <c:pt idx="84">
                  <c:v>2007 T1 </c:v>
                </c:pt>
                <c:pt idx="85">
                  <c:v>2007 T1 </c:v>
                </c:pt>
                <c:pt idx="86">
                  <c:v>2007 T1 </c:v>
                </c:pt>
                <c:pt idx="87">
                  <c:v>2007 T2</c:v>
                </c:pt>
                <c:pt idx="88">
                  <c:v>2007 T2</c:v>
                </c:pt>
                <c:pt idx="89">
                  <c:v>2007 T2</c:v>
                </c:pt>
                <c:pt idx="90">
                  <c:v>2007 T3</c:v>
                </c:pt>
                <c:pt idx="91">
                  <c:v>2007T3</c:v>
                </c:pt>
                <c:pt idx="92">
                  <c:v>2007 T3</c:v>
                </c:pt>
                <c:pt idx="93">
                  <c:v>2007  T4</c:v>
                </c:pt>
                <c:pt idx="94">
                  <c:v>2007  T4</c:v>
                </c:pt>
                <c:pt idx="95">
                  <c:v>2007  T4</c:v>
                </c:pt>
                <c:pt idx="96">
                  <c:v>2008 T1 </c:v>
                </c:pt>
                <c:pt idx="97">
                  <c:v>2008 T1 </c:v>
                </c:pt>
                <c:pt idx="98">
                  <c:v>2008 T1 </c:v>
                </c:pt>
                <c:pt idx="99">
                  <c:v>2008 T2</c:v>
                </c:pt>
                <c:pt idx="100">
                  <c:v>2008 T2</c:v>
                </c:pt>
                <c:pt idx="101">
                  <c:v>2008 T2</c:v>
                </c:pt>
                <c:pt idx="102">
                  <c:v>2008 T3</c:v>
                </c:pt>
                <c:pt idx="103">
                  <c:v>2008T3</c:v>
                </c:pt>
                <c:pt idx="104">
                  <c:v>2008 T3</c:v>
                </c:pt>
                <c:pt idx="105">
                  <c:v>2008  T4</c:v>
                </c:pt>
                <c:pt idx="106">
                  <c:v>2008  T4</c:v>
                </c:pt>
                <c:pt idx="107">
                  <c:v>2008  T4</c:v>
                </c:pt>
                <c:pt idx="108">
                  <c:v>2009 T1 </c:v>
                </c:pt>
                <c:pt idx="109">
                  <c:v>2009 T1 </c:v>
                </c:pt>
                <c:pt idx="110">
                  <c:v>2009 T1 </c:v>
                </c:pt>
                <c:pt idx="111">
                  <c:v>2009 T2</c:v>
                </c:pt>
                <c:pt idx="112">
                  <c:v>2009 T2</c:v>
                </c:pt>
                <c:pt idx="113">
                  <c:v>2009 T2</c:v>
                </c:pt>
                <c:pt idx="114">
                  <c:v>2009 T3</c:v>
                </c:pt>
                <c:pt idx="115">
                  <c:v>2009T3</c:v>
                </c:pt>
                <c:pt idx="116">
                  <c:v>2009 T3</c:v>
                </c:pt>
                <c:pt idx="117">
                  <c:v>2009  T4</c:v>
                </c:pt>
                <c:pt idx="118">
                  <c:v>2009  T4</c:v>
                </c:pt>
                <c:pt idx="119">
                  <c:v>2009  T4</c:v>
                </c:pt>
                <c:pt idx="120">
                  <c:v>2010 T1 </c:v>
                </c:pt>
                <c:pt idx="121">
                  <c:v>2010 T1 </c:v>
                </c:pt>
                <c:pt idx="122">
                  <c:v>2010 T1 </c:v>
                </c:pt>
                <c:pt idx="123">
                  <c:v>2010 T2</c:v>
                </c:pt>
                <c:pt idx="124">
                  <c:v>2010 T2</c:v>
                </c:pt>
                <c:pt idx="125">
                  <c:v>2010 T2</c:v>
                </c:pt>
                <c:pt idx="126">
                  <c:v>2010 T3</c:v>
                </c:pt>
                <c:pt idx="127">
                  <c:v>2010T3</c:v>
                </c:pt>
                <c:pt idx="128">
                  <c:v>2010 T3</c:v>
                </c:pt>
                <c:pt idx="129">
                  <c:v>2010  T4</c:v>
                </c:pt>
                <c:pt idx="130">
                  <c:v>2010  T4</c:v>
                </c:pt>
                <c:pt idx="131">
                  <c:v>2010  T4</c:v>
                </c:pt>
                <c:pt idx="132">
                  <c:v>2011 T1 </c:v>
                </c:pt>
                <c:pt idx="133">
                  <c:v>2011 T1 </c:v>
                </c:pt>
                <c:pt idx="134">
                  <c:v>2011 T1 </c:v>
                </c:pt>
                <c:pt idx="135">
                  <c:v>2011 T2</c:v>
                </c:pt>
                <c:pt idx="136">
                  <c:v>2011 T2</c:v>
                </c:pt>
                <c:pt idx="137">
                  <c:v>2011 T2</c:v>
                </c:pt>
                <c:pt idx="138">
                  <c:v>2011 T3</c:v>
                </c:pt>
                <c:pt idx="139">
                  <c:v>2011T3</c:v>
                </c:pt>
                <c:pt idx="140">
                  <c:v>2011 T3</c:v>
                </c:pt>
                <c:pt idx="141">
                  <c:v>2011  T4</c:v>
                </c:pt>
                <c:pt idx="142">
                  <c:v>2011  T4</c:v>
                </c:pt>
                <c:pt idx="143">
                  <c:v>2011  T4</c:v>
                </c:pt>
                <c:pt idx="144">
                  <c:v>2012 T1 </c:v>
                </c:pt>
                <c:pt idx="145">
                  <c:v>2012 T1 </c:v>
                </c:pt>
                <c:pt idx="146">
                  <c:v>2012 T1 </c:v>
                </c:pt>
                <c:pt idx="147">
                  <c:v>2012 T2</c:v>
                </c:pt>
                <c:pt idx="148">
                  <c:v>2012 T2</c:v>
                </c:pt>
                <c:pt idx="149">
                  <c:v>2012 T2</c:v>
                </c:pt>
                <c:pt idx="150">
                  <c:v>2012 T3</c:v>
                </c:pt>
                <c:pt idx="151">
                  <c:v>2012T3</c:v>
                </c:pt>
                <c:pt idx="152">
                  <c:v>2012 T3</c:v>
                </c:pt>
                <c:pt idx="153">
                  <c:v>2012  T4</c:v>
                </c:pt>
                <c:pt idx="154">
                  <c:v>2012  T4</c:v>
                </c:pt>
                <c:pt idx="155">
                  <c:v>2012  T4</c:v>
                </c:pt>
                <c:pt idx="156">
                  <c:v>2013 T1 </c:v>
                </c:pt>
                <c:pt idx="157">
                  <c:v>2013 T1 </c:v>
                </c:pt>
                <c:pt idx="158">
                  <c:v>2013 T1 </c:v>
                </c:pt>
                <c:pt idx="159">
                  <c:v>2013 T2</c:v>
                </c:pt>
                <c:pt idx="160">
                  <c:v>2013 T2</c:v>
                </c:pt>
                <c:pt idx="161">
                  <c:v>2013 T2</c:v>
                </c:pt>
                <c:pt idx="162">
                  <c:v>2013 T3</c:v>
                </c:pt>
                <c:pt idx="163">
                  <c:v>2013T3</c:v>
                </c:pt>
                <c:pt idx="164">
                  <c:v>2013 T3</c:v>
                </c:pt>
                <c:pt idx="165">
                  <c:v>2013  T4</c:v>
                </c:pt>
                <c:pt idx="166">
                  <c:v>2013  T4</c:v>
                </c:pt>
                <c:pt idx="167">
                  <c:v>2013  T4</c:v>
                </c:pt>
                <c:pt idx="168">
                  <c:v>2014 T1 </c:v>
                </c:pt>
                <c:pt idx="169">
                  <c:v>2014 T1 </c:v>
                </c:pt>
                <c:pt idx="170">
                  <c:v>2014 T1 </c:v>
                </c:pt>
                <c:pt idx="171">
                  <c:v>2014 T2</c:v>
                </c:pt>
                <c:pt idx="172">
                  <c:v>2014 T2</c:v>
                </c:pt>
                <c:pt idx="173">
                  <c:v>2014 T2</c:v>
                </c:pt>
                <c:pt idx="174">
                  <c:v>2014 T3</c:v>
                </c:pt>
                <c:pt idx="175">
                  <c:v>2014T3</c:v>
                </c:pt>
                <c:pt idx="176">
                  <c:v>2014 T3</c:v>
                </c:pt>
                <c:pt idx="177">
                  <c:v>2014  T4</c:v>
                </c:pt>
                <c:pt idx="178">
                  <c:v>2014  T4</c:v>
                </c:pt>
                <c:pt idx="179">
                  <c:v>2014  T4</c:v>
                </c:pt>
                <c:pt idx="180">
                  <c:v>2015 T1 </c:v>
                </c:pt>
                <c:pt idx="181">
                  <c:v>2015 T1 </c:v>
                </c:pt>
                <c:pt idx="182">
                  <c:v>2015 T1 </c:v>
                </c:pt>
                <c:pt idx="183">
                  <c:v>2015 T2</c:v>
                </c:pt>
                <c:pt idx="184">
                  <c:v>2015 T2</c:v>
                </c:pt>
                <c:pt idx="185">
                  <c:v>2015 T2</c:v>
                </c:pt>
                <c:pt idx="186">
                  <c:v>2015 T3</c:v>
                </c:pt>
                <c:pt idx="187">
                  <c:v>2015T3</c:v>
                </c:pt>
                <c:pt idx="188">
                  <c:v>2015 T3</c:v>
                </c:pt>
                <c:pt idx="189">
                  <c:v>2015  T4</c:v>
                </c:pt>
                <c:pt idx="190">
                  <c:v>2015  T4</c:v>
                </c:pt>
                <c:pt idx="191">
                  <c:v>2015  T4</c:v>
                </c:pt>
                <c:pt idx="192">
                  <c:v>2016 T1 </c:v>
                </c:pt>
                <c:pt idx="193">
                  <c:v>2016 T1 </c:v>
                </c:pt>
                <c:pt idx="194">
                  <c:v>2016 T1 </c:v>
                </c:pt>
                <c:pt idx="195">
                  <c:v>2016 T2</c:v>
                </c:pt>
                <c:pt idx="196">
                  <c:v>2016 T2</c:v>
                </c:pt>
                <c:pt idx="197">
                  <c:v>2016 T2</c:v>
                </c:pt>
                <c:pt idx="198">
                  <c:v>2016 T3</c:v>
                </c:pt>
                <c:pt idx="199">
                  <c:v>2016 T3</c:v>
                </c:pt>
                <c:pt idx="200">
                  <c:v>2016 T3</c:v>
                </c:pt>
                <c:pt idx="201">
                  <c:v>2016 T4</c:v>
                </c:pt>
                <c:pt idx="202">
                  <c:v>2016 T4</c:v>
                </c:pt>
                <c:pt idx="203">
                  <c:v>2016 T4</c:v>
                </c:pt>
                <c:pt idx="204">
                  <c:v>2017 T1 </c:v>
                </c:pt>
                <c:pt idx="205">
                  <c:v>2017 T1 </c:v>
                </c:pt>
                <c:pt idx="206">
                  <c:v>2017 T1 </c:v>
                </c:pt>
                <c:pt idx="207">
                  <c:v>2017 T2</c:v>
                </c:pt>
                <c:pt idx="208">
                  <c:v>2017 T2</c:v>
                </c:pt>
                <c:pt idx="209">
                  <c:v>2017 T2</c:v>
                </c:pt>
                <c:pt idx="210">
                  <c:v>2017 T3</c:v>
                </c:pt>
                <c:pt idx="211">
                  <c:v>2017 T3</c:v>
                </c:pt>
                <c:pt idx="212">
                  <c:v>2017 T3</c:v>
                </c:pt>
                <c:pt idx="213">
                  <c:v>2017 T4</c:v>
                </c:pt>
                <c:pt idx="214">
                  <c:v>2017 T4 </c:v>
                </c:pt>
                <c:pt idx="215">
                  <c:v>2017 T4</c:v>
                </c:pt>
              </c:strCache>
            </c:strRef>
          </c:cat>
          <c:val>
            <c:numRef>
              <c:f>Données_Graphique5!$D$6:$D$218</c:f>
              <c:numCache>
                <c:formatCode>General</c:formatCode>
                <c:ptCount val="213"/>
                <c:pt idx="60">
                  <c:v>34</c:v>
                </c:pt>
                <c:pt idx="61">
                  <c:v>28</c:v>
                </c:pt>
                <c:pt idx="62">
                  <c:v>36</c:v>
                </c:pt>
                <c:pt idx="63">
                  <c:v>64</c:v>
                </c:pt>
                <c:pt idx="64">
                  <c:v>37</c:v>
                </c:pt>
                <c:pt idx="65">
                  <c:v>39</c:v>
                </c:pt>
                <c:pt idx="66">
                  <c:v>23</c:v>
                </c:pt>
                <c:pt idx="67">
                  <c:v>18</c:v>
                </c:pt>
                <c:pt idx="68">
                  <c:v>28</c:v>
                </c:pt>
                <c:pt idx="69">
                  <c:v>28</c:v>
                </c:pt>
                <c:pt idx="70">
                  <c:v>22</c:v>
                </c:pt>
                <c:pt idx="71">
                  <c:v>39</c:v>
                </c:pt>
                <c:pt idx="72">
                  <c:v>32</c:v>
                </c:pt>
                <c:pt idx="73">
                  <c:v>34</c:v>
                </c:pt>
                <c:pt idx="74">
                  <c:v>42</c:v>
                </c:pt>
                <c:pt idx="75">
                  <c:v>32</c:v>
                </c:pt>
                <c:pt idx="76">
                  <c:v>44</c:v>
                </c:pt>
                <c:pt idx="77">
                  <c:v>39</c:v>
                </c:pt>
                <c:pt idx="78">
                  <c:v>32</c:v>
                </c:pt>
                <c:pt idx="79">
                  <c:v>16</c:v>
                </c:pt>
                <c:pt idx="80">
                  <c:v>36</c:v>
                </c:pt>
                <c:pt idx="81">
                  <c:v>39</c:v>
                </c:pt>
                <c:pt idx="82">
                  <c:v>31</c:v>
                </c:pt>
                <c:pt idx="83">
                  <c:v>35</c:v>
                </c:pt>
                <c:pt idx="84">
                  <c:v>28</c:v>
                </c:pt>
                <c:pt idx="85">
                  <c:v>38</c:v>
                </c:pt>
                <c:pt idx="86">
                  <c:v>40</c:v>
                </c:pt>
                <c:pt idx="87">
                  <c:v>26</c:v>
                </c:pt>
                <c:pt idx="88">
                  <c:v>41</c:v>
                </c:pt>
                <c:pt idx="89">
                  <c:v>46</c:v>
                </c:pt>
                <c:pt idx="90">
                  <c:v>24</c:v>
                </c:pt>
                <c:pt idx="91">
                  <c:v>9</c:v>
                </c:pt>
                <c:pt idx="92">
                  <c:v>26</c:v>
                </c:pt>
                <c:pt idx="93">
                  <c:v>19</c:v>
                </c:pt>
                <c:pt idx="94">
                  <c:v>23</c:v>
                </c:pt>
                <c:pt idx="95">
                  <c:v>31</c:v>
                </c:pt>
                <c:pt idx="96">
                  <c:v>25</c:v>
                </c:pt>
                <c:pt idx="97">
                  <c:v>28</c:v>
                </c:pt>
                <c:pt idx="98">
                  <c:v>25</c:v>
                </c:pt>
                <c:pt idx="99">
                  <c:v>22</c:v>
                </c:pt>
                <c:pt idx="100">
                  <c:v>19</c:v>
                </c:pt>
                <c:pt idx="101">
                  <c:v>40</c:v>
                </c:pt>
                <c:pt idx="102">
                  <c:v>43</c:v>
                </c:pt>
                <c:pt idx="103">
                  <c:v>22</c:v>
                </c:pt>
                <c:pt idx="104">
                  <c:v>41</c:v>
                </c:pt>
                <c:pt idx="105">
                  <c:v>40</c:v>
                </c:pt>
                <c:pt idx="106">
                  <c:v>38</c:v>
                </c:pt>
                <c:pt idx="107">
                  <c:v>50</c:v>
                </c:pt>
                <c:pt idx="108">
                  <c:v>67</c:v>
                </c:pt>
                <c:pt idx="109">
                  <c:v>83</c:v>
                </c:pt>
                <c:pt idx="110">
                  <c:v>84</c:v>
                </c:pt>
                <c:pt idx="111">
                  <c:v>75</c:v>
                </c:pt>
                <c:pt idx="112">
                  <c:v>73</c:v>
                </c:pt>
                <c:pt idx="113">
                  <c:v>93</c:v>
                </c:pt>
                <c:pt idx="114">
                  <c:v>63</c:v>
                </c:pt>
                <c:pt idx="115">
                  <c:v>37</c:v>
                </c:pt>
                <c:pt idx="116">
                  <c:v>58</c:v>
                </c:pt>
                <c:pt idx="117">
                  <c:v>58</c:v>
                </c:pt>
                <c:pt idx="118">
                  <c:v>44</c:v>
                </c:pt>
                <c:pt idx="119">
                  <c:v>29</c:v>
                </c:pt>
                <c:pt idx="120">
                  <c:v>35</c:v>
                </c:pt>
                <c:pt idx="121">
                  <c:v>46</c:v>
                </c:pt>
                <c:pt idx="122">
                  <c:v>34</c:v>
                </c:pt>
                <c:pt idx="123">
                  <c:v>42</c:v>
                </c:pt>
                <c:pt idx="124">
                  <c:v>35</c:v>
                </c:pt>
                <c:pt idx="125">
                  <c:v>36</c:v>
                </c:pt>
                <c:pt idx="126">
                  <c:v>19</c:v>
                </c:pt>
                <c:pt idx="127">
                  <c:v>21</c:v>
                </c:pt>
                <c:pt idx="128">
                  <c:v>26</c:v>
                </c:pt>
                <c:pt idx="129">
                  <c:v>19</c:v>
                </c:pt>
                <c:pt idx="130">
                  <c:v>28</c:v>
                </c:pt>
                <c:pt idx="131">
                  <c:v>31</c:v>
                </c:pt>
                <c:pt idx="132">
                  <c:v>19</c:v>
                </c:pt>
                <c:pt idx="133">
                  <c:v>22</c:v>
                </c:pt>
                <c:pt idx="134">
                  <c:v>39</c:v>
                </c:pt>
                <c:pt idx="135">
                  <c:v>21</c:v>
                </c:pt>
                <c:pt idx="136">
                  <c:v>27</c:v>
                </c:pt>
                <c:pt idx="137">
                  <c:v>28</c:v>
                </c:pt>
                <c:pt idx="138">
                  <c:v>11</c:v>
                </c:pt>
                <c:pt idx="139">
                  <c:v>11</c:v>
                </c:pt>
                <c:pt idx="140">
                  <c:v>17</c:v>
                </c:pt>
                <c:pt idx="141">
                  <c:v>20</c:v>
                </c:pt>
                <c:pt idx="142">
                  <c:v>36</c:v>
                </c:pt>
                <c:pt idx="143">
                  <c:v>19</c:v>
                </c:pt>
                <c:pt idx="144">
                  <c:v>20</c:v>
                </c:pt>
                <c:pt idx="145">
                  <c:v>29</c:v>
                </c:pt>
                <c:pt idx="146">
                  <c:v>22</c:v>
                </c:pt>
                <c:pt idx="147">
                  <c:v>23</c:v>
                </c:pt>
                <c:pt idx="148">
                  <c:v>26</c:v>
                </c:pt>
                <c:pt idx="149">
                  <c:v>20</c:v>
                </c:pt>
                <c:pt idx="150">
                  <c:v>21</c:v>
                </c:pt>
                <c:pt idx="151">
                  <c:v>15</c:v>
                </c:pt>
                <c:pt idx="152">
                  <c:v>29</c:v>
                </c:pt>
                <c:pt idx="153">
                  <c:v>32</c:v>
                </c:pt>
                <c:pt idx="154">
                  <c:v>28</c:v>
                </c:pt>
                <c:pt idx="155">
                  <c:v>42</c:v>
                </c:pt>
                <c:pt idx="156">
                  <c:v>35</c:v>
                </c:pt>
                <c:pt idx="157">
                  <c:v>46</c:v>
                </c:pt>
                <c:pt idx="158">
                  <c:v>42</c:v>
                </c:pt>
                <c:pt idx="159">
                  <c:v>46</c:v>
                </c:pt>
                <c:pt idx="160">
                  <c:v>29</c:v>
                </c:pt>
                <c:pt idx="161">
                  <c:v>39</c:v>
                </c:pt>
              </c:numCache>
            </c:numRef>
          </c:val>
          <c:extLst>
            <c:ext xmlns:c16="http://schemas.microsoft.com/office/drawing/2014/chart" uri="{C3380CC4-5D6E-409C-BE32-E72D297353CC}">
              <c16:uniqueId val="{00000001-25F5-4C93-8D4F-E9A3497F0FF5}"/>
            </c:ext>
          </c:extLst>
        </c:ser>
        <c:ser>
          <c:idx val="2"/>
          <c:order val="2"/>
          <c:tx>
            <c:strRef>
              <c:f>Données_Graphique5!$E$5</c:f>
              <c:strCache>
                <c:ptCount val="1"/>
                <c:pt idx="0">
                  <c:v>Plans de sauvegarde de l'emploi (PSE) initiés </c:v>
                </c:pt>
              </c:strCache>
            </c:strRef>
          </c:tx>
          <c:cat>
            <c:strRef>
              <c:f>Données_Graphique5!$A$6:$A$221</c:f>
              <c:strCache>
                <c:ptCount val="216"/>
                <c:pt idx="0">
                  <c:v>2000 T1 </c:v>
                </c:pt>
                <c:pt idx="1">
                  <c:v>2000 T1 </c:v>
                </c:pt>
                <c:pt idx="2">
                  <c:v>2000 T1 </c:v>
                </c:pt>
                <c:pt idx="3">
                  <c:v>2000 T2</c:v>
                </c:pt>
                <c:pt idx="4">
                  <c:v>2000 T2</c:v>
                </c:pt>
                <c:pt idx="5">
                  <c:v>2000 T2</c:v>
                </c:pt>
                <c:pt idx="6">
                  <c:v>2000 T3</c:v>
                </c:pt>
                <c:pt idx="7">
                  <c:v>2000 T3</c:v>
                </c:pt>
                <c:pt idx="8">
                  <c:v>2000 T3</c:v>
                </c:pt>
                <c:pt idx="9">
                  <c:v>2000 T4</c:v>
                </c:pt>
                <c:pt idx="10">
                  <c:v>2000 T4</c:v>
                </c:pt>
                <c:pt idx="11">
                  <c:v>2000 T4</c:v>
                </c:pt>
                <c:pt idx="12">
                  <c:v>2001 T1 </c:v>
                </c:pt>
                <c:pt idx="13">
                  <c:v>2001 T1 </c:v>
                </c:pt>
                <c:pt idx="14">
                  <c:v>2001 T1 </c:v>
                </c:pt>
                <c:pt idx="15">
                  <c:v>2001 T2</c:v>
                </c:pt>
                <c:pt idx="16">
                  <c:v>2001 T2</c:v>
                </c:pt>
                <c:pt idx="17">
                  <c:v>2001 T2</c:v>
                </c:pt>
                <c:pt idx="18">
                  <c:v>2001 T3</c:v>
                </c:pt>
                <c:pt idx="19">
                  <c:v>2001 T3</c:v>
                </c:pt>
                <c:pt idx="20">
                  <c:v>2001 T3</c:v>
                </c:pt>
                <c:pt idx="21">
                  <c:v>2001  T4</c:v>
                </c:pt>
                <c:pt idx="22">
                  <c:v>2001  T4</c:v>
                </c:pt>
                <c:pt idx="23">
                  <c:v>2001  T4</c:v>
                </c:pt>
                <c:pt idx="24">
                  <c:v>2002 T1 </c:v>
                </c:pt>
                <c:pt idx="25">
                  <c:v>2002 T1 </c:v>
                </c:pt>
                <c:pt idx="26">
                  <c:v>2002 T1 </c:v>
                </c:pt>
                <c:pt idx="27">
                  <c:v>2002 T2</c:v>
                </c:pt>
                <c:pt idx="28">
                  <c:v>2002 T2</c:v>
                </c:pt>
                <c:pt idx="29">
                  <c:v>2002 T2</c:v>
                </c:pt>
                <c:pt idx="30">
                  <c:v>2002 T3</c:v>
                </c:pt>
                <c:pt idx="31">
                  <c:v>2002 T3</c:v>
                </c:pt>
                <c:pt idx="32">
                  <c:v>2002 T3</c:v>
                </c:pt>
                <c:pt idx="33">
                  <c:v>2002  T4</c:v>
                </c:pt>
                <c:pt idx="34">
                  <c:v>2002  T4</c:v>
                </c:pt>
                <c:pt idx="35">
                  <c:v>2002  T4</c:v>
                </c:pt>
                <c:pt idx="36">
                  <c:v>2003 T1 </c:v>
                </c:pt>
                <c:pt idx="37">
                  <c:v>2003 T1 </c:v>
                </c:pt>
                <c:pt idx="38">
                  <c:v>2003 T1 </c:v>
                </c:pt>
                <c:pt idx="39">
                  <c:v>2003 T2</c:v>
                </c:pt>
                <c:pt idx="40">
                  <c:v>2003 T2</c:v>
                </c:pt>
                <c:pt idx="41">
                  <c:v>2003 T2</c:v>
                </c:pt>
                <c:pt idx="42">
                  <c:v>2003 T3</c:v>
                </c:pt>
                <c:pt idx="43">
                  <c:v>2003T3</c:v>
                </c:pt>
                <c:pt idx="44">
                  <c:v>2003 T3</c:v>
                </c:pt>
                <c:pt idx="45">
                  <c:v>2003  T4</c:v>
                </c:pt>
                <c:pt idx="46">
                  <c:v>2003  T4</c:v>
                </c:pt>
                <c:pt idx="47">
                  <c:v>2003  T4</c:v>
                </c:pt>
                <c:pt idx="48">
                  <c:v>2004 T1 </c:v>
                </c:pt>
                <c:pt idx="49">
                  <c:v>2004 T1 </c:v>
                </c:pt>
                <c:pt idx="50">
                  <c:v>2004 T1 </c:v>
                </c:pt>
                <c:pt idx="51">
                  <c:v>2004 T2</c:v>
                </c:pt>
                <c:pt idx="52">
                  <c:v>2004 T2</c:v>
                </c:pt>
                <c:pt idx="53">
                  <c:v>2004 T2</c:v>
                </c:pt>
                <c:pt idx="54">
                  <c:v>2004 T3</c:v>
                </c:pt>
                <c:pt idx="55">
                  <c:v>2004T3</c:v>
                </c:pt>
                <c:pt idx="56">
                  <c:v>2004 T3</c:v>
                </c:pt>
                <c:pt idx="57">
                  <c:v>2004  T4</c:v>
                </c:pt>
                <c:pt idx="58">
                  <c:v>2004  T4</c:v>
                </c:pt>
                <c:pt idx="59">
                  <c:v>2004  T4</c:v>
                </c:pt>
                <c:pt idx="60">
                  <c:v>2005 T1 </c:v>
                </c:pt>
                <c:pt idx="61">
                  <c:v>2005 T1 </c:v>
                </c:pt>
                <c:pt idx="62">
                  <c:v>2005 T1 </c:v>
                </c:pt>
                <c:pt idx="63">
                  <c:v>2005 T2</c:v>
                </c:pt>
                <c:pt idx="64">
                  <c:v>2005 T2</c:v>
                </c:pt>
                <c:pt idx="65">
                  <c:v>2005 T2</c:v>
                </c:pt>
                <c:pt idx="66">
                  <c:v>2005 T3</c:v>
                </c:pt>
                <c:pt idx="67">
                  <c:v>2005T3</c:v>
                </c:pt>
                <c:pt idx="68">
                  <c:v>2005 T3</c:v>
                </c:pt>
                <c:pt idx="69">
                  <c:v>2005  T4</c:v>
                </c:pt>
                <c:pt idx="70">
                  <c:v>2005  T4</c:v>
                </c:pt>
                <c:pt idx="71">
                  <c:v>2005  T4</c:v>
                </c:pt>
                <c:pt idx="72">
                  <c:v>2006 T1 </c:v>
                </c:pt>
                <c:pt idx="73">
                  <c:v>2006 T1 </c:v>
                </c:pt>
                <c:pt idx="74">
                  <c:v>2006 T1 </c:v>
                </c:pt>
                <c:pt idx="75">
                  <c:v>2006 T2</c:v>
                </c:pt>
                <c:pt idx="76">
                  <c:v>2006 T2</c:v>
                </c:pt>
                <c:pt idx="77">
                  <c:v>2006 T2</c:v>
                </c:pt>
                <c:pt idx="78">
                  <c:v>2006 T3</c:v>
                </c:pt>
                <c:pt idx="79">
                  <c:v>2006T3</c:v>
                </c:pt>
                <c:pt idx="80">
                  <c:v>2006 T3</c:v>
                </c:pt>
                <c:pt idx="81">
                  <c:v>2006  T4</c:v>
                </c:pt>
                <c:pt idx="82">
                  <c:v>2006  T4</c:v>
                </c:pt>
                <c:pt idx="83">
                  <c:v>2006  T4</c:v>
                </c:pt>
                <c:pt idx="84">
                  <c:v>2007 T1 </c:v>
                </c:pt>
                <c:pt idx="85">
                  <c:v>2007 T1 </c:v>
                </c:pt>
                <c:pt idx="86">
                  <c:v>2007 T1 </c:v>
                </c:pt>
                <c:pt idx="87">
                  <c:v>2007 T2</c:v>
                </c:pt>
                <c:pt idx="88">
                  <c:v>2007 T2</c:v>
                </c:pt>
                <c:pt idx="89">
                  <c:v>2007 T2</c:v>
                </c:pt>
                <c:pt idx="90">
                  <c:v>2007 T3</c:v>
                </c:pt>
                <c:pt idx="91">
                  <c:v>2007T3</c:v>
                </c:pt>
                <c:pt idx="92">
                  <c:v>2007 T3</c:v>
                </c:pt>
                <c:pt idx="93">
                  <c:v>2007  T4</c:v>
                </c:pt>
                <c:pt idx="94">
                  <c:v>2007  T4</c:v>
                </c:pt>
                <c:pt idx="95">
                  <c:v>2007  T4</c:v>
                </c:pt>
                <c:pt idx="96">
                  <c:v>2008 T1 </c:v>
                </c:pt>
                <c:pt idx="97">
                  <c:v>2008 T1 </c:v>
                </c:pt>
                <c:pt idx="98">
                  <c:v>2008 T1 </c:v>
                </c:pt>
                <c:pt idx="99">
                  <c:v>2008 T2</c:v>
                </c:pt>
                <c:pt idx="100">
                  <c:v>2008 T2</c:v>
                </c:pt>
                <c:pt idx="101">
                  <c:v>2008 T2</c:v>
                </c:pt>
                <c:pt idx="102">
                  <c:v>2008 T3</c:v>
                </c:pt>
                <c:pt idx="103">
                  <c:v>2008T3</c:v>
                </c:pt>
                <c:pt idx="104">
                  <c:v>2008 T3</c:v>
                </c:pt>
                <c:pt idx="105">
                  <c:v>2008  T4</c:v>
                </c:pt>
                <c:pt idx="106">
                  <c:v>2008  T4</c:v>
                </c:pt>
                <c:pt idx="107">
                  <c:v>2008  T4</c:v>
                </c:pt>
                <c:pt idx="108">
                  <c:v>2009 T1 </c:v>
                </c:pt>
                <c:pt idx="109">
                  <c:v>2009 T1 </c:v>
                </c:pt>
                <c:pt idx="110">
                  <c:v>2009 T1 </c:v>
                </c:pt>
                <c:pt idx="111">
                  <c:v>2009 T2</c:v>
                </c:pt>
                <c:pt idx="112">
                  <c:v>2009 T2</c:v>
                </c:pt>
                <c:pt idx="113">
                  <c:v>2009 T2</c:v>
                </c:pt>
                <c:pt idx="114">
                  <c:v>2009 T3</c:v>
                </c:pt>
                <c:pt idx="115">
                  <c:v>2009T3</c:v>
                </c:pt>
                <c:pt idx="116">
                  <c:v>2009 T3</c:v>
                </c:pt>
                <c:pt idx="117">
                  <c:v>2009  T4</c:v>
                </c:pt>
                <c:pt idx="118">
                  <c:v>2009  T4</c:v>
                </c:pt>
                <c:pt idx="119">
                  <c:v>2009  T4</c:v>
                </c:pt>
                <c:pt idx="120">
                  <c:v>2010 T1 </c:v>
                </c:pt>
                <c:pt idx="121">
                  <c:v>2010 T1 </c:v>
                </c:pt>
                <c:pt idx="122">
                  <c:v>2010 T1 </c:v>
                </c:pt>
                <c:pt idx="123">
                  <c:v>2010 T2</c:v>
                </c:pt>
                <c:pt idx="124">
                  <c:v>2010 T2</c:v>
                </c:pt>
                <c:pt idx="125">
                  <c:v>2010 T2</c:v>
                </c:pt>
                <c:pt idx="126">
                  <c:v>2010 T3</c:v>
                </c:pt>
                <c:pt idx="127">
                  <c:v>2010T3</c:v>
                </c:pt>
                <c:pt idx="128">
                  <c:v>2010 T3</c:v>
                </c:pt>
                <c:pt idx="129">
                  <c:v>2010  T4</c:v>
                </c:pt>
                <c:pt idx="130">
                  <c:v>2010  T4</c:v>
                </c:pt>
                <c:pt idx="131">
                  <c:v>2010  T4</c:v>
                </c:pt>
                <c:pt idx="132">
                  <c:v>2011 T1 </c:v>
                </c:pt>
                <c:pt idx="133">
                  <c:v>2011 T1 </c:v>
                </c:pt>
                <c:pt idx="134">
                  <c:v>2011 T1 </c:v>
                </c:pt>
                <c:pt idx="135">
                  <c:v>2011 T2</c:v>
                </c:pt>
                <c:pt idx="136">
                  <c:v>2011 T2</c:v>
                </c:pt>
                <c:pt idx="137">
                  <c:v>2011 T2</c:v>
                </c:pt>
                <c:pt idx="138">
                  <c:v>2011 T3</c:v>
                </c:pt>
                <c:pt idx="139">
                  <c:v>2011T3</c:v>
                </c:pt>
                <c:pt idx="140">
                  <c:v>2011 T3</c:v>
                </c:pt>
                <c:pt idx="141">
                  <c:v>2011  T4</c:v>
                </c:pt>
                <c:pt idx="142">
                  <c:v>2011  T4</c:v>
                </c:pt>
                <c:pt idx="143">
                  <c:v>2011  T4</c:v>
                </c:pt>
                <c:pt idx="144">
                  <c:v>2012 T1 </c:v>
                </c:pt>
                <c:pt idx="145">
                  <c:v>2012 T1 </c:v>
                </c:pt>
                <c:pt idx="146">
                  <c:v>2012 T1 </c:v>
                </c:pt>
                <c:pt idx="147">
                  <c:v>2012 T2</c:v>
                </c:pt>
                <c:pt idx="148">
                  <c:v>2012 T2</c:v>
                </c:pt>
                <c:pt idx="149">
                  <c:v>2012 T2</c:v>
                </c:pt>
                <c:pt idx="150">
                  <c:v>2012 T3</c:v>
                </c:pt>
                <c:pt idx="151">
                  <c:v>2012T3</c:v>
                </c:pt>
                <c:pt idx="152">
                  <c:v>2012 T3</c:v>
                </c:pt>
                <c:pt idx="153">
                  <c:v>2012  T4</c:v>
                </c:pt>
                <c:pt idx="154">
                  <c:v>2012  T4</c:v>
                </c:pt>
                <c:pt idx="155">
                  <c:v>2012  T4</c:v>
                </c:pt>
                <c:pt idx="156">
                  <c:v>2013 T1 </c:v>
                </c:pt>
                <c:pt idx="157">
                  <c:v>2013 T1 </c:v>
                </c:pt>
                <c:pt idx="158">
                  <c:v>2013 T1 </c:v>
                </c:pt>
                <c:pt idx="159">
                  <c:v>2013 T2</c:v>
                </c:pt>
                <c:pt idx="160">
                  <c:v>2013 T2</c:v>
                </c:pt>
                <c:pt idx="161">
                  <c:v>2013 T2</c:v>
                </c:pt>
                <c:pt idx="162">
                  <c:v>2013 T3</c:v>
                </c:pt>
                <c:pt idx="163">
                  <c:v>2013T3</c:v>
                </c:pt>
                <c:pt idx="164">
                  <c:v>2013 T3</c:v>
                </c:pt>
                <c:pt idx="165">
                  <c:v>2013  T4</c:v>
                </c:pt>
                <c:pt idx="166">
                  <c:v>2013  T4</c:v>
                </c:pt>
                <c:pt idx="167">
                  <c:v>2013  T4</c:v>
                </c:pt>
                <c:pt idx="168">
                  <c:v>2014 T1 </c:v>
                </c:pt>
                <c:pt idx="169">
                  <c:v>2014 T1 </c:v>
                </c:pt>
                <c:pt idx="170">
                  <c:v>2014 T1 </c:v>
                </c:pt>
                <c:pt idx="171">
                  <c:v>2014 T2</c:v>
                </c:pt>
                <c:pt idx="172">
                  <c:v>2014 T2</c:v>
                </c:pt>
                <c:pt idx="173">
                  <c:v>2014 T2</c:v>
                </c:pt>
                <c:pt idx="174">
                  <c:v>2014 T3</c:v>
                </c:pt>
                <c:pt idx="175">
                  <c:v>2014T3</c:v>
                </c:pt>
                <c:pt idx="176">
                  <c:v>2014 T3</c:v>
                </c:pt>
                <c:pt idx="177">
                  <c:v>2014  T4</c:v>
                </c:pt>
                <c:pt idx="178">
                  <c:v>2014  T4</c:v>
                </c:pt>
                <c:pt idx="179">
                  <c:v>2014  T4</c:v>
                </c:pt>
                <c:pt idx="180">
                  <c:v>2015 T1 </c:v>
                </c:pt>
                <c:pt idx="181">
                  <c:v>2015 T1 </c:v>
                </c:pt>
                <c:pt idx="182">
                  <c:v>2015 T1 </c:v>
                </c:pt>
                <c:pt idx="183">
                  <c:v>2015 T2</c:v>
                </c:pt>
                <c:pt idx="184">
                  <c:v>2015 T2</c:v>
                </c:pt>
                <c:pt idx="185">
                  <c:v>2015 T2</c:v>
                </c:pt>
                <c:pt idx="186">
                  <c:v>2015 T3</c:v>
                </c:pt>
                <c:pt idx="187">
                  <c:v>2015T3</c:v>
                </c:pt>
                <c:pt idx="188">
                  <c:v>2015 T3</c:v>
                </c:pt>
                <c:pt idx="189">
                  <c:v>2015  T4</c:v>
                </c:pt>
                <c:pt idx="190">
                  <c:v>2015  T4</c:v>
                </c:pt>
                <c:pt idx="191">
                  <c:v>2015  T4</c:v>
                </c:pt>
                <c:pt idx="192">
                  <c:v>2016 T1 </c:v>
                </c:pt>
                <c:pt idx="193">
                  <c:v>2016 T1 </c:v>
                </c:pt>
                <c:pt idx="194">
                  <c:v>2016 T1 </c:v>
                </c:pt>
                <c:pt idx="195">
                  <c:v>2016 T2</c:v>
                </c:pt>
                <c:pt idx="196">
                  <c:v>2016 T2</c:v>
                </c:pt>
                <c:pt idx="197">
                  <c:v>2016 T2</c:v>
                </c:pt>
                <c:pt idx="198">
                  <c:v>2016 T3</c:v>
                </c:pt>
                <c:pt idx="199">
                  <c:v>2016 T3</c:v>
                </c:pt>
                <c:pt idx="200">
                  <c:v>2016 T3</c:v>
                </c:pt>
                <c:pt idx="201">
                  <c:v>2016 T4</c:v>
                </c:pt>
                <c:pt idx="202">
                  <c:v>2016 T4</c:v>
                </c:pt>
                <c:pt idx="203">
                  <c:v>2016 T4</c:v>
                </c:pt>
                <c:pt idx="204">
                  <c:v>2017 T1 </c:v>
                </c:pt>
                <c:pt idx="205">
                  <c:v>2017 T1 </c:v>
                </c:pt>
                <c:pt idx="206">
                  <c:v>2017 T1 </c:v>
                </c:pt>
                <c:pt idx="207">
                  <c:v>2017 T2</c:v>
                </c:pt>
                <c:pt idx="208">
                  <c:v>2017 T2</c:v>
                </c:pt>
                <c:pt idx="209">
                  <c:v>2017 T2</c:v>
                </c:pt>
                <c:pt idx="210">
                  <c:v>2017 T3</c:v>
                </c:pt>
                <c:pt idx="211">
                  <c:v>2017 T3</c:v>
                </c:pt>
                <c:pt idx="212">
                  <c:v>2017 T3</c:v>
                </c:pt>
                <c:pt idx="213">
                  <c:v>2017 T4</c:v>
                </c:pt>
                <c:pt idx="214">
                  <c:v>2017 T4 </c:v>
                </c:pt>
                <c:pt idx="215">
                  <c:v>2017 T4</c:v>
                </c:pt>
              </c:strCache>
            </c:strRef>
          </c:cat>
          <c:val>
            <c:numRef>
              <c:f>Données_Graphique5!$E$6:$E$221</c:f>
              <c:numCache>
                <c:formatCode>General</c:formatCode>
                <c:ptCount val="216"/>
                <c:pt idx="162" formatCode="0">
                  <c:v>64</c:v>
                </c:pt>
                <c:pt idx="163" formatCode="0">
                  <c:v>20</c:v>
                </c:pt>
                <c:pt idx="164" formatCode="0">
                  <c:v>83</c:v>
                </c:pt>
                <c:pt idx="165" formatCode="0">
                  <c:v>94</c:v>
                </c:pt>
                <c:pt idx="166" formatCode="0">
                  <c:v>66</c:v>
                </c:pt>
                <c:pt idx="167" formatCode="0">
                  <c:v>70</c:v>
                </c:pt>
                <c:pt idx="168" formatCode="0">
                  <c:v>66</c:v>
                </c:pt>
                <c:pt idx="169" formatCode="0">
                  <c:v>57</c:v>
                </c:pt>
                <c:pt idx="170" formatCode="0">
                  <c:v>74</c:v>
                </c:pt>
                <c:pt idx="171" formatCode="0">
                  <c:v>74</c:v>
                </c:pt>
                <c:pt idx="172" formatCode="0">
                  <c:v>56</c:v>
                </c:pt>
                <c:pt idx="173" formatCode="0">
                  <c:v>58</c:v>
                </c:pt>
                <c:pt idx="174" formatCode="0">
                  <c:v>53</c:v>
                </c:pt>
                <c:pt idx="175" formatCode="0">
                  <c:v>23</c:v>
                </c:pt>
                <c:pt idx="176" formatCode="0">
                  <c:v>69</c:v>
                </c:pt>
                <c:pt idx="177" formatCode="0">
                  <c:v>80</c:v>
                </c:pt>
                <c:pt idx="178" formatCode="0">
                  <c:v>60</c:v>
                </c:pt>
                <c:pt idx="179" formatCode="0">
                  <c:v>52</c:v>
                </c:pt>
                <c:pt idx="180" formatCode="0">
                  <c:v>53</c:v>
                </c:pt>
                <c:pt idx="181" formatCode="0">
                  <c:v>78</c:v>
                </c:pt>
                <c:pt idx="182" formatCode="0">
                  <c:v>75</c:v>
                </c:pt>
                <c:pt idx="183" formatCode="0">
                  <c:v>79</c:v>
                </c:pt>
                <c:pt idx="184" formatCode="0">
                  <c:v>65</c:v>
                </c:pt>
                <c:pt idx="185" formatCode="0">
                  <c:v>76</c:v>
                </c:pt>
                <c:pt idx="186" formatCode="0">
                  <c:v>61</c:v>
                </c:pt>
                <c:pt idx="187" formatCode="0">
                  <c:v>19</c:v>
                </c:pt>
                <c:pt idx="188" formatCode="0">
                  <c:v>60</c:v>
                </c:pt>
                <c:pt idx="189" formatCode="0">
                  <c:v>61</c:v>
                </c:pt>
                <c:pt idx="190" formatCode="0">
                  <c:v>64</c:v>
                </c:pt>
                <c:pt idx="191" formatCode="0">
                  <c:v>53</c:v>
                </c:pt>
                <c:pt idx="192" formatCode="0">
                  <c:v>68</c:v>
                </c:pt>
                <c:pt idx="193" formatCode="0">
                  <c:v>69</c:v>
                </c:pt>
                <c:pt idx="194" formatCode="0">
                  <c:v>72</c:v>
                </c:pt>
                <c:pt idx="195" formatCode="0">
                  <c:v>68</c:v>
                </c:pt>
                <c:pt idx="196" formatCode="0">
                  <c:v>61</c:v>
                </c:pt>
                <c:pt idx="197" formatCode="0">
                  <c:v>62</c:v>
                </c:pt>
                <c:pt idx="198" formatCode="0">
                  <c:v>89</c:v>
                </c:pt>
                <c:pt idx="199" formatCode="0">
                  <c:v>18</c:v>
                </c:pt>
                <c:pt idx="200" formatCode="0">
                  <c:v>43</c:v>
                </c:pt>
                <c:pt idx="201">
                  <c:v>52</c:v>
                </c:pt>
                <c:pt idx="202">
                  <c:v>55</c:v>
                </c:pt>
                <c:pt idx="203">
                  <c:v>47</c:v>
                </c:pt>
                <c:pt idx="204">
                  <c:v>57</c:v>
                </c:pt>
                <c:pt idx="205">
                  <c:v>50</c:v>
                </c:pt>
                <c:pt idx="206">
                  <c:v>86</c:v>
                </c:pt>
                <c:pt idx="207">
                  <c:v>57</c:v>
                </c:pt>
                <c:pt idx="208">
                  <c:v>72</c:v>
                </c:pt>
                <c:pt idx="209">
                  <c:v>46</c:v>
                </c:pt>
                <c:pt idx="210">
                  <c:v>62</c:v>
                </c:pt>
                <c:pt idx="211">
                  <c:v>21</c:v>
                </c:pt>
                <c:pt idx="212">
                  <c:v>49</c:v>
                </c:pt>
                <c:pt idx="213">
                  <c:v>59</c:v>
                </c:pt>
                <c:pt idx="214">
                  <c:v>34</c:v>
                </c:pt>
                <c:pt idx="215">
                  <c:v>36</c:v>
                </c:pt>
              </c:numCache>
            </c:numRef>
          </c:val>
          <c:extLst>
            <c:ext xmlns:c16="http://schemas.microsoft.com/office/drawing/2014/chart" uri="{C3380CC4-5D6E-409C-BE32-E72D297353CC}">
              <c16:uniqueId val="{00000002-25F5-4C93-8D4F-E9A3497F0FF5}"/>
            </c:ext>
          </c:extLst>
        </c:ser>
        <c:ser>
          <c:idx val="3"/>
          <c:order val="3"/>
          <c:tx>
            <c:strRef>
              <c:f>Données_Graphique5!$F$5</c:f>
              <c:strCache>
                <c:ptCount val="1"/>
                <c:pt idx="0">
                  <c:v>Plans de sauvegarde de l'emploi (PSE) validés ou homologués</c:v>
                </c:pt>
              </c:strCache>
            </c:strRef>
          </c:tx>
          <c:cat>
            <c:strRef>
              <c:f>Données_Graphique5!$A$6:$A$221</c:f>
              <c:strCache>
                <c:ptCount val="216"/>
                <c:pt idx="0">
                  <c:v>2000 T1 </c:v>
                </c:pt>
                <c:pt idx="1">
                  <c:v>2000 T1 </c:v>
                </c:pt>
                <c:pt idx="2">
                  <c:v>2000 T1 </c:v>
                </c:pt>
                <c:pt idx="3">
                  <c:v>2000 T2</c:v>
                </c:pt>
                <c:pt idx="4">
                  <c:v>2000 T2</c:v>
                </c:pt>
                <c:pt idx="5">
                  <c:v>2000 T2</c:v>
                </c:pt>
                <c:pt idx="6">
                  <c:v>2000 T3</c:v>
                </c:pt>
                <c:pt idx="7">
                  <c:v>2000 T3</c:v>
                </c:pt>
                <c:pt idx="8">
                  <c:v>2000 T3</c:v>
                </c:pt>
                <c:pt idx="9">
                  <c:v>2000 T4</c:v>
                </c:pt>
                <c:pt idx="10">
                  <c:v>2000 T4</c:v>
                </c:pt>
                <c:pt idx="11">
                  <c:v>2000 T4</c:v>
                </c:pt>
                <c:pt idx="12">
                  <c:v>2001 T1 </c:v>
                </c:pt>
                <c:pt idx="13">
                  <c:v>2001 T1 </c:v>
                </c:pt>
                <c:pt idx="14">
                  <c:v>2001 T1 </c:v>
                </c:pt>
                <c:pt idx="15">
                  <c:v>2001 T2</c:v>
                </c:pt>
                <c:pt idx="16">
                  <c:v>2001 T2</c:v>
                </c:pt>
                <c:pt idx="17">
                  <c:v>2001 T2</c:v>
                </c:pt>
                <c:pt idx="18">
                  <c:v>2001 T3</c:v>
                </c:pt>
                <c:pt idx="19">
                  <c:v>2001 T3</c:v>
                </c:pt>
                <c:pt idx="20">
                  <c:v>2001 T3</c:v>
                </c:pt>
                <c:pt idx="21">
                  <c:v>2001  T4</c:v>
                </c:pt>
                <c:pt idx="22">
                  <c:v>2001  T4</c:v>
                </c:pt>
                <c:pt idx="23">
                  <c:v>2001  T4</c:v>
                </c:pt>
                <c:pt idx="24">
                  <c:v>2002 T1 </c:v>
                </c:pt>
                <c:pt idx="25">
                  <c:v>2002 T1 </c:v>
                </c:pt>
                <c:pt idx="26">
                  <c:v>2002 T1 </c:v>
                </c:pt>
                <c:pt idx="27">
                  <c:v>2002 T2</c:v>
                </c:pt>
                <c:pt idx="28">
                  <c:v>2002 T2</c:v>
                </c:pt>
                <c:pt idx="29">
                  <c:v>2002 T2</c:v>
                </c:pt>
                <c:pt idx="30">
                  <c:v>2002 T3</c:v>
                </c:pt>
                <c:pt idx="31">
                  <c:v>2002 T3</c:v>
                </c:pt>
                <c:pt idx="32">
                  <c:v>2002 T3</c:v>
                </c:pt>
                <c:pt idx="33">
                  <c:v>2002  T4</c:v>
                </c:pt>
                <c:pt idx="34">
                  <c:v>2002  T4</c:v>
                </c:pt>
                <c:pt idx="35">
                  <c:v>2002  T4</c:v>
                </c:pt>
                <c:pt idx="36">
                  <c:v>2003 T1 </c:v>
                </c:pt>
                <c:pt idx="37">
                  <c:v>2003 T1 </c:v>
                </c:pt>
                <c:pt idx="38">
                  <c:v>2003 T1 </c:v>
                </c:pt>
                <c:pt idx="39">
                  <c:v>2003 T2</c:v>
                </c:pt>
                <c:pt idx="40">
                  <c:v>2003 T2</c:v>
                </c:pt>
                <c:pt idx="41">
                  <c:v>2003 T2</c:v>
                </c:pt>
                <c:pt idx="42">
                  <c:v>2003 T3</c:v>
                </c:pt>
                <c:pt idx="43">
                  <c:v>2003T3</c:v>
                </c:pt>
                <c:pt idx="44">
                  <c:v>2003 T3</c:v>
                </c:pt>
                <c:pt idx="45">
                  <c:v>2003  T4</c:v>
                </c:pt>
                <c:pt idx="46">
                  <c:v>2003  T4</c:v>
                </c:pt>
                <c:pt idx="47">
                  <c:v>2003  T4</c:v>
                </c:pt>
                <c:pt idx="48">
                  <c:v>2004 T1 </c:v>
                </c:pt>
                <c:pt idx="49">
                  <c:v>2004 T1 </c:v>
                </c:pt>
                <c:pt idx="50">
                  <c:v>2004 T1 </c:v>
                </c:pt>
                <c:pt idx="51">
                  <c:v>2004 T2</c:v>
                </c:pt>
                <c:pt idx="52">
                  <c:v>2004 T2</c:v>
                </c:pt>
                <c:pt idx="53">
                  <c:v>2004 T2</c:v>
                </c:pt>
                <c:pt idx="54">
                  <c:v>2004 T3</c:v>
                </c:pt>
                <c:pt idx="55">
                  <c:v>2004T3</c:v>
                </c:pt>
                <c:pt idx="56">
                  <c:v>2004 T3</c:v>
                </c:pt>
                <c:pt idx="57">
                  <c:v>2004  T4</c:v>
                </c:pt>
                <c:pt idx="58">
                  <c:v>2004  T4</c:v>
                </c:pt>
                <c:pt idx="59">
                  <c:v>2004  T4</c:v>
                </c:pt>
                <c:pt idx="60">
                  <c:v>2005 T1 </c:v>
                </c:pt>
                <c:pt idx="61">
                  <c:v>2005 T1 </c:v>
                </c:pt>
                <c:pt idx="62">
                  <c:v>2005 T1 </c:v>
                </c:pt>
                <c:pt idx="63">
                  <c:v>2005 T2</c:v>
                </c:pt>
                <c:pt idx="64">
                  <c:v>2005 T2</c:v>
                </c:pt>
                <c:pt idx="65">
                  <c:v>2005 T2</c:v>
                </c:pt>
                <c:pt idx="66">
                  <c:v>2005 T3</c:v>
                </c:pt>
                <c:pt idx="67">
                  <c:v>2005T3</c:v>
                </c:pt>
                <c:pt idx="68">
                  <c:v>2005 T3</c:v>
                </c:pt>
                <c:pt idx="69">
                  <c:v>2005  T4</c:v>
                </c:pt>
                <c:pt idx="70">
                  <c:v>2005  T4</c:v>
                </c:pt>
                <c:pt idx="71">
                  <c:v>2005  T4</c:v>
                </c:pt>
                <c:pt idx="72">
                  <c:v>2006 T1 </c:v>
                </c:pt>
                <c:pt idx="73">
                  <c:v>2006 T1 </c:v>
                </c:pt>
                <c:pt idx="74">
                  <c:v>2006 T1 </c:v>
                </c:pt>
                <c:pt idx="75">
                  <c:v>2006 T2</c:v>
                </c:pt>
                <c:pt idx="76">
                  <c:v>2006 T2</c:v>
                </c:pt>
                <c:pt idx="77">
                  <c:v>2006 T2</c:v>
                </c:pt>
                <c:pt idx="78">
                  <c:v>2006 T3</c:v>
                </c:pt>
                <c:pt idx="79">
                  <c:v>2006T3</c:v>
                </c:pt>
                <c:pt idx="80">
                  <c:v>2006 T3</c:v>
                </c:pt>
                <c:pt idx="81">
                  <c:v>2006  T4</c:v>
                </c:pt>
                <c:pt idx="82">
                  <c:v>2006  T4</c:v>
                </c:pt>
                <c:pt idx="83">
                  <c:v>2006  T4</c:v>
                </c:pt>
                <c:pt idx="84">
                  <c:v>2007 T1 </c:v>
                </c:pt>
                <c:pt idx="85">
                  <c:v>2007 T1 </c:v>
                </c:pt>
                <c:pt idx="86">
                  <c:v>2007 T1 </c:v>
                </c:pt>
                <c:pt idx="87">
                  <c:v>2007 T2</c:v>
                </c:pt>
                <c:pt idx="88">
                  <c:v>2007 T2</c:v>
                </c:pt>
                <c:pt idx="89">
                  <c:v>2007 T2</c:v>
                </c:pt>
                <c:pt idx="90">
                  <c:v>2007 T3</c:v>
                </c:pt>
                <c:pt idx="91">
                  <c:v>2007T3</c:v>
                </c:pt>
                <c:pt idx="92">
                  <c:v>2007 T3</c:v>
                </c:pt>
                <c:pt idx="93">
                  <c:v>2007  T4</c:v>
                </c:pt>
                <c:pt idx="94">
                  <c:v>2007  T4</c:v>
                </c:pt>
                <c:pt idx="95">
                  <c:v>2007  T4</c:v>
                </c:pt>
                <c:pt idx="96">
                  <c:v>2008 T1 </c:v>
                </c:pt>
                <c:pt idx="97">
                  <c:v>2008 T1 </c:v>
                </c:pt>
                <c:pt idx="98">
                  <c:v>2008 T1 </c:v>
                </c:pt>
                <c:pt idx="99">
                  <c:v>2008 T2</c:v>
                </c:pt>
                <c:pt idx="100">
                  <c:v>2008 T2</c:v>
                </c:pt>
                <c:pt idx="101">
                  <c:v>2008 T2</c:v>
                </c:pt>
                <c:pt idx="102">
                  <c:v>2008 T3</c:v>
                </c:pt>
                <c:pt idx="103">
                  <c:v>2008T3</c:v>
                </c:pt>
                <c:pt idx="104">
                  <c:v>2008 T3</c:v>
                </c:pt>
                <c:pt idx="105">
                  <c:v>2008  T4</c:v>
                </c:pt>
                <c:pt idx="106">
                  <c:v>2008  T4</c:v>
                </c:pt>
                <c:pt idx="107">
                  <c:v>2008  T4</c:v>
                </c:pt>
                <c:pt idx="108">
                  <c:v>2009 T1 </c:v>
                </c:pt>
                <c:pt idx="109">
                  <c:v>2009 T1 </c:v>
                </c:pt>
                <c:pt idx="110">
                  <c:v>2009 T1 </c:v>
                </c:pt>
                <c:pt idx="111">
                  <c:v>2009 T2</c:v>
                </c:pt>
                <c:pt idx="112">
                  <c:v>2009 T2</c:v>
                </c:pt>
                <c:pt idx="113">
                  <c:v>2009 T2</c:v>
                </c:pt>
                <c:pt idx="114">
                  <c:v>2009 T3</c:v>
                </c:pt>
                <c:pt idx="115">
                  <c:v>2009T3</c:v>
                </c:pt>
                <c:pt idx="116">
                  <c:v>2009 T3</c:v>
                </c:pt>
                <c:pt idx="117">
                  <c:v>2009  T4</c:v>
                </c:pt>
                <c:pt idx="118">
                  <c:v>2009  T4</c:v>
                </c:pt>
                <c:pt idx="119">
                  <c:v>2009  T4</c:v>
                </c:pt>
                <c:pt idx="120">
                  <c:v>2010 T1 </c:v>
                </c:pt>
                <c:pt idx="121">
                  <c:v>2010 T1 </c:v>
                </c:pt>
                <c:pt idx="122">
                  <c:v>2010 T1 </c:v>
                </c:pt>
                <c:pt idx="123">
                  <c:v>2010 T2</c:v>
                </c:pt>
                <c:pt idx="124">
                  <c:v>2010 T2</c:v>
                </c:pt>
                <c:pt idx="125">
                  <c:v>2010 T2</c:v>
                </c:pt>
                <c:pt idx="126">
                  <c:v>2010 T3</c:v>
                </c:pt>
                <c:pt idx="127">
                  <c:v>2010T3</c:v>
                </c:pt>
                <c:pt idx="128">
                  <c:v>2010 T3</c:v>
                </c:pt>
                <c:pt idx="129">
                  <c:v>2010  T4</c:v>
                </c:pt>
                <c:pt idx="130">
                  <c:v>2010  T4</c:v>
                </c:pt>
                <c:pt idx="131">
                  <c:v>2010  T4</c:v>
                </c:pt>
                <c:pt idx="132">
                  <c:v>2011 T1 </c:v>
                </c:pt>
                <c:pt idx="133">
                  <c:v>2011 T1 </c:v>
                </c:pt>
                <c:pt idx="134">
                  <c:v>2011 T1 </c:v>
                </c:pt>
                <c:pt idx="135">
                  <c:v>2011 T2</c:v>
                </c:pt>
                <c:pt idx="136">
                  <c:v>2011 T2</c:v>
                </c:pt>
                <c:pt idx="137">
                  <c:v>2011 T2</c:v>
                </c:pt>
                <c:pt idx="138">
                  <c:v>2011 T3</c:v>
                </c:pt>
                <c:pt idx="139">
                  <c:v>2011T3</c:v>
                </c:pt>
                <c:pt idx="140">
                  <c:v>2011 T3</c:v>
                </c:pt>
                <c:pt idx="141">
                  <c:v>2011  T4</c:v>
                </c:pt>
                <c:pt idx="142">
                  <c:v>2011  T4</c:v>
                </c:pt>
                <c:pt idx="143">
                  <c:v>2011  T4</c:v>
                </c:pt>
                <c:pt idx="144">
                  <c:v>2012 T1 </c:v>
                </c:pt>
                <c:pt idx="145">
                  <c:v>2012 T1 </c:v>
                </c:pt>
                <c:pt idx="146">
                  <c:v>2012 T1 </c:v>
                </c:pt>
                <c:pt idx="147">
                  <c:v>2012 T2</c:v>
                </c:pt>
                <c:pt idx="148">
                  <c:v>2012 T2</c:v>
                </c:pt>
                <c:pt idx="149">
                  <c:v>2012 T2</c:v>
                </c:pt>
                <c:pt idx="150">
                  <c:v>2012 T3</c:v>
                </c:pt>
                <c:pt idx="151">
                  <c:v>2012T3</c:v>
                </c:pt>
                <c:pt idx="152">
                  <c:v>2012 T3</c:v>
                </c:pt>
                <c:pt idx="153">
                  <c:v>2012  T4</c:v>
                </c:pt>
                <c:pt idx="154">
                  <c:v>2012  T4</c:v>
                </c:pt>
                <c:pt idx="155">
                  <c:v>2012  T4</c:v>
                </c:pt>
                <c:pt idx="156">
                  <c:v>2013 T1 </c:v>
                </c:pt>
                <c:pt idx="157">
                  <c:v>2013 T1 </c:v>
                </c:pt>
                <c:pt idx="158">
                  <c:v>2013 T1 </c:v>
                </c:pt>
                <c:pt idx="159">
                  <c:v>2013 T2</c:v>
                </c:pt>
                <c:pt idx="160">
                  <c:v>2013 T2</c:v>
                </c:pt>
                <c:pt idx="161">
                  <c:v>2013 T2</c:v>
                </c:pt>
                <c:pt idx="162">
                  <c:v>2013 T3</c:v>
                </c:pt>
                <c:pt idx="163">
                  <c:v>2013T3</c:v>
                </c:pt>
                <c:pt idx="164">
                  <c:v>2013 T3</c:v>
                </c:pt>
                <c:pt idx="165">
                  <c:v>2013  T4</c:v>
                </c:pt>
                <c:pt idx="166">
                  <c:v>2013  T4</c:v>
                </c:pt>
                <c:pt idx="167">
                  <c:v>2013  T4</c:v>
                </c:pt>
                <c:pt idx="168">
                  <c:v>2014 T1 </c:v>
                </c:pt>
                <c:pt idx="169">
                  <c:v>2014 T1 </c:v>
                </c:pt>
                <c:pt idx="170">
                  <c:v>2014 T1 </c:v>
                </c:pt>
                <c:pt idx="171">
                  <c:v>2014 T2</c:v>
                </c:pt>
                <c:pt idx="172">
                  <c:v>2014 T2</c:v>
                </c:pt>
                <c:pt idx="173">
                  <c:v>2014 T2</c:v>
                </c:pt>
                <c:pt idx="174">
                  <c:v>2014 T3</c:v>
                </c:pt>
                <c:pt idx="175">
                  <c:v>2014T3</c:v>
                </c:pt>
                <c:pt idx="176">
                  <c:v>2014 T3</c:v>
                </c:pt>
                <c:pt idx="177">
                  <c:v>2014  T4</c:v>
                </c:pt>
                <c:pt idx="178">
                  <c:v>2014  T4</c:v>
                </c:pt>
                <c:pt idx="179">
                  <c:v>2014  T4</c:v>
                </c:pt>
                <c:pt idx="180">
                  <c:v>2015 T1 </c:v>
                </c:pt>
                <c:pt idx="181">
                  <c:v>2015 T1 </c:v>
                </c:pt>
                <c:pt idx="182">
                  <c:v>2015 T1 </c:v>
                </c:pt>
                <c:pt idx="183">
                  <c:v>2015 T2</c:v>
                </c:pt>
                <c:pt idx="184">
                  <c:v>2015 T2</c:v>
                </c:pt>
                <c:pt idx="185">
                  <c:v>2015 T2</c:v>
                </c:pt>
                <c:pt idx="186">
                  <c:v>2015 T3</c:v>
                </c:pt>
                <c:pt idx="187">
                  <c:v>2015T3</c:v>
                </c:pt>
                <c:pt idx="188">
                  <c:v>2015 T3</c:v>
                </c:pt>
                <c:pt idx="189">
                  <c:v>2015  T4</c:v>
                </c:pt>
                <c:pt idx="190">
                  <c:v>2015  T4</c:v>
                </c:pt>
                <c:pt idx="191">
                  <c:v>2015  T4</c:v>
                </c:pt>
                <c:pt idx="192">
                  <c:v>2016 T1 </c:v>
                </c:pt>
                <c:pt idx="193">
                  <c:v>2016 T1 </c:v>
                </c:pt>
                <c:pt idx="194">
                  <c:v>2016 T1 </c:v>
                </c:pt>
                <c:pt idx="195">
                  <c:v>2016 T2</c:v>
                </c:pt>
                <c:pt idx="196">
                  <c:v>2016 T2</c:v>
                </c:pt>
                <c:pt idx="197">
                  <c:v>2016 T2</c:v>
                </c:pt>
                <c:pt idx="198">
                  <c:v>2016 T3</c:v>
                </c:pt>
                <c:pt idx="199">
                  <c:v>2016 T3</c:v>
                </c:pt>
                <c:pt idx="200">
                  <c:v>2016 T3</c:v>
                </c:pt>
                <c:pt idx="201">
                  <c:v>2016 T4</c:v>
                </c:pt>
                <c:pt idx="202">
                  <c:v>2016 T4</c:v>
                </c:pt>
                <c:pt idx="203">
                  <c:v>2016 T4</c:v>
                </c:pt>
                <c:pt idx="204">
                  <c:v>2017 T1 </c:v>
                </c:pt>
                <c:pt idx="205">
                  <c:v>2017 T1 </c:v>
                </c:pt>
                <c:pt idx="206">
                  <c:v>2017 T1 </c:v>
                </c:pt>
                <c:pt idx="207">
                  <c:v>2017 T2</c:v>
                </c:pt>
                <c:pt idx="208">
                  <c:v>2017 T2</c:v>
                </c:pt>
                <c:pt idx="209">
                  <c:v>2017 T2</c:v>
                </c:pt>
                <c:pt idx="210">
                  <c:v>2017 T3</c:v>
                </c:pt>
                <c:pt idx="211">
                  <c:v>2017 T3</c:v>
                </c:pt>
                <c:pt idx="212">
                  <c:v>2017 T3</c:v>
                </c:pt>
                <c:pt idx="213">
                  <c:v>2017 T4</c:v>
                </c:pt>
                <c:pt idx="214">
                  <c:v>2017 T4 </c:v>
                </c:pt>
                <c:pt idx="215">
                  <c:v>2017 T4</c:v>
                </c:pt>
              </c:strCache>
            </c:strRef>
          </c:cat>
          <c:val>
            <c:numRef>
              <c:f>Données_Graphique5!$F$6:$F$221</c:f>
              <c:numCache>
                <c:formatCode>General</c:formatCode>
                <c:ptCount val="216"/>
                <c:pt idx="162">
                  <c:v>20</c:v>
                </c:pt>
                <c:pt idx="163">
                  <c:v>11</c:v>
                </c:pt>
                <c:pt idx="164">
                  <c:v>21</c:v>
                </c:pt>
                <c:pt idx="165">
                  <c:v>39</c:v>
                </c:pt>
                <c:pt idx="166">
                  <c:v>54</c:v>
                </c:pt>
                <c:pt idx="167">
                  <c:v>69</c:v>
                </c:pt>
                <c:pt idx="168">
                  <c:v>65</c:v>
                </c:pt>
                <c:pt idx="169">
                  <c:v>73</c:v>
                </c:pt>
                <c:pt idx="170">
                  <c:v>51</c:v>
                </c:pt>
                <c:pt idx="171">
                  <c:v>82</c:v>
                </c:pt>
                <c:pt idx="172">
                  <c:v>51</c:v>
                </c:pt>
                <c:pt idx="173">
                  <c:v>85</c:v>
                </c:pt>
                <c:pt idx="174">
                  <c:v>72</c:v>
                </c:pt>
                <c:pt idx="175">
                  <c:v>48</c:v>
                </c:pt>
                <c:pt idx="176">
                  <c:v>37</c:v>
                </c:pt>
                <c:pt idx="177">
                  <c:v>62</c:v>
                </c:pt>
                <c:pt idx="178">
                  <c:v>52</c:v>
                </c:pt>
                <c:pt idx="179">
                  <c:v>61</c:v>
                </c:pt>
                <c:pt idx="180">
                  <c:v>54</c:v>
                </c:pt>
                <c:pt idx="181">
                  <c:v>64</c:v>
                </c:pt>
                <c:pt idx="182">
                  <c:v>56</c:v>
                </c:pt>
                <c:pt idx="183">
                  <c:v>72</c:v>
                </c:pt>
                <c:pt idx="184">
                  <c:v>67</c:v>
                </c:pt>
                <c:pt idx="185">
                  <c:v>70</c:v>
                </c:pt>
                <c:pt idx="186">
                  <c:v>97</c:v>
                </c:pt>
                <c:pt idx="187">
                  <c:v>61</c:v>
                </c:pt>
                <c:pt idx="188">
                  <c:v>28</c:v>
                </c:pt>
                <c:pt idx="189">
                  <c:v>53</c:v>
                </c:pt>
                <c:pt idx="190">
                  <c:v>55</c:v>
                </c:pt>
                <c:pt idx="191">
                  <c:v>78</c:v>
                </c:pt>
                <c:pt idx="192">
                  <c:v>36</c:v>
                </c:pt>
                <c:pt idx="193">
                  <c:v>60</c:v>
                </c:pt>
                <c:pt idx="194">
                  <c:v>58</c:v>
                </c:pt>
                <c:pt idx="195">
                  <c:v>56</c:v>
                </c:pt>
                <c:pt idx="196">
                  <c:v>62</c:v>
                </c:pt>
                <c:pt idx="197">
                  <c:v>71</c:v>
                </c:pt>
                <c:pt idx="198">
                  <c:v>81</c:v>
                </c:pt>
                <c:pt idx="199">
                  <c:v>62</c:v>
                </c:pt>
                <c:pt idx="200">
                  <c:v>31</c:v>
                </c:pt>
                <c:pt idx="201">
                  <c:v>51</c:v>
                </c:pt>
                <c:pt idx="202">
                  <c:v>40</c:v>
                </c:pt>
                <c:pt idx="203">
                  <c:v>71</c:v>
                </c:pt>
                <c:pt idx="204">
                  <c:v>37</c:v>
                </c:pt>
                <c:pt idx="205">
                  <c:v>44</c:v>
                </c:pt>
                <c:pt idx="206">
                  <c:v>46</c:v>
                </c:pt>
                <c:pt idx="207">
                  <c:v>51</c:v>
                </c:pt>
                <c:pt idx="208">
                  <c:v>58</c:v>
                </c:pt>
                <c:pt idx="209">
                  <c:v>66</c:v>
                </c:pt>
                <c:pt idx="210">
                  <c:v>70</c:v>
                </c:pt>
                <c:pt idx="211">
                  <c:v>32</c:v>
                </c:pt>
                <c:pt idx="212">
                  <c:v>21</c:v>
                </c:pt>
                <c:pt idx="213">
                  <c:v>39</c:v>
                </c:pt>
                <c:pt idx="214">
                  <c:v>35</c:v>
                </c:pt>
                <c:pt idx="215">
                  <c:v>69</c:v>
                </c:pt>
              </c:numCache>
            </c:numRef>
          </c:val>
          <c:extLst>
            <c:ext xmlns:c16="http://schemas.microsoft.com/office/drawing/2014/chart" uri="{C3380CC4-5D6E-409C-BE32-E72D297353CC}">
              <c16:uniqueId val="{00000003-25F5-4C93-8D4F-E9A3497F0FF5}"/>
            </c:ext>
          </c:extLst>
        </c:ser>
        <c:dLbls>
          <c:showLegendKey val="0"/>
          <c:showVal val="0"/>
          <c:showCatName val="0"/>
          <c:showSerName val="0"/>
          <c:showPercent val="0"/>
          <c:showBubbleSize val="0"/>
        </c:dLbls>
        <c:axId val="106325504"/>
        <c:axId val="106327040"/>
      </c:areaChart>
      <c:catAx>
        <c:axId val="1063255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327040"/>
        <c:crosses val="autoZero"/>
        <c:auto val="1"/>
        <c:lblAlgn val="ctr"/>
        <c:lblOffset val="100"/>
        <c:noMultiLvlLbl val="0"/>
      </c:catAx>
      <c:valAx>
        <c:axId val="10632704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1063255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95250</xdr:rowOff>
    </xdr:from>
    <xdr:to>
      <xdr:col>9</xdr:col>
      <xdr:colOff>742950</xdr:colOff>
      <xdr:row>24</xdr:row>
      <xdr:rowOff>447675</xdr:rowOff>
    </xdr:to>
    <xdr:graphicFrame macro="">
      <xdr:nvGraphicFramePr>
        <xdr:cNvPr id="1734"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400050</xdr:colOff>
      <xdr:row>0</xdr:row>
      <xdr:rowOff>152400</xdr:rowOff>
    </xdr:from>
    <xdr:to>
      <xdr:col>21</xdr:col>
      <xdr:colOff>208894</xdr:colOff>
      <xdr:row>28</xdr:row>
      <xdr:rowOff>142226</xdr:rowOff>
    </xdr:to>
    <xdr:pic>
      <xdr:nvPicPr>
        <xdr:cNvPr id="2" name="Image 1"/>
        <xdr:cNvPicPr>
          <a:picLocks noChangeAspect="1"/>
        </xdr:cNvPicPr>
      </xdr:nvPicPr>
      <xdr:blipFill>
        <a:blip xmlns:r="http://schemas.openxmlformats.org/officeDocument/2006/relationships" r:embed="rId1"/>
        <a:stretch>
          <a:fillRect/>
        </a:stretch>
      </xdr:blipFill>
      <xdr:spPr>
        <a:xfrm>
          <a:off x="6896100" y="152400"/>
          <a:ext cx="5247619" cy="51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47625</xdr:rowOff>
    </xdr:from>
    <xdr:to>
      <xdr:col>10</xdr:col>
      <xdr:colOff>19051</xdr:colOff>
      <xdr:row>27</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0.39514</cdr:x>
      <cdr:y>0.10317</cdr:y>
    </cdr:from>
    <cdr:to>
      <cdr:x>0.62823</cdr:x>
      <cdr:y>0.3495</cdr:y>
    </cdr:to>
    <cdr:sp macro="" textlink="">
      <cdr:nvSpPr>
        <cdr:cNvPr id="2" name="Rectangle 1"/>
        <cdr:cNvSpPr/>
      </cdr:nvSpPr>
      <cdr:spPr>
        <a:xfrm xmlns:a="http://schemas.openxmlformats.org/drawingml/2006/main">
          <a:off x="2841625" y="412750"/>
          <a:ext cx="1676244" cy="985436"/>
        </a:xfrm>
        <a:prstGeom xmlns:a="http://schemas.openxmlformats.org/drawingml/2006/main" prst="rect">
          <a:avLst/>
        </a:prstGeom>
        <a:ln xmlns:a="http://schemas.openxmlformats.org/drawingml/2006/main" w="12700"/>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a:t>A</a:t>
          </a:r>
          <a:r>
            <a:rPr lang="fr-FR" baseline="0"/>
            <a:t> partir du</a:t>
          </a:r>
          <a:r>
            <a:rPr lang="fr-FR"/>
            <a:t> 1er juillet 2013:</a:t>
          </a:r>
          <a:r>
            <a:rPr lang="fr-FR" baseline="0"/>
            <a:t> Suivi des PSE initiés, validés/homologués</a:t>
          </a:r>
          <a:endParaRPr lang="fr-FR"/>
        </a:p>
      </cdr:txBody>
    </cdr:sp>
  </cdr:relSizeAnchor>
  <cdr:relSizeAnchor xmlns:cdr="http://schemas.openxmlformats.org/drawingml/2006/chartDrawing">
    <cdr:from>
      <cdr:x>0.50861</cdr:x>
      <cdr:y>0.35476</cdr:y>
    </cdr:from>
    <cdr:to>
      <cdr:x>0.50943</cdr:x>
      <cdr:y>0.58946</cdr:y>
    </cdr:to>
    <cdr:cxnSp macro="">
      <cdr:nvCxnSpPr>
        <cdr:cNvPr id="3" name="Connecteur droit avec flèche 2"/>
        <cdr:cNvCxnSpPr/>
      </cdr:nvCxnSpPr>
      <cdr:spPr>
        <a:xfrm xmlns:a="http://schemas.openxmlformats.org/drawingml/2006/main">
          <a:off x="3657600" y="1419225"/>
          <a:ext cx="5911" cy="938909"/>
        </a:xfrm>
        <a:prstGeom xmlns:a="http://schemas.openxmlformats.org/drawingml/2006/main" prst="straightConnector1">
          <a:avLst/>
        </a:prstGeom>
        <a:ln xmlns:a="http://schemas.openxmlformats.org/drawingml/2006/main" w="12700">
          <a:tailEnd type="arrow"/>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6</xdr:col>
      <xdr:colOff>428625</xdr:colOff>
      <xdr:row>7</xdr:row>
      <xdr:rowOff>142875</xdr:rowOff>
    </xdr:from>
    <xdr:to>
      <xdr:col>16</xdr:col>
      <xdr:colOff>0</xdr:colOff>
      <xdr:row>32</xdr:row>
      <xdr:rowOff>95250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0.39514</cdr:x>
      <cdr:y>0.10317</cdr:y>
    </cdr:from>
    <cdr:to>
      <cdr:x>0.62823</cdr:x>
      <cdr:y>0.3495</cdr:y>
    </cdr:to>
    <cdr:sp macro="" textlink="">
      <cdr:nvSpPr>
        <cdr:cNvPr id="2" name="Rectangle 1"/>
        <cdr:cNvSpPr/>
      </cdr:nvSpPr>
      <cdr:spPr>
        <a:xfrm xmlns:a="http://schemas.openxmlformats.org/drawingml/2006/main">
          <a:off x="2841625" y="412750"/>
          <a:ext cx="1676244" cy="985436"/>
        </a:xfrm>
        <a:prstGeom xmlns:a="http://schemas.openxmlformats.org/drawingml/2006/main" prst="rect">
          <a:avLst/>
        </a:prstGeom>
        <a:ln xmlns:a="http://schemas.openxmlformats.org/drawingml/2006/main" w="12700"/>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a:t>A</a:t>
          </a:r>
          <a:r>
            <a:rPr lang="fr-FR" baseline="0"/>
            <a:t> partir du</a:t>
          </a:r>
          <a:r>
            <a:rPr lang="fr-FR"/>
            <a:t> 1er juillet 2013:</a:t>
          </a:r>
          <a:r>
            <a:rPr lang="fr-FR" baseline="0"/>
            <a:t> Suivi des PSE initiés, validés/homologués</a:t>
          </a:r>
          <a:endParaRPr lang="fr-FR"/>
        </a:p>
      </cdr:txBody>
    </cdr:sp>
  </cdr:relSizeAnchor>
  <cdr:relSizeAnchor xmlns:cdr="http://schemas.openxmlformats.org/drawingml/2006/chartDrawing">
    <cdr:from>
      <cdr:x>0.50331</cdr:x>
      <cdr:y>0.35238</cdr:y>
    </cdr:from>
    <cdr:to>
      <cdr:x>0.50413</cdr:x>
      <cdr:y>0.58708</cdr:y>
    </cdr:to>
    <cdr:cxnSp macro="">
      <cdr:nvCxnSpPr>
        <cdr:cNvPr id="3" name="Connecteur droit avec flèche 2"/>
        <cdr:cNvCxnSpPr/>
      </cdr:nvCxnSpPr>
      <cdr:spPr>
        <a:xfrm xmlns:a="http://schemas.openxmlformats.org/drawingml/2006/main">
          <a:off x="3619505" y="1409692"/>
          <a:ext cx="5897" cy="938918"/>
        </a:xfrm>
        <a:prstGeom xmlns:a="http://schemas.openxmlformats.org/drawingml/2006/main" prst="straightConnector1">
          <a:avLst/>
        </a:prstGeom>
        <a:ln xmlns:a="http://schemas.openxmlformats.org/drawingml/2006/main" w="12700">
          <a:tailEnd type="arrow"/>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0.04677</cdr:x>
      <cdr:y>0.03439</cdr:y>
    </cdr:from>
    <cdr:to>
      <cdr:x>0.43065</cdr:x>
      <cdr:y>0.10582</cdr:y>
    </cdr:to>
    <cdr:sp macro="" textlink="">
      <cdr:nvSpPr>
        <cdr:cNvPr id="2" name="ZoneTexte 1"/>
        <cdr:cNvSpPr txBox="1"/>
      </cdr:nvSpPr>
      <cdr:spPr>
        <a:xfrm xmlns:a="http://schemas.openxmlformats.org/drawingml/2006/main">
          <a:off x="276225" y="123825"/>
          <a:ext cx="22669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0.00323</cdr:x>
      <cdr:y>0.00265</cdr:y>
    </cdr:from>
    <cdr:to>
      <cdr:x>0.39839</cdr:x>
      <cdr:y>0.06878</cdr:y>
    </cdr:to>
    <cdr:sp macro="" textlink="">
      <cdr:nvSpPr>
        <cdr:cNvPr id="3" name="ZoneTexte 2"/>
        <cdr:cNvSpPr txBox="1"/>
      </cdr:nvSpPr>
      <cdr:spPr>
        <a:xfrm xmlns:a="http://schemas.openxmlformats.org/drawingml/2006/main">
          <a:off x="19050" y="9525"/>
          <a:ext cx="23336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Données CVS-CJO </a:t>
          </a:r>
          <a:r>
            <a:rPr lang="fr-FR" sz="800">
              <a:solidFill>
                <a:schemeClr val="tx1"/>
              </a:solidFill>
            </a:rPr>
            <a:t>en</a:t>
          </a:r>
          <a:r>
            <a:rPr lang="fr-FR" sz="800" baseline="0">
              <a:solidFill>
                <a:schemeClr val="tx1"/>
              </a:solidFill>
            </a:rPr>
            <a:t> </a:t>
          </a:r>
          <a:r>
            <a:rPr lang="fr-FR" sz="800" b="1" u="sng" baseline="0">
              <a:solidFill>
                <a:schemeClr val="tx1"/>
              </a:solidFill>
            </a:rPr>
            <a:t>cumulées </a:t>
          </a:r>
          <a:r>
            <a:rPr lang="fr-FR" sz="800" b="1" u="sng">
              <a:solidFill>
                <a:schemeClr val="tx1"/>
              </a:solidFill>
            </a:rPr>
            <a:t>sur le trimestre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95250</xdr:rowOff>
    </xdr:from>
    <xdr:to>
      <xdr:col>7</xdr:col>
      <xdr:colOff>752475</xdr:colOff>
      <xdr:row>21</xdr:row>
      <xdr:rowOff>552450</xdr:rowOff>
    </xdr:to>
    <xdr:graphicFrame macro="">
      <xdr:nvGraphicFramePr>
        <xdr:cNvPr id="7798"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0.00803</cdr:x>
      <cdr:y>0.01743</cdr:y>
    </cdr:from>
    <cdr:to>
      <cdr:x>0.50558</cdr:x>
      <cdr:y>0.09722</cdr:y>
    </cdr:to>
    <cdr:sp macro="" textlink="">
      <cdr:nvSpPr>
        <cdr:cNvPr id="2" name="ZoneTexte 1"/>
        <cdr:cNvSpPr txBox="1"/>
      </cdr:nvSpPr>
      <cdr:spPr>
        <a:xfrm xmlns:a="http://schemas.openxmlformats.org/drawingml/2006/main">
          <a:off x="47958" y="59767"/>
          <a:ext cx="2971468" cy="2736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i="0" u="sng">
              <a:solidFill>
                <a:schemeClr val="tx1"/>
              </a:solidFill>
            </a:rPr>
            <a:t>Données brutes</a:t>
          </a:r>
          <a:r>
            <a:rPr lang="fr-FR" sz="800" i="0" u="sng" baseline="0">
              <a:solidFill>
                <a:schemeClr val="tx1"/>
              </a:solidFill>
            </a:rPr>
            <a:t> </a:t>
          </a:r>
          <a:r>
            <a:rPr lang="fr-FR" sz="800" b="1" i="0" u="sng">
              <a:solidFill>
                <a:schemeClr val="tx1"/>
              </a:solidFill>
            </a:rPr>
            <a:t>en moyenne</a:t>
          </a:r>
          <a:r>
            <a:rPr lang="fr-FR" sz="800" b="1" i="0" u="sng" baseline="0">
              <a:solidFill>
                <a:schemeClr val="tx1"/>
              </a:solidFill>
            </a:rPr>
            <a:t> trimestrielle</a:t>
          </a:r>
          <a:endParaRPr lang="fr-FR" sz="800" i="0">
            <a:solidFill>
              <a:schemeClr val="tx1"/>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47625</xdr:rowOff>
    </xdr:from>
    <xdr:to>
      <xdr:col>7</xdr:col>
      <xdr:colOff>752474</xdr:colOff>
      <xdr:row>26</xdr:row>
      <xdr:rowOff>180975</xdr:rowOff>
    </xdr:to>
    <xdr:graphicFrame macro="">
      <xdr:nvGraphicFramePr>
        <xdr:cNvPr id="297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0.43097</cdr:x>
      <cdr:y>0.08525</cdr:y>
    </cdr:to>
    <cdr:sp macro="" textlink="">
      <cdr:nvSpPr>
        <cdr:cNvPr id="2" name="ZoneTexte 1"/>
        <cdr:cNvSpPr txBox="1"/>
      </cdr:nvSpPr>
      <cdr:spPr>
        <a:xfrm xmlns:a="http://schemas.openxmlformats.org/drawingml/2006/main">
          <a:off x="0" y="0"/>
          <a:ext cx="22002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800"/>
        </a:p>
      </cdr:txBody>
    </cdr:sp>
  </cdr:relSizeAnchor>
  <cdr:relSizeAnchor xmlns:cdr="http://schemas.openxmlformats.org/drawingml/2006/chartDrawing">
    <cdr:from>
      <cdr:x>0.01623</cdr:x>
      <cdr:y>0</cdr:y>
    </cdr:from>
    <cdr:to>
      <cdr:x>0.4472</cdr:x>
      <cdr:y>0.047</cdr:y>
    </cdr:to>
    <cdr:sp macro="" textlink="">
      <cdr:nvSpPr>
        <cdr:cNvPr id="3" name="ZoneTexte 1"/>
        <cdr:cNvSpPr txBox="1"/>
      </cdr:nvSpPr>
      <cdr:spPr>
        <a:xfrm xmlns:a="http://schemas.openxmlformats.org/drawingml/2006/main">
          <a:off x="95250" y="0"/>
          <a:ext cx="2528673"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u="sng"/>
            <a:t>Données brutes </a:t>
          </a:r>
          <a:r>
            <a:rPr lang="fr-FR" sz="800" b="1" u="sng"/>
            <a:t>cumulées sur l’année</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3</xdr:row>
      <xdr:rowOff>1</xdr:rowOff>
    </xdr:from>
    <xdr:to>
      <xdr:col>3</xdr:col>
      <xdr:colOff>190500</xdr:colOff>
      <xdr:row>21</xdr:row>
      <xdr:rowOff>14289</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200025</xdr:colOff>
      <xdr:row>3</xdr:row>
      <xdr:rowOff>0</xdr:rowOff>
    </xdr:from>
    <xdr:to>
      <xdr:col>5</xdr:col>
      <xdr:colOff>590550</xdr:colOff>
      <xdr:row>21</xdr:row>
      <xdr:rowOff>23813</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609600</xdr:colOff>
      <xdr:row>3</xdr:row>
      <xdr:rowOff>9525</xdr:rowOff>
    </xdr:from>
    <xdr:to>
      <xdr:col>8</xdr:col>
      <xdr:colOff>66675</xdr:colOff>
      <xdr:row>22</xdr:row>
      <xdr:rowOff>123825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59532</xdr:colOff>
      <xdr:row>1</xdr:row>
      <xdr:rowOff>59531</xdr:rowOff>
    </xdr:from>
    <xdr:to>
      <xdr:col>15</xdr:col>
      <xdr:colOff>735181</xdr:colOff>
      <xdr:row>24</xdr:row>
      <xdr:rowOff>108986</xdr:rowOff>
    </xdr:to>
    <xdr:pic>
      <xdr:nvPicPr>
        <xdr:cNvPr id="2" name="Image 1"/>
        <xdr:cNvPicPr>
          <a:picLocks noChangeAspect="1"/>
        </xdr:cNvPicPr>
      </xdr:nvPicPr>
      <xdr:blipFill>
        <a:blip xmlns:r="http://schemas.openxmlformats.org/officeDocument/2006/relationships" r:embed="rId1"/>
        <a:stretch>
          <a:fillRect/>
        </a:stretch>
      </xdr:blipFill>
      <xdr:spPr>
        <a:xfrm>
          <a:off x="8691563" y="273844"/>
          <a:ext cx="5009524" cy="44190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27</xdr:row>
      <xdr:rowOff>9525</xdr:rowOff>
    </xdr:from>
    <xdr:to>
      <xdr:col>7</xdr:col>
      <xdr:colOff>28575</xdr:colOff>
      <xdr:row>48</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133350</xdr:colOff>
      <xdr:row>16</xdr:row>
      <xdr:rowOff>95250</xdr:rowOff>
    </xdr:from>
    <xdr:to>
      <xdr:col>15</xdr:col>
      <xdr:colOff>113636</xdr:colOff>
      <xdr:row>46</xdr:row>
      <xdr:rowOff>104198</xdr:rowOff>
    </xdr:to>
    <xdr:pic>
      <xdr:nvPicPr>
        <xdr:cNvPr id="2" name="Image 1"/>
        <xdr:cNvPicPr>
          <a:picLocks noChangeAspect="1"/>
        </xdr:cNvPicPr>
      </xdr:nvPicPr>
      <xdr:blipFill>
        <a:blip xmlns:r="http://schemas.openxmlformats.org/officeDocument/2006/relationships" r:embed="rId2"/>
        <a:stretch>
          <a:fillRect/>
        </a:stretch>
      </xdr:blipFill>
      <xdr:spPr>
        <a:xfrm>
          <a:off x="6191250" y="2733675"/>
          <a:ext cx="5314286" cy="46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sheetData sheetId="1">
        <row r="1">
          <cell r="A1" t="str">
            <v>numconv</v>
          </cell>
          <cell r="B1" t="str">
            <v>entrep</v>
          </cell>
          <cell r="C1" t="str">
            <v>benpot</v>
          </cell>
          <cell r="D1" t="str">
            <v>dep</v>
          </cell>
          <cell r="E1" t="str">
            <v>an</v>
          </cell>
          <cell r="F1" t="str">
            <v>nordre</v>
          </cell>
          <cell r="G1" t="str">
            <v>aven</v>
          </cell>
          <cell r="H1" t="str">
            <v>moisig</v>
          </cell>
          <cell r="I1" t="str">
            <v>ansig</v>
          </cell>
          <cell r="J1" t="str">
            <v>id</v>
          </cell>
          <cell r="K1" t="str">
            <v>moisdeb</v>
          </cell>
          <cell r="L1" t="str">
            <v>anndeb</v>
          </cell>
          <cell r="M1" t="str">
            <v>moisfin</v>
          </cell>
          <cell r="N1" t="str">
            <v>annfin</v>
          </cell>
          <cell r="O1" t="str">
            <v>postal</v>
          </cell>
          <cell r="P1" t="str">
            <v>ville</v>
          </cell>
          <cell r="Q1" t="str">
            <v>siret</v>
          </cell>
          <cell r="R1" t="str">
            <v>naf</v>
          </cell>
          <cell r="S1" t="str">
            <v>ceffen</v>
          </cell>
          <cell r="T1" t="str">
            <v>mono</v>
          </cell>
          <cell r="U1" t="str">
            <v>netab</v>
          </cell>
          <cell r="V1" t="str">
            <v>groupe</v>
          </cell>
          <cell r="W1" t="str">
            <v>nomgr</v>
          </cell>
          <cell r="X1" t="str">
            <v>sureff</v>
          </cell>
          <cell r="Y1" t="str">
            <v>empl</v>
          </cell>
          <cell r="Z1" t="str">
            <v>budg</v>
          </cell>
          <cell r="AA1" t="str">
            <v>ccontrib</v>
          </cell>
          <cell r="AB1" t="str">
            <v>plaf</v>
          </cell>
          <cell r="AC1" t="str">
            <v>obs</v>
          </cell>
          <cell r="AD1" t="str">
            <v>budgben</v>
          </cell>
          <cell r="AE1" t="str">
            <v>budgemp</v>
          </cell>
          <cell r="AF1" t="str">
            <v>pbenpot</v>
          </cell>
          <cell r="AG1" t="str">
            <v>duree</v>
          </cell>
          <cell r="AH1" t="str">
            <v>testd</v>
          </cell>
          <cell r="AI1" t="str">
            <v>num</v>
          </cell>
          <cell r="AJ1" t="str">
            <v>tge</v>
          </cell>
          <cell r="AK1" t="str">
            <v>naf29</v>
          </cell>
        </row>
        <row r="2">
          <cell r="A2" t="str">
            <v>06203002</v>
          </cell>
          <cell r="B2" t="str">
            <v>METALEUROP NORD SAS</v>
          </cell>
          <cell r="C2">
            <v>750</v>
          </cell>
          <cell r="D2" t="str">
            <v>062</v>
          </cell>
          <cell r="E2" t="str">
            <v>03</v>
          </cell>
          <cell r="F2" t="str">
            <v>002</v>
          </cell>
          <cell r="G2">
            <v>2</v>
          </cell>
          <cell r="H2">
            <v>4</v>
          </cell>
          <cell r="I2" t="str">
            <v>03</v>
          </cell>
          <cell r="J2">
            <v>1</v>
          </cell>
          <cell r="K2">
            <v>3</v>
          </cell>
          <cell r="L2" t="str">
            <v>03</v>
          </cell>
          <cell r="M2">
            <v>4</v>
          </cell>
          <cell r="N2" t="str">
            <v>04</v>
          </cell>
          <cell r="O2">
            <v>62950</v>
          </cell>
          <cell r="P2" t="str">
            <v>NOYELLES GODAULT</v>
          </cell>
          <cell r="Q2" t="str">
            <v>38807853700031</v>
          </cell>
          <cell r="S2">
            <v>830</v>
          </cell>
          <cell r="T2">
            <v>2</v>
          </cell>
          <cell r="U2">
            <v>1</v>
          </cell>
          <cell r="V2">
            <v>1</v>
          </cell>
          <cell r="W2" t="str">
            <v>METALEUROP</v>
          </cell>
          <cell r="X2">
            <v>830</v>
          </cell>
          <cell r="Y2">
            <v>24</v>
          </cell>
          <cell r="Z2">
            <v>1600500</v>
          </cell>
          <cell r="AA2">
            <v>50</v>
          </cell>
          <cell r="AB2">
            <v>1067</v>
          </cell>
          <cell r="AC2">
            <v>27</v>
          </cell>
          <cell r="AD2">
            <v>2134</v>
          </cell>
          <cell r="AE2">
            <v>66687.5</v>
          </cell>
          <cell r="AF2">
            <v>0.90361445783132532</v>
          </cell>
          <cell r="AG2">
            <v>13</v>
          </cell>
          <cell r="AH2">
            <v>12</v>
          </cell>
          <cell r="AJ2">
            <v>31.25</v>
          </cell>
        </row>
        <row r="3">
          <cell r="A3" t="str">
            <v>04903001</v>
          </cell>
          <cell r="B3" t="str">
            <v>ACT MANUFACTURING</v>
          </cell>
          <cell r="C3">
            <v>533</v>
          </cell>
          <cell r="D3" t="str">
            <v>049</v>
          </cell>
          <cell r="E3" t="str">
            <v>03</v>
          </cell>
          <cell r="F3" t="str">
            <v>001</v>
          </cell>
          <cell r="G3">
            <v>2</v>
          </cell>
          <cell r="H3">
            <v>3</v>
          </cell>
          <cell r="I3" t="str">
            <v>03</v>
          </cell>
          <cell r="J3">
            <v>1</v>
          </cell>
          <cell r="K3">
            <v>1</v>
          </cell>
          <cell r="L3" t="str">
            <v>03</v>
          </cell>
          <cell r="M3">
            <v>1</v>
          </cell>
          <cell r="N3" t="str">
            <v>04</v>
          </cell>
          <cell r="O3">
            <v>49000</v>
          </cell>
          <cell r="P3" t="str">
            <v>ANGERS</v>
          </cell>
          <cell r="Q3" t="str">
            <v>39041152800024</v>
          </cell>
          <cell r="R3" t="str">
            <v>300C</v>
          </cell>
          <cell r="S3">
            <v>660</v>
          </cell>
          <cell r="T3">
            <v>2</v>
          </cell>
          <cell r="V3">
            <v>2</v>
          </cell>
          <cell r="X3">
            <v>660</v>
          </cell>
          <cell r="Y3">
            <v>18</v>
          </cell>
          <cell r="Z3">
            <v>568785</v>
          </cell>
          <cell r="AA3">
            <v>100</v>
          </cell>
          <cell r="AB3">
            <v>1067</v>
          </cell>
          <cell r="AC3">
            <v>11</v>
          </cell>
          <cell r="AD3">
            <v>1067.138836772983</v>
          </cell>
          <cell r="AE3">
            <v>31599.166666666668</v>
          </cell>
          <cell r="AF3">
            <v>0.80757575757575761</v>
          </cell>
          <cell r="AG3">
            <v>12</v>
          </cell>
          <cell r="AH3">
            <v>10</v>
          </cell>
          <cell r="AJ3">
            <v>29.611111111111111</v>
          </cell>
          <cell r="AK3">
            <v>14</v>
          </cell>
        </row>
        <row r="4">
          <cell r="A4" t="str">
            <v>05403005</v>
          </cell>
          <cell r="B4" t="str">
            <v>DAEWOO ORION</v>
          </cell>
          <cell r="C4">
            <v>531</v>
          </cell>
          <cell r="D4" t="str">
            <v>054</v>
          </cell>
          <cell r="E4" t="str">
            <v>03</v>
          </cell>
          <cell r="F4" t="str">
            <v>005</v>
          </cell>
          <cell r="G4">
            <v>2</v>
          </cell>
          <cell r="H4">
            <v>4</v>
          </cell>
          <cell r="I4" t="str">
            <v>03</v>
          </cell>
          <cell r="J4">
            <v>1</v>
          </cell>
          <cell r="K4">
            <v>3</v>
          </cell>
          <cell r="L4" t="str">
            <v>03</v>
          </cell>
          <cell r="M4">
            <v>2</v>
          </cell>
          <cell r="N4" t="str">
            <v>04</v>
          </cell>
          <cell r="O4">
            <v>54350</v>
          </cell>
          <cell r="P4" t="str">
            <v>MONT ST MARTIN</v>
          </cell>
          <cell r="Q4" t="str">
            <v>39248216200022</v>
          </cell>
          <cell r="R4" t="str">
            <v>321C</v>
          </cell>
          <cell r="S4">
            <v>533</v>
          </cell>
          <cell r="T4">
            <v>2</v>
          </cell>
          <cell r="V4">
            <v>2</v>
          </cell>
          <cell r="X4">
            <v>533</v>
          </cell>
          <cell r="Y4">
            <v>15</v>
          </cell>
          <cell r="Z4">
            <v>1133302</v>
          </cell>
          <cell r="AA4">
            <v>100</v>
          </cell>
          <cell r="AB4">
            <v>1067</v>
          </cell>
          <cell r="AC4">
            <v>53</v>
          </cell>
          <cell r="AD4">
            <v>2134.2787193973636</v>
          </cell>
          <cell r="AE4">
            <v>75553.46666666666</v>
          </cell>
          <cell r="AF4">
            <v>0.99624765478424016</v>
          </cell>
          <cell r="AG4">
            <v>11</v>
          </cell>
          <cell r="AH4">
            <v>10</v>
          </cell>
          <cell r="AJ4">
            <v>35.4</v>
          </cell>
          <cell r="AK4">
            <v>14</v>
          </cell>
        </row>
        <row r="5">
          <cell r="A5" t="str">
            <v>04203006</v>
          </cell>
          <cell r="B5" t="str">
            <v>MIKAVA</v>
          </cell>
          <cell r="C5">
            <v>518</v>
          </cell>
          <cell r="D5" t="str">
            <v>042</v>
          </cell>
          <cell r="E5" t="str">
            <v>03</v>
          </cell>
          <cell r="F5" t="str">
            <v>006</v>
          </cell>
          <cell r="G5">
            <v>2</v>
          </cell>
          <cell r="H5">
            <v>3</v>
          </cell>
          <cell r="I5" t="str">
            <v>03</v>
          </cell>
          <cell r="J5">
            <v>1</v>
          </cell>
          <cell r="K5">
            <v>12</v>
          </cell>
          <cell r="L5" t="str">
            <v>02</v>
          </cell>
          <cell r="M5">
            <v>6</v>
          </cell>
          <cell r="N5" t="str">
            <v>03</v>
          </cell>
          <cell r="O5">
            <v>42400</v>
          </cell>
          <cell r="P5" t="str">
            <v>ST MOND</v>
          </cell>
          <cell r="Q5" t="str">
            <v>34783317000017</v>
          </cell>
          <cell r="R5" t="str">
            <v>182E</v>
          </cell>
          <cell r="S5">
            <v>518</v>
          </cell>
          <cell r="T5">
            <v>2</v>
          </cell>
          <cell r="V5">
            <v>2</v>
          </cell>
          <cell r="X5">
            <v>518</v>
          </cell>
          <cell r="AA5">
            <v>100</v>
          </cell>
          <cell r="AB5">
            <v>1067</v>
          </cell>
          <cell r="AC5">
            <v>85</v>
          </cell>
          <cell r="AF5">
            <v>1</v>
          </cell>
          <cell r="AG5">
            <v>6</v>
          </cell>
          <cell r="AH5">
            <v>3</v>
          </cell>
          <cell r="AK5">
            <v>4</v>
          </cell>
        </row>
        <row r="6">
          <cell r="A6" t="str">
            <v>07903009</v>
          </cell>
          <cell r="B6" t="str">
            <v>GRIMAUD LOGISTIQUE (PRESTATAIRE ICA)</v>
          </cell>
          <cell r="C6">
            <v>290</v>
          </cell>
          <cell r="D6" t="str">
            <v>079</v>
          </cell>
          <cell r="E6" t="str">
            <v>03</v>
          </cell>
          <cell r="F6" t="str">
            <v>009</v>
          </cell>
          <cell r="G6">
            <v>2</v>
          </cell>
          <cell r="H6">
            <v>6</v>
          </cell>
          <cell r="I6" t="str">
            <v>03</v>
          </cell>
          <cell r="J6">
            <v>1</v>
          </cell>
          <cell r="K6">
            <v>4</v>
          </cell>
          <cell r="L6" t="str">
            <v>03</v>
          </cell>
          <cell r="M6">
            <v>3</v>
          </cell>
          <cell r="N6" t="str">
            <v>04</v>
          </cell>
          <cell r="O6">
            <v>79300</v>
          </cell>
          <cell r="P6" t="str">
            <v>BRESSUIRE</v>
          </cell>
          <cell r="Q6" t="str">
            <v>38092207000046</v>
          </cell>
          <cell r="R6" t="str">
            <v>634A</v>
          </cell>
          <cell r="S6">
            <v>1143</v>
          </cell>
          <cell r="T6">
            <v>1</v>
          </cell>
          <cell r="U6">
            <v>8</v>
          </cell>
          <cell r="V6">
            <v>1</v>
          </cell>
          <cell r="W6" t="str">
            <v>ZIEGLER FRANCE</v>
          </cell>
          <cell r="X6">
            <v>1143</v>
          </cell>
          <cell r="Y6">
            <v>8</v>
          </cell>
          <cell r="Z6">
            <v>309430</v>
          </cell>
          <cell r="AA6">
            <v>100</v>
          </cell>
          <cell r="AB6">
            <v>1067</v>
          </cell>
          <cell r="AC6">
            <v>180</v>
          </cell>
          <cell r="AD6">
            <v>1067</v>
          </cell>
          <cell r="AE6">
            <v>38678.75</v>
          </cell>
          <cell r="AF6">
            <v>0.25371828521434819</v>
          </cell>
          <cell r="AG6">
            <v>11</v>
          </cell>
          <cell r="AH6">
            <v>9</v>
          </cell>
          <cell r="AJ6">
            <v>36.25</v>
          </cell>
          <cell r="AK6">
            <v>22</v>
          </cell>
        </row>
        <row r="7">
          <cell r="A7" t="str">
            <v>05503010</v>
          </cell>
          <cell r="B7" t="str">
            <v>AGENCE DEVELOPPEMENT ECONOMIQUE DE MEUSE</v>
          </cell>
          <cell r="C7">
            <v>250</v>
          </cell>
          <cell r="D7" t="str">
            <v>055</v>
          </cell>
          <cell r="E7" t="str">
            <v>03</v>
          </cell>
          <cell r="F7" t="str">
            <v>010</v>
          </cell>
          <cell r="G7">
            <v>2</v>
          </cell>
          <cell r="H7">
            <v>12</v>
          </cell>
          <cell r="I7" t="str">
            <v>03</v>
          </cell>
          <cell r="J7">
            <v>2</v>
          </cell>
          <cell r="K7">
            <v>10</v>
          </cell>
          <cell r="L7" t="str">
            <v>03</v>
          </cell>
          <cell r="M7">
            <v>9</v>
          </cell>
          <cell r="N7" t="str">
            <v>04</v>
          </cell>
          <cell r="O7">
            <v>55000</v>
          </cell>
          <cell r="P7" t="str">
            <v>BAR LE DUC</v>
          </cell>
          <cell r="Q7" t="str">
            <v>78338226000017</v>
          </cell>
          <cell r="R7" t="str">
            <v>913E</v>
          </cell>
          <cell r="Y7">
            <v>9</v>
          </cell>
          <cell r="Z7">
            <v>385800</v>
          </cell>
          <cell r="AA7">
            <v>28</v>
          </cell>
          <cell r="AB7">
            <v>442</v>
          </cell>
          <cell r="AC7">
            <v>407</v>
          </cell>
          <cell r="AD7">
            <v>1543.2</v>
          </cell>
          <cell r="AE7">
            <v>42866.666666666664</v>
          </cell>
          <cell r="AG7">
            <v>11</v>
          </cell>
          <cell r="AH7">
            <v>9</v>
          </cell>
          <cell r="AJ7">
            <v>27.777777777777779</v>
          </cell>
          <cell r="AK7">
            <v>28</v>
          </cell>
        </row>
        <row r="8">
          <cell r="A8" t="str">
            <v>05703007</v>
          </cell>
          <cell r="B8" t="str">
            <v>MULLER TRAVAUX PUBLICS</v>
          </cell>
          <cell r="C8">
            <v>231</v>
          </cell>
          <cell r="D8" t="str">
            <v>057</v>
          </cell>
          <cell r="E8" t="str">
            <v>03</v>
          </cell>
          <cell r="F8" t="str">
            <v>007</v>
          </cell>
          <cell r="G8">
            <v>2</v>
          </cell>
          <cell r="H8">
            <v>8</v>
          </cell>
          <cell r="I8" t="str">
            <v>03</v>
          </cell>
          <cell r="J8">
            <v>1</v>
          </cell>
          <cell r="K8">
            <v>6</v>
          </cell>
          <cell r="L8" t="str">
            <v>03</v>
          </cell>
          <cell r="M8">
            <v>5</v>
          </cell>
          <cell r="N8" t="str">
            <v>04</v>
          </cell>
          <cell r="O8">
            <v>57220</v>
          </cell>
          <cell r="P8" t="str">
            <v>BOULAY</v>
          </cell>
          <cell r="Q8" t="str">
            <v>35780012700015</v>
          </cell>
          <cell r="R8" t="str">
            <v>457B</v>
          </cell>
          <cell r="S8">
            <v>725</v>
          </cell>
          <cell r="T8">
            <v>2</v>
          </cell>
          <cell r="V8">
            <v>1</v>
          </cell>
          <cell r="W8" t="str">
            <v>BESIX</v>
          </cell>
          <cell r="X8">
            <v>316</v>
          </cell>
          <cell r="Y8">
            <v>14</v>
          </cell>
          <cell r="Z8">
            <v>346500</v>
          </cell>
          <cell r="AA8">
            <v>72</v>
          </cell>
          <cell r="AB8">
            <v>1067</v>
          </cell>
          <cell r="AC8">
            <v>158</v>
          </cell>
          <cell r="AD8">
            <v>1500</v>
          </cell>
          <cell r="AE8">
            <v>24750</v>
          </cell>
          <cell r="AF8">
            <v>0.73101265822784811</v>
          </cell>
          <cell r="AG8">
            <v>11</v>
          </cell>
          <cell r="AH8">
            <v>9</v>
          </cell>
          <cell r="AJ8">
            <v>16.5</v>
          </cell>
          <cell r="AK8">
            <v>45</v>
          </cell>
        </row>
        <row r="9">
          <cell r="A9" t="str">
            <v>02203001</v>
          </cell>
          <cell r="B9" t="str">
            <v>SAS DITEK</v>
          </cell>
          <cell r="C9">
            <v>228</v>
          </cell>
          <cell r="D9" t="str">
            <v>022</v>
          </cell>
          <cell r="E9" t="str">
            <v>03</v>
          </cell>
          <cell r="F9" t="str">
            <v>001</v>
          </cell>
          <cell r="G9">
            <v>1</v>
          </cell>
          <cell r="H9">
            <v>9</v>
          </cell>
          <cell r="I9" t="str">
            <v>03</v>
          </cell>
          <cell r="J9">
            <v>1</v>
          </cell>
          <cell r="K9">
            <v>7</v>
          </cell>
          <cell r="L9" t="str">
            <v>03</v>
          </cell>
          <cell r="M9">
            <v>2</v>
          </cell>
          <cell r="N9" t="str">
            <v>04</v>
          </cell>
          <cell r="O9">
            <v>22100</v>
          </cell>
          <cell r="P9" t="str">
            <v>QUEVERT</v>
          </cell>
          <cell r="Q9" t="str">
            <v>42947851400038</v>
          </cell>
          <cell r="R9" t="str">
            <v>322B</v>
          </cell>
          <cell r="S9">
            <v>257</v>
          </cell>
          <cell r="T9">
            <v>2</v>
          </cell>
          <cell r="V9">
            <v>2</v>
          </cell>
          <cell r="X9">
            <v>257</v>
          </cell>
          <cell r="Z9">
            <v>243308</v>
          </cell>
          <cell r="AA9">
            <v>100</v>
          </cell>
          <cell r="AB9">
            <v>1067</v>
          </cell>
          <cell r="AC9">
            <v>219</v>
          </cell>
          <cell r="AD9">
            <v>1067.140350877193</v>
          </cell>
          <cell r="AF9">
            <v>0.88715953307392992</v>
          </cell>
          <cell r="AG9">
            <v>7</v>
          </cell>
          <cell r="AH9">
            <v>5</v>
          </cell>
          <cell r="AK9">
            <v>14</v>
          </cell>
        </row>
        <row r="10">
          <cell r="A10" t="str">
            <v>05403006</v>
          </cell>
          <cell r="B10" t="str">
            <v>DAEWOO ELECTRONICS</v>
          </cell>
          <cell r="C10">
            <v>223</v>
          </cell>
          <cell r="D10" t="str">
            <v>054</v>
          </cell>
          <cell r="E10" t="str">
            <v>03</v>
          </cell>
          <cell r="F10" t="str">
            <v>006</v>
          </cell>
          <cell r="G10">
            <v>2</v>
          </cell>
          <cell r="H10">
            <v>5</v>
          </cell>
          <cell r="I10" t="str">
            <v>03</v>
          </cell>
          <cell r="J10">
            <v>1</v>
          </cell>
          <cell r="K10">
            <v>12</v>
          </cell>
          <cell r="L10" t="str">
            <v>02</v>
          </cell>
          <cell r="M10">
            <v>11</v>
          </cell>
          <cell r="N10" t="str">
            <v>03</v>
          </cell>
          <cell r="P10" t="str">
            <v>VILLERS LA MONTAGNE</v>
          </cell>
          <cell r="Q10" t="str">
            <v>34814643200011</v>
          </cell>
          <cell r="R10" t="str">
            <v>297A</v>
          </cell>
          <cell r="S10">
            <v>223</v>
          </cell>
          <cell r="U10">
            <v>2</v>
          </cell>
          <cell r="V10">
            <v>2</v>
          </cell>
          <cell r="X10">
            <v>223</v>
          </cell>
          <cell r="Y10">
            <v>8</v>
          </cell>
          <cell r="Z10">
            <v>318556</v>
          </cell>
          <cell r="AA10">
            <v>80</v>
          </cell>
          <cell r="AB10">
            <v>1067</v>
          </cell>
          <cell r="AC10">
            <v>55</v>
          </cell>
          <cell r="AD10">
            <v>1428.5022421524664</v>
          </cell>
          <cell r="AE10">
            <v>39819.5</v>
          </cell>
          <cell r="AF10">
            <v>1</v>
          </cell>
          <cell r="AG10">
            <v>11</v>
          </cell>
          <cell r="AH10">
            <v>6</v>
          </cell>
          <cell r="AJ10">
            <v>27.875</v>
          </cell>
          <cell r="AK10">
            <v>13</v>
          </cell>
        </row>
        <row r="11">
          <cell r="A11" t="str">
            <v>03403007</v>
          </cell>
          <cell r="B11" t="str">
            <v>AIR LITTORAL</v>
          </cell>
          <cell r="C11">
            <v>206</v>
          </cell>
          <cell r="D11" t="str">
            <v>034</v>
          </cell>
          <cell r="E11" t="str">
            <v>03</v>
          </cell>
          <cell r="F11" t="str">
            <v>007</v>
          </cell>
          <cell r="G11">
            <v>2</v>
          </cell>
          <cell r="H11">
            <v>12</v>
          </cell>
          <cell r="I11" t="str">
            <v>03</v>
          </cell>
          <cell r="J11">
            <v>1</v>
          </cell>
          <cell r="K11">
            <v>12</v>
          </cell>
          <cell r="L11" t="str">
            <v>03</v>
          </cell>
          <cell r="M11">
            <v>12</v>
          </cell>
          <cell r="N11" t="str">
            <v>04</v>
          </cell>
          <cell r="O11">
            <v>34130</v>
          </cell>
          <cell r="P11" t="str">
            <v>MAUGUIO</v>
          </cell>
          <cell r="Q11" t="str">
            <v>40958819100125</v>
          </cell>
          <cell r="R11" t="str">
            <v>621Z</v>
          </cell>
          <cell r="S11">
            <v>669</v>
          </cell>
          <cell r="T11">
            <v>2</v>
          </cell>
          <cell r="V11">
            <v>1</v>
          </cell>
          <cell r="W11" t="str">
            <v>AIR LITTORAL</v>
          </cell>
          <cell r="X11">
            <v>206</v>
          </cell>
          <cell r="Y11">
            <v>7</v>
          </cell>
          <cell r="Z11">
            <v>412000</v>
          </cell>
          <cell r="AA11">
            <v>100</v>
          </cell>
          <cell r="AB11">
            <v>2000</v>
          </cell>
          <cell r="AC11">
            <v>459</v>
          </cell>
          <cell r="AD11">
            <v>2000</v>
          </cell>
          <cell r="AE11">
            <v>58857.142857142855</v>
          </cell>
          <cell r="AF11">
            <v>1</v>
          </cell>
          <cell r="AG11">
            <v>12</v>
          </cell>
          <cell r="AH11">
            <v>12</v>
          </cell>
          <cell r="AJ11">
            <v>29.428571428571427</v>
          </cell>
          <cell r="AK11">
            <v>22</v>
          </cell>
        </row>
        <row r="12">
          <cell r="A12" t="str">
            <v>06103011</v>
          </cell>
          <cell r="B12" t="str">
            <v>SOCIETE APM</v>
          </cell>
          <cell r="C12">
            <v>190</v>
          </cell>
          <cell r="D12" t="str">
            <v>061</v>
          </cell>
          <cell r="E12" t="str">
            <v>03</v>
          </cell>
          <cell r="F12" t="str">
            <v>011</v>
          </cell>
          <cell r="G12">
            <v>2</v>
          </cell>
          <cell r="H12">
            <v>11</v>
          </cell>
          <cell r="I12" t="str">
            <v>03</v>
          </cell>
          <cell r="J12">
            <v>1</v>
          </cell>
          <cell r="K12">
            <v>9</v>
          </cell>
          <cell r="L12" t="str">
            <v>03</v>
          </cell>
          <cell r="M12">
            <v>9</v>
          </cell>
          <cell r="N12" t="str">
            <v>04</v>
          </cell>
          <cell r="O12">
            <v>61200</v>
          </cell>
          <cell r="P12" t="str">
            <v>ARGENTAN</v>
          </cell>
          <cell r="Q12" t="str">
            <v>41319346700029</v>
          </cell>
          <cell r="R12" t="str">
            <v>275E</v>
          </cell>
          <cell r="S12">
            <v>356</v>
          </cell>
          <cell r="T12">
            <v>2</v>
          </cell>
          <cell r="V12">
            <v>1</v>
          </cell>
          <cell r="W12" t="str">
            <v>APM GROUPE</v>
          </cell>
          <cell r="X12">
            <v>210</v>
          </cell>
          <cell r="Y12">
            <v>10</v>
          </cell>
          <cell r="Z12">
            <v>202756</v>
          </cell>
          <cell r="AA12">
            <v>100</v>
          </cell>
          <cell r="AB12">
            <v>1067</v>
          </cell>
          <cell r="AC12">
            <v>339</v>
          </cell>
          <cell r="AD12">
            <v>1067.1368421052632</v>
          </cell>
          <cell r="AE12">
            <v>20275.599999999999</v>
          </cell>
          <cell r="AF12">
            <v>0.90476190476190477</v>
          </cell>
          <cell r="AG12">
            <v>12</v>
          </cell>
          <cell r="AH12">
            <v>10</v>
          </cell>
          <cell r="AJ12">
            <v>19</v>
          </cell>
          <cell r="AK12">
            <v>11</v>
          </cell>
        </row>
        <row r="13">
          <cell r="A13" t="str">
            <v>07103002</v>
          </cell>
          <cell r="B13" t="str">
            <v>AUBRY C.R.</v>
          </cell>
          <cell r="C13">
            <v>185</v>
          </cell>
          <cell r="D13" t="str">
            <v>071</v>
          </cell>
          <cell r="E13" t="str">
            <v>03</v>
          </cell>
          <cell r="F13" t="str">
            <v>002</v>
          </cell>
          <cell r="G13">
            <v>2</v>
          </cell>
          <cell r="H13">
            <v>4</v>
          </cell>
          <cell r="I13" t="str">
            <v>03</v>
          </cell>
          <cell r="J13">
            <v>1</v>
          </cell>
          <cell r="K13">
            <v>4</v>
          </cell>
          <cell r="L13" t="str">
            <v>03</v>
          </cell>
          <cell r="M13">
            <v>3</v>
          </cell>
          <cell r="N13" t="str">
            <v>04</v>
          </cell>
          <cell r="O13">
            <v>71240</v>
          </cell>
          <cell r="P13" t="str">
            <v>SENNECEY LE GRAND</v>
          </cell>
          <cell r="Q13" t="str">
            <v>40471315800032</v>
          </cell>
          <cell r="R13" t="str">
            <v>602M</v>
          </cell>
          <cell r="S13">
            <v>197</v>
          </cell>
          <cell r="T13">
            <v>1</v>
          </cell>
          <cell r="U13">
            <v>4</v>
          </cell>
          <cell r="V13">
            <v>1</v>
          </cell>
          <cell r="W13" t="str">
            <v>AUBRY</v>
          </cell>
          <cell r="X13">
            <v>197</v>
          </cell>
          <cell r="Y13">
            <v>8</v>
          </cell>
          <cell r="Z13">
            <v>188271</v>
          </cell>
          <cell r="AB13">
            <v>892</v>
          </cell>
          <cell r="AC13">
            <v>26</v>
          </cell>
          <cell r="AD13">
            <v>1017.6810810810811</v>
          </cell>
          <cell r="AE13">
            <v>23533.875</v>
          </cell>
          <cell r="AF13">
            <v>0.93908629441624369</v>
          </cell>
          <cell r="AG13">
            <v>11</v>
          </cell>
          <cell r="AH13">
            <v>11</v>
          </cell>
          <cell r="AJ13">
            <v>23.125</v>
          </cell>
          <cell r="AK13">
            <v>22</v>
          </cell>
        </row>
        <row r="14">
          <cell r="A14" t="str">
            <v>08803001</v>
          </cell>
          <cell r="B14" t="str">
            <v>ME LE CARRER C/FILATURES GELIOT LA GOSSE</v>
          </cell>
          <cell r="C14">
            <v>171</v>
          </cell>
          <cell r="D14" t="str">
            <v>088</v>
          </cell>
          <cell r="E14" t="str">
            <v>03</v>
          </cell>
          <cell r="F14" t="str">
            <v>001</v>
          </cell>
          <cell r="G14">
            <v>2</v>
          </cell>
          <cell r="H14">
            <v>2</v>
          </cell>
          <cell r="I14" t="str">
            <v>03</v>
          </cell>
          <cell r="J14">
            <v>1</v>
          </cell>
          <cell r="K14">
            <v>11</v>
          </cell>
          <cell r="L14" t="str">
            <v>02</v>
          </cell>
          <cell r="M14">
            <v>12</v>
          </cell>
          <cell r="N14" t="str">
            <v>03</v>
          </cell>
          <cell r="O14">
            <v>88200</v>
          </cell>
          <cell r="P14" t="str">
            <v>SAINT NABORD</v>
          </cell>
          <cell r="Q14" t="str">
            <v>42976242000017</v>
          </cell>
          <cell r="R14" t="str">
            <v>171A</v>
          </cell>
          <cell r="S14">
            <v>171</v>
          </cell>
          <cell r="T14">
            <v>2</v>
          </cell>
          <cell r="V14">
            <v>2</v>
          </cell>
          <cell r="X14">
            <v>171</v>
          </cell>
          <cell r="Y14">
            <v>7</v>
          </cell>
          <cell r="Z14">
            <v>182457</v>
          </cell>
          <cell r="AA14">
            <v>100</v>
          </cell>
          <cell r="AB14">
            <v>1067</v>
          </cell>
          <cell r="AC14">
            <v>253</v>
          </cell>
          <cell r="AD14">
            <v>1067</v>
          </cell>
          <cell r="AE14">
            <v>26065.285714285714</v>
          </cell>
          <cell r="AF14">
            <v>1</v>
          </cell>
          <cell r="AG14">
            <v>13</v>
          </cell>
          <cell r="AH14">
            <v>10</v>
          </cell>
          <cell r="AJ14">
            <v>24.428571428571427</v>
          </cell>
          <cell r="AK14">
            <v>4</v>
          </cell>
        </row>
        <row r="15">
          <cell r="A15" t="str">
            <v>07603002</v>
          </cell>
          <cell r="B15" t="str">
            <v>TROUVAY CAUVIN</v>
          </cell>
          <cell r="C15">
            <v>167</v>
          </cell>
          <cell r="D15" t="str">
            <v>076</v>
          </cell>
          <cell r="E15" t="str">
            <v>03</v>
          </cell>
          <cell r="F15" t="str">
            <v>002</v>
          </cell>
          <cell r="G15">
            <v>2</v>
          </cell>
          <cell r="H15">
            <v>8</v>
          </cell>
          <cell r="I15" t="str">
            <v>03</v>
          </cell>
          <cell r="J15">
            <v>1</v>
          </cell>
          <cell r="K15">
            <v>12</v>
          </cell>
          <cell r="L15" t="str">
            <v>02</v>
          </cell>
          <cell r="M15">
            <v>12</v>
          </cell>
          <cell r="N15" t="str">
            <v>03</v>
          </cell>
          <cell r="O15">
            <v>76097</v>
          </cell>
          <cell r="P15" t="str">
            <v>LE HAVRE</v>
          </cell>
          <cell r="Q15" t="str">
            <v>357502848001</v>
          </cell>
          <cell r="R15" t="str">
            <v>518M</v>
          </cell>
          <cell r="S15">
            <v>270</v>
          </cell>
          <cell r="T15">
            <v>1</v>
          </cell>
          <cell r="V15">
            <v>2</v>
          </cell>
          <cell r="X15">
            <v>184</v>
          </cell>
          <cell r="Y15">
            <v>5</v>
          </cell>
          <cell r="Z15">
            <v>356424</v>
          </cell>
          <cell r="AA15">
            <v>50</v>
          </cell>
          <cell r="AB15">
            <v>1067</v>
          </cell>
          <cell r="AC15">
            <v>274</v>
          </cell>
          <cell r="AD15">
            <v>2134.2754491017963</v>
          </cell>
          <cell r="AE15">
            <v>71284.800000000003</v>
          </cell>
          <cell r="AF15">
            <v>0.90760869565217395</v>
          </cell>
          <cell r="AG15">
            <v>12</v>
          </cell>
          <cell r="AH15">
            <v>4</v>
          </cell>
          <cell r="AJ15">
            <v>33.4</v>
          </cell>
          <cell r="AK15">
            <v>20</v>
          </cell>
        </row>
        <row r="16">
          <cell r="A16" t="str">
            <v>05603003</v>
          </cell>
          <cell r="B16" t="str">
            <v>FRICASSEE</v>
          </cell>
          <cell r="C16">
            <v>162</v>
          </cell>
          <cell r="D16" t="str">
            <v>056</v>
          </cell>
          <cell r="E16" t="str">
            <v>03</v>
          </cell>
          <cell r="F16" t="str">
            <v>003</v>
          </cell>
          <cell r="G16">
            <v>2</v>
          </cell>
          <cell r="H16">
            <v>8</v>
          </cell>
          <cell r="I16" t="str">
            <v>03</v>
          </cell>
          <cell r="J16">
            <v>1</v>
          </cell>
          <cell r="K16">
            <v>4</v>
          </cell>
          <cell r="L16" t="str">
            <v>03</v>
          </cell>
          <cell r="M16">
            <v>2</v>
          </cell>
          <cell r="N16" t="str">
            <v>04</v>
          </cell>
          <cell r="O16">
            <v>56910</v>
          </cell>
          <cell r="P16" t="str">
            <v>CARENTOIR</v>
          </cell>
          <cell r="Q16" t="str">
            <v>87658011900017</v>
          </cell>
          <cell r="R16" t="str">
            <v>151E</v>
          </cell>
          <cell r="S16">
            <v>162</v>
          </cell>
          <cell r="T16">
            <v>2</v>
          </cell>
          <cell r="V16">
            <v>2</v>
          </cell>
          <cell r="X16">
            <v>162</v>
          </cell>
          <cell r="Y16">
            <v>4</v>
          </cell>
          <cell r="Z16">
            <v>172876</v>
          </cell>
          <cell r="AA16">
            <v>100</v>
          </cell>
          <cell r="AB16">
            <v>1067</v>
          </cell>
          <cell r="AC16">
            <v>164</v>
          </cell>
          <cell r="AD16">
            <v>1067.1358024691358</v>
          </cell>
          <cell r="AE16">
            <v>43219</v>
          </cell>
          <cell r="AF16">
            <v>1</v>
          </cell>
          <cell r="AG16">
            <v>10</v>
          </cell>
          <cell r="AH16">
            <v>6</v>
          </cell>
          <cell r="AJ16">
            <v>40.5</v>
          </cell>
          <cell r="AK16">
            <v>3</v>
          </cell>
        </row>
        <row r="17">
          <cell r="A17" t="str">
            <v>08803003</v>
          </cell>
          <cell r="B17" t="str">
            <v>ME VOINOT C/ ABRAMANTE</v>
          </cell>
          <cell r="C17">
            <v>155</v>
          </cell>
          <cell r="D17" t="str">
            <v>088</v>
          </cell>
          <cell r="E17" t="str">
            <v>03</v>
          </cell>
          <cell r="F17" t="str">
            <v>003</v>
          </cell>
          <cell r="G17">
            <v>2</v>
          </cell>
          <cell r="H17">
            <v>3</v>
          </cell>
          <cell r="I17" t="str">
            <v>03</v>
          </cell>
          <cell r="J17">
            <v>1</v>
          </cell>
          <cell r="K17">
            <v>1</v>
          </cell>
          <cell r="L17" t="str">
            <v>03</v>
          </cell>
          <cell r="M17">
            <v>7</v>
          </cell>
          <cell r="N17" t="str">
            <v>03</v>
          </cell>
          <cell r="O17">
            <v>88420</v>
          </cell>
          <cell r="P17" t="str">
            <v>MOYENMOUTIER</v>
          </cell>
          <cell r="Q17" t="str">
            <v>42993051400014</v>
          </cell>
          <cell r="R17" t="str">
            <v>361G</v>
          </cell>
          <cell r="S17">
            <v>155</v>
          </cell>
          <cell r="T17">
            <v>2</v>
          </cell>
          <cell r="V17">
            <v>2</v>
          </cell>
          <cell r="X17">
            <v>155</v>
          </cell>
          <cell r="Y17">
            <v>4</v>
          </cell>
          <cell r="Z17">
            <v>157916</v>
          </cell>
          <cell r="AA17">
            <v>100</v>
          </cell>
          <cell r="AB17">
            <v>1067</v>
          </cell>
          <cell r="AC17">
            <v>251</v>
          </cell>
          <cell r="AD17">
            <v>1018.8129032258065</v>
          </cell>
          <cell r="AE17">
            <v>39479</v>
          </cell>
          <cell r="AF17">
            <v>1</v>
          </cell>
          <cell r="AG17">
            <v>6</v>
          </cell>
          <cell r="AH17">
            <v>4</v>
          </cell>
          <cell r="AJ17">
            <v>38.75</v>
          </cell>
          <cell r="AK17">
            <v>17</v>
          </cell>
        </row>
        <row r="18">
          <cell r="A18" t="str">
            <v>08103003</v>
          </cell>
          <cell r="B18" t="str">
            <v>FITS CREALAINE</v>
          </cell>
          <cell r="C18">
            <v>150</v>
          </cell>
          <cell r="D18" t="str">
            <v>081</v>
          </cell>
          <cell r="E18" t="str">
            <v>03</v>
          </cell>
          <cell r="F18" t="str">
            <v>003</v>
          </cell>
          <cell r="H18">
            <v>4</v>
          </cell>
          <cell r="I18" t="str">
            <v>03</v>
          </cell>
          <cell r="J18">
            <v>2</v>
          </cell>
          <cell r="K18">
            <v>3</v>
          </cell>
          <cell r="L18" t="str">
            <v>03</v>
          </cell>
          <cell r="M18">
            <v>2</v>
          </cell>
          <cell r="N18" t="str">
            <v>04</v>
          </cell>
          <cell r="O18">
            <v>81200</v>
          </cell>
          <cell r="P18" t="str">
            <v>MAZAMET AUSSILLON</v>
          </cell>
          <cell r="Q18" t="str">
            <v>33914492500023</v>
          </cell>
          <cell r="T18">
            <v>2</v>
          </cell>
          <cell r="V18">
            <v>2</v>
          </cell>
          <cell r="Y18">
            <v>6</v>
          </cell>
          <cell r="Z18">
            <v>188370</v>
          </cell>
          <cell r="AA18">
            <v>75</v>
          </cell>
          <cell r="AB18">
            <v>1067</v>
          </cell>
          <cell r="AC18">
            <v>46</v>
          </cell>
          <cell r="AD18">
            <v>1255.8</v>
          </cell>
          <cell r="AE18">
            <v>31395</v>
          </cell>
          <cell r="AG18">
            <v>11</v>
          </cell>
          <cell r="AH18">
            <v>10</v>
          </cell>
          <cell r="AJ18">
            <v>25</v>
          </cell>
        </row>
        <row r="19">
          <cell r="A19" t="str">
            <v>04203005</v>
          </cell>
          <cell r="B19" t="str">
            <v>INTER ENTREPRISES ROANNE TEXTILE</v>
          </cell>
          <cell r="C19">
            <v>150</v>
          </cell>
          <cell r="D19" t="str">
            <v>042</v>
          </cell>
          <cell r="E19" t="str">
            <v>03</v>
          </cell>
          <cell r="F19" t="str">
            <v>005</v>
          </cell>
          <cell r="G19">
            <v>2</v>
          </cell>
          <cell r="H19">
            <v>3</v>
          </cell>
          <cell r="I19" t="str">
            <v>03</v>
          </cell>
          <cell r="J19">
            <v>2</v>
          </cell>
          <cell r="K19">
            <v>1</v>
          </cell>
          <cell r="L19" t="str">
            <v>03</v>
          </cell>
          <cell r="M19">
            <v>12</v>
          </cell>
          <cell r="N19" t="str">
            <v>03</v>
          </cell>
          <cell r="Z19">
            <v>160050</v>
          </cell>
          <cell r="AA19">
            <v>100</v>
          </cell>
          <cell r="AB19">
            <v>1067</v>
          </cell>
          <cell r="AC19">
            <v>84</v>
          </cell>
          <cell r="AD19">
            <v>1067</v>
          </cell>
          <cell r="AG19">
            <v>11</v>
          </cell>
          <cell r="AH19">
            <v>9</v>
          </cell>
        </row>
        <row r="20">
          <cell r="A20" t="str">
            <v>02603004</v>
          </cell>
          <cell r="B20" t="str">
            <v>CILEC</v>
          </cell>
          <cell r="C20">
            <v>150</v>
          </cell>
          <cell r="D20" t="str">
            <v>026</v>
          </cell>
          <cell r="E20" t="str">
            <v>03</v>
          </cell>
          <cell r="F20" t="str">
            <v>004</v>
          </cell>
          <cell r="G20">
            <v>2</v>
          </cell>
          <cell r="H20">
            <v>8</v>
          </cell>
          <cell r="I20" t="str">
            <v>03</v>
          </cell>
          <cell r="J20">
            <v>2</v>
          </cell>
          <cell r="K20">
            <v>4</v>
          </cell>
          <cell r="L20" t="str">
            <v>03</v>
          </cell>
          <cell r="M20">
            <v>3</v>
          </cell>
          <cell r="N20" t="str">
            <v>04</v>
          </cell>
          <cell r="O20">
            <v>26100</v>
          </cell>
          <cell r="P20" t="str">
            <v>ROMANS</v>
          </cell>
          <cell r="Q20" t="str">
            <v>77944536000018</v>
          </cell>
          <cell r="T20">
            <v>1</v>
          </cell>
          <cell r="V20">
            <v>2</v>
          </cell>
          <cell r="Z20">
            <v>120373</v>
          </cell>
          <cell r="AB20">
            <v>1067</v>
          </cell>
          <cell r="AC20">
            <v>439</v>
          </cell>
          <cell r="AD20">
            <v>802.48666666666668</v>
          </cell>
          <cell r="AG20">
            <v>11</v>
          </cell>
          <cell r="AH20">
            <v>7</v>
          </cell>
        </row>
        <row r="21">
          <cell r="A21" t="str">
            <v>07703017</v>
          </cell>
          <cell r="B21" t="str">
            <v>MUELLER</v>
          </cell>
          <cell r="C21">
            <v>150</v>
          </cell>
          <cell r="D21" t="str">
            <v>077</v>
          </cell>
          <cell r="E21" t="str">
            <v>03</v>
          </cell>
          <cell r="F21" t="str">
            <v>017</v>
          </cell>
          <cell r="G21">
            <v>2</v>
          </cell>
          <cell r="H21">
            <v>11</v>
          </cell>
          <cell r="I21" t="str">
            <v>03</v>
          </cell>
          <cell r="J21">
            <v>1</v>
          </cell>
          <cell r="K21">
            <v>12</v>
          </cell>
          <cell r="L21" t="str">
            <v>03</v>
          </cell>
          <cell r="M21">
            <v>10</v>
          </cell>
          <cell r="N21" t="str">
            <v>04</v>
          </cell>
          <cell r="O21">
            <v>77650</v>
          </cell>
          <cell r="P21" t="str">
            <v>LONGUEVILLE</v>
          </cell>
          <cell r="Q21" t="str">
            <v>31558872300157</v>
          </cell>
          <cell r="R21" t="str">
            <v>274K</v>
          </cell>
          <cell r="S21">
            <v>175</v>
          </cell>
          <cell r="T21">
            <v>1</v>
          </cell>
          <cell r="U21">
            <v>2</v>
          </cell>
          <cell r="V21">
            <v>1</v>
          </cell>
          <cell r="W21" t="str">
            <v>MUELLER INDUSTRIE INC</v>
          </cell>
          <cell r="X21">
            <v>175</v>
          </cell>
          <cell r="Y21">
            <v>7</v>
          </cell>
          <cell r="Z21">
            <v>300000</v>
          </cell>
          <cell r="AA21">
            <v>100</v>
          </cell>
          <cell r="AB21">
            <v>2000</v>
          </cell>
          <cell r="AC21">
            <v>471</v>
          </cell>
          <cell r="AD21">
            <v>2000</v>
          </cell>
          <cell r="AE21">
            <v>42857.142857142855</v>
          </cell>
          <cell r="AF21">
            <v>0.8571428571428571</v>
          </cell>
          <cell r="AG21">
            <v>10</v>
          </cell>
          <cell r="AH21">
            <v>11</v>
          </cell>
          <cell r="AJ21">
            <v>21.428571428571427</v>
          </cell>
          <cell r="AK21">
            <v>11</v>
          </cell>
        </row>
        <row r="22">
          <cell r="A22" t="str">
            <v>02903001</v>
          </cell>
          <cell r="B22" t="str">
            <v>BASTIDE ELECTRONIQUE</v>
          </cell>
          <cell r="C22">
            <v>149</v>
          </cell>
          <cell r="D22" t="str">
            <v>029</v>
          </cell>
          <cell r="E22" t="str">
            <v>03</v>
          </cell>
          <cell r="F22" t="str">
            <v>001</v>
          </cell>
          <cell r="G22">
            <v>2</v>
          </cell>
          <cell r="H22">
            <v>5</v>
          </cell>
          <cell r="I22" t="str">
            <v>03</v>
          </cell>
          <cell r="J22">
            <v>1</v>
          </cell>
          <cell r="K22">
            <v>1</v>
          </cell>
          <cell r="L22" t="str">
            <v>03</v>
          </cell>
          <cell r="M22">
            <v>8</v>
          </cell>
          <cell r="N22" t="str">
            <v>03</v>
          </cell>
          <cell r="O22">
            <v>29200</v>
          </cell>
          <cell r="P22" t="str">
            <v>MORLAIX</v>
          </cell>
          <cell r="Q22" t="str">
            <v>40098878800016</v>
          </cell>
          <cell r="R22" t="str">
            <v>321A</v>
          </cell>
          <cell r="S22">
            <v>195</v>
          </cell>
          <cell r="T22">
            <v>1</v>
          </cell>
          <cell r="V22">
            <v>1</v>
          </cell>
          <cell r="W22" t="str">
            <v>BASTIDE</v>
          </cell>
          <cell r="X22">
            <v>161</v>
          </cell>
          <cell r="Y22">
            <v>3</v>
          </cell>
          <cell r="Z22">
            <v>159003</v>
          </cell>
          <cell r="AA22">
            <v>100</v>
          </cell>
          <cell r="AB22">
            <v>1067</v>
          </cell>
          <cell r="AC22">
            <v>63</v>
          </cell>
          <cell r="AD22">
            <v>1067.1342281879195</v>
          </cell>
          <cell r="AE22">
            <v>53001</v>
          </cell>
          <cell r="AF22">
            <v>0.92546583850931674</v>
          </cell>
          <cell r="AG22">
            <v>7</v>
          </cell>
          <cell r="AH22">
            <v>3</v>
          </cell>
          <cell r="AJ22">
            <v>49.666666666666664</v>
          </cell>
          <cell r="AK22">
            <v>14</v>
          </cell>
        </row>
        <row r="23">
          <cell r="A23" t="str">
            <v>06903006</v>
          </cell>
          <cell r="B23" t="str">
            <v>UES INFOGRAMES</v>
          </cell>
          <cell r="C23">
            <v>149</v>
          </cell>
          <cell r="D23" t="str">
            <v>069</v>
          </cell>
          <cell r="E23" t="str">
            <v>03</v>
          </cell>
          <cell r="F23" t="str">
            <v>006</v>
          </cell>
          <cell r="G23">
            <v>2</v>
          </cell>
          <cell r="H23">
            <v>8</v>
          </cell>
          <cell r="I23" t="str">
            <v>03</v>
          </cell>
          <cell r="J23">
            <v>1</v>
          </cell>
          <cell r="K23">
            <v>5</v>
          </cell>
          <cell r="L23" t="str">
            <v>03</v>
          </cell>
          <cell r="M23">
            <v>3</v>
          </cell>
          <cell r="N23" t="str">
            <v>04</v>
          </cell>
          <cell r="O23">
            <v>69252</v>
          </cell>
          <cell r="P23" t="str">
            <v>LYON</v>
          </cell>
          <cell r="S23">
            <v>392</v>
          </cell>
          <cell r="T23">
            <v>1</v>
          </cell>
          <cell r="U23">
            <v>4</v>
          </cell>
          <cell r="V23">
            <v>1</v>
          </cell>
          <cell r="W23" t="str">
            <v>INFOGRAMES ENTERTAINMENT</v>
          </cell>
          <cell r="X23">
            <v>259</v>
          </cell>
          <cell r="Y23">
            <v>6</v>
          </cell>
          <cell r="Z23">
            <v>613350</v>
          </cell>
          <cell r="AA23">
            <v>26</v>
          </cell>
          <cell r="AB23">
            <v>1067</v>
          </cell>
          <cell r="AC23">
            <v>171</v>
          </cell>
          <cell r="AD23">
            <v>4116.4429530201342</v>
          </cell>
          <cell r="AE23">
            <v>102225</v>
          </cell>
          <cell r="AF23">
            <v>0.57528957528957525</v>
          </cell>
          <cell r="AG23">
            <v>10</v>
          </cell>
          <cell r="AH23">
            <v>7</v>
          </cell>
          <cell r="AJ23">
            <v>24.833333333333332</v>
          </cell>
        </row>
        <row r="24">
          <cell r="A24" t="str">
            <v>04203004</v>
          </cell>
          <cell r="B24" t="str">
            <v>TROUILLET</v>
          </cell>
          <cell r="C24">
            <v>145</v>
          </cell>
          <cell r="D24" t="str">
            <v>042</v>
          </cell>
          <cell r="E24" t="str">
            <v>03</v>
          </cell>
          <cell r="F24" t="str">
            <v>004</v>
          </cell>
          <cell r="H24">
            <v>3</v>
          </cell>
          <cell r="I24" t="str">
            <v>03</v>
          </cell>
          <cell r="J24">
            <v>1</v>
          </cell>
          <cell r="K24">
            <v>12</v>
          </cell>
          <cell r="L24" t="str">
            <v>02</v>
          </cell>
          <cell r="M24">
            <v>6</v>
          </cell>
          <cell r="N24" t="str">
            <v>03</v>
          </cell>
          <cell r="O24">
            <v>42510</v>
          </cell>
          <cell r="P24" t="str">
            <v>BALBIGNY</v>
          </cell>
          <cell r="Q24" t="str">
            <v>34503313800024</v>
          </cell>
          <cell r="R24" t="str">
            <v>342A</v>
          </cell>
          <cell r="S24">
            <v>357</v>
          </cell>
          <cell r="T24">
            <v>1</v>
          </cell>
          <cell r="U24">
            <v>3</v>
          </cell>
          <cell r="V24">
            <v>1</v>
          </cell>
          <cell r="W24" t="str">
            <v>P.TROUILLET INVESTISSEMENT</v>
          </cell>
          <cell r="X24">
            <v>145</v>
          </cell>
          <cell r="Z24">
            <v>213431</v>
          </cell>
          <cell r="AA24">
            <v>100</v>
          </cell>
          <cell r="AB24">
            <v>1067</v>
          </cell>
          <cell r="AC24">
            <v>83</v>
          </cell>
          <cell r="AD24">
            <v>1471.9379310344827</v>
          </cell>
          <cell r="AF24">
            <v>1</v>
          </cell>
          <cell r="AG24">
            <v>6</v>
          </cell>
          <cell r="AH24">
            <v>3</v>
          </cell>
          <cell r="AK24">
            <v>12</v>
          </cell>
        </row>
        <row r="25">
          <cell r="A25" t="str">
            <v>07903003</v>
          </cell>
          <cell r="B25" t="str">
            <v>GRIMAUD LOGISTIQUE</v>
          </cell>
          <cell r="C25">
            <v>141</v>
          </cell>
          <cell r="D25" t="str">
            <v>079</v>
          </cell>
          <cell r="E25" t="str">
            <v>03</v>
          </cell>
          <cell r="F25" t="str">
            <v>003</v>
          </cell>
          <cell r="H25">
            <v>3</v>
          </cell>
          <cell r="I25" t="str">
            <v>03</v>
          </cell>
          <cell r="J25">
            <v>1</v>
          </cell>
          <cell r="K25">
            <v>4</v>
          </cell>
          <cell r="L25" t="str">
            <v>03</v>
          </cell>
          <cell r="M25">
            <v>3</v>
          </cell>
          <cell r="N25" t="str">
            <v>04</v>
          </cell>
          <cell r="O25">
            <v>79000</v>
          </cell>
          <cell r="P25" t="str">
            <v>BRESSUIRE</v>
          </cell>
          <cell r="Q25" t="str">
            <v>38092207000046</v>
          </cell>
          <cell r="R25" t="str">
            <v>634A</v>
          </cell>
          <cell r="T25">
            <v>2</v>
          </cell>
          <cell r="V25">
            <v>2</v>
          </cell>
          <cell r="X25">
            <v>165</v>
          </cell>
          <cell r="Y25">
            <v>4</v>
          </cell>
          <cell r="Z25">
            <v>150447</v>
          </cell>
          <cell r="AA25">
            <v>100</v>
          </cell>
          <cell r="AB25">
            <v>1067</v>
          </cell>
          <cell r="AC25">
            <v>17</v>
          </cell>
          <cell r="AD25">
            <v>1067</v>
          </cell>
          <cell r="AE25">
            <v>37611.75</v>
          </cell>
          <cell r="AF25">
            <v>0.8545454545454545</v>
          </cell>
          <cell r="AG25">
            <v>11</v>
          </cell>
          <cell r="AH25">
            <v>12</v>
          </cell>
          <cell r="AJ25">
            <v>35.25</v>
          </cell>
          <cell r="AK25">
            <v>22</v>
          </cell>
        </row>
        <row r="26">
          <cell r="A26" t="str">
            <v>06103013</v>
          </cell>
          <cell r="B26" t="str">
            <v>APM</v>
          </cell>
          <cell r="C26">
            <v>141</v>
          </cell>
          <cell r="D26" t="str">
            <v>061</v>
          </cell>
          <cell r="E26" t="str">
            <v>03</v>
          </cell>
          <cell r="F26" t="str">
            <v>013</v>
          </cell>
          <cell r="G26">
            <v>2</v>
          </cell>
          <cell r="H26">
            <v>12</v>
          </cell>
          <cell r="I26" t="str">
            <v>03</v>
          </cell>
          <cell r="J26">
            <v>1</v>
          </cell>
          <cell r="K26">
            <v>11</v>
          </cell>
          <cell r="L26" t="str">
            <v>03</v>
          </cell>
          <cell r="M26">
            <v>11</v>
          </cell>
          <cell r="N26" t="str">
            <v>04</v>
          </cell>
          <cell r="O26">
            <v>61200</v>
          </cell>
          <cell r="P26" t="str">
            <v>ARGENTAN</v>
          </cell>
          <cell r="Q26" t="str">
            <v>70201897900048</v>
          </cell>
          <cell r="R26" t="str">
            <v>275E</v>
          </cell>
          <cell r="S26">
            <v>141</v>
          </cell>
          <cell r="T26">
            <v>2</v>
          </cell>
          <cell r="V26">
            <v>1</v>
          </cell>
          <cell r="W26" t="str">
            <v>APM GROUPE</v>
          </cell>
          <cell r="X26">
            <v>141</v>
          </cell>
          <cell r="Y26">
            <v>12</v>
          </cell>
          <cell r="Z26">
            <v>204450</v>
          </cell>
          <cell r="AA26">
            <v>100</v>
          </cell>
          <cell r="AB26">
            <v>1450</v>
          </cell>
          <cell r="AC26">
            <v>403</v>
          </cell>
          <cell r="AD26">
            <v>1450</v>
          </cell>
          <cell r="AE26">
            <v>17037.5</v>
          </cell>
          <cell r="AF26">
            <v>1</v>
          </cell>
          <cell r="AG26">
            <v>12</v>
          </cell>
          <cell r="AH26">
            <v>11</v>
          </cell>
          <cell r="AJ26">
            <v>11.75</v>
          </cell>
          <cell r="AK26">
            <v>11</v>
          </cell>
        </row>
      </sheetData>
      <sheetData sheetId="2"/>
      <sheetData sheetId="3">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sheetData sheetId="19"/>
      <sheetData sheetId="20"/>
      <sheetData sheetId="21"/>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tabSelected="1" workbookViewId="0">
      <selection activeCell="O8" sqref="O8"/>
    </sheetView>
  </sheetViews>
  <sheetFormatPr baseColWidth="10" defaultRowHeight="12.75" x14ac:dyDescent="0.2"/>
  <cols>
    <col min="12" max="12" width="21.85546875" customWidth="1"/>
  </cols>
  <sheetData>
    <row r="1" spans="1:14" ht="45.75" customHeight="1" x14ac:dyDescent="0.2">
      <c r="A1" s="907" t="s">
        <v>415</v>
      </c>
      <c r="B1" s="908"/>
      <c r="C1" s="908"/>
      <c r="D1" s="908"/>
      <c r="E1" s="908"/>
      <c r="F1" s="908"/>
      <c r="G1" s="908"/>
      <c r="H1" s="908"/>
      <c r="I1" s="908"/>
      <c r="J1" s="908"/>
      <c r="K1" s="908"/>
      <c r="L1" s="909"/>
    </row>
    <row r="2" spans="1:14" s="12" customFormat="1" ht="12" customHeight="1" x14ac:dyDescent="0.2">
      <c r="A2" s="687" t="s">
        <v>361</v>
      </c>
      <c r="B2" s="688"/>
      <c r="C2" s="688"/>
      <c r="D2" s="688"/>
      <c r="E2" s="688"/>
      <c r="F2" s="688"/>
      <c r="G2" s="688"/>
      <c r="H2" s="688"/>
      <c r="I2" s="688"/>
      <c r="J2" s="688"/>
      <c r="K2" s="688"/>
      <c r="L2" s="689"/>
    </row>
    <row r="3" spans="1:14" s="299" customFormat="1" ht="3.95" customHeight="1" x14ac:dyDescent="0.2">
      <c r="A3" s="585"/>
      <c r="B3" s="586"/>
      <c r="C3" s="586"/>
      <c r="D3" s="586"/>
      <c r="E3" s="572"/>
      <c r="F3" s="573"/>
      <c r="G3" s="573"/>
      <c r="H3" s="573"/>
      <c r="I3" s="573"/>
      <c r="J3" s="573"/>
      <c r="K3" s="573"/>
      <c r="L3" s="576"/>
    </row>
    <row r="4" spans="1:14" s="299" customFormat="1" ht="12.6" customHeight="1" x14ac:dyDescent="0.2">
      <c r="A4" s="673" t="s">
        <v>400</v>
      </c>
      <c r="B4" s="674"/>
      <c r="C4" s="674"/>
      <c r="D4" s="674"/>
      <c r="E4" s="674"/>
      <c r="F4" s="674"/>
      <c r="G4" s="674"/>
      <c r="H4" s="674"/>
      <c r="I4" s="674"/>
      <c r="J4" s="674"/>
      <c r="K4" s="674"/>
      <c r="L4" s="675"/>
    </row>
    <row r="5" spans="1:14" ht="3.95" customHeight="1" x14ac:dyDescent="0.25">
      <c r="A5" s="670"/>
      <c r="B5" s="671"/>
      <c r="C5" s="671"/>
      <c r="D5" s="671"/>
      <c r="E5" s="671"/>
      <c r="F5" s="671"/>
      <c r="G5" s="671"/>
      <c r="H5" s="671"/>
      <c r="I5" s="671"/>
      <c r="J5" s="671"/>
      <c r="K5" s="671"/>
      <c r="L5" s="672"/>
    </row>
    <row r="6" spans="1:14" s="12" customFormat="1" ht="12" customHeight="1" x14ac:dyDescent="0.2">
      <c r="A6" s="690" t="s">
        <v>336</v>
      </c>
      <c r="B6" s="691"/>
      <c r="C6" s="691"/>
      <c r="D6" s="691"/>
      <c r="E6" s="691"/>
      <c r="F6" s="691"/>
      <c r="G6" s="691"/>
      <c r="H6" s="691"/>
      <c r="I6" s="691"/>
      <c r="J6" s="691"/>
      <c r="K6" s="691"/>
      <c r="L6" s="692"/>
    </row>
    <row r="7" spans="1:14" s="299" customFormat="1" ht="3.95" customHeight="1" x14ac:dyDescent="0.2">
      <c r="A7" s="587"/>
      <c r="B7" s="588"/>
      <c r="C7" s="588"/>
      <c r="D7" s="588"/>
      <c r="E7" s="588"/>
      <c r="F7" s="589"/>
      <c r="G7" s="589"/>
      <c r="H7" s="589"/>
      <c r="I7" s="589"/>
      <c r="J7" s="589"/>
      <c r="K7" s="589"/>
      <c r="L7" s="590"/>
    </row>
    <row r="8" spans="1:14" ht="24.95" customHeight="1" x14ac:dyDescent="0.2">
      <c r="A8" s="676" t="s">
        <v>364</v>
      </c>
      <c r="B8" s="677"/>
      <c r="C8" s="677"/>
      <c r="D8" s="677"/>
      <c r="E8" s="677"/>
      <c r="F8" s="677"/>
      <c r="G8" s="677"/>
      <c r="H8" s="677"/>
      <c r="I8" s="677"/>
      <c r="J8" s="677"/>
      <c r="K8" s="677"/>
      <c r="L8" s="678"/>
    </row>
    <row r="9" spans="1:14" ht="24.95" customHeight="1" x14ac:dyDescent="0.2">
      <c r="A9" s="676" t="s">
        <v>401</v>
      </c>
      <c r="B9" s="677"/>
      <c r="C9" s="677"/>
      <c r="D9" s="677"/>
      <c r="E9" s="677"/>
      <c r="F9" s="677"/>
      <c r="G9" s="677"/>
      <c r="H9" s="677"/>
      <c r="I9" s="677"/>
      <c r="J9" s="677"/>
      <c r="K9" s="677"/>
      <c r="L9" s="678"/>
    </row>
    <row r="10" spans="1:14" ht="12.6" customHeight="1" x14ac:dyDescent="0.2">
      <c r="A10" s="676" t="s">
        <v>367</v>
      </c>
      <c r="B10" s="677"/>
      <c r="C10" s="677"/>
      <c r="D10" s="677"/>
      <c r="E10" s="677"/>
      <c r="F10" s="677"/>
      <c r="G10" s="677"/>
      <c r="H10" s="677"/>
      <c r="I10" s="677"/>
      <c r="J10" s="677"/>
      <c r="K10" s="677"/>
      <c r="L10" s="678"/>
    </row>
    <row r="11" spans="1:14" ht="12.6" customHeight="1" x14ac:dyDescent="0.2">
      <c r="A11" s="676" t="s">
        <v>365</v>
      </c>
      <c r="B11" s="677"/>
      <c r="C11" s="677"/>
      <c r="D11" s="677"/>
      <c r="E11" s="677"/>
      <c r="F11" s="677"/>
      <c r="G11" s="677"/>
      <c r="H11" s="677"/>
      <c r="I11" s="677"/>
      <c r="J11" s="677"/>
      <c r="K11" s="677"/>
      <c r="L11" s="678"/>
      <c r="N11" s="220"/>
    </row>
    <row r="12" spans="1:14" s="299" customFormat="1" ht="3.95" customHeight="1" x14ac:dyDescent="0.2">
      <c r="A12" s="587"/>
      <c r="B12" s="588"/>
      <c r="C12" s="588"/>
      <c r="D12" s="588"/>
      <c r="E12" s="588"/>
      <c r="F12" s="589"/>
      <c r="G12" s="589"/>
      <c r="H12" s="589"/>
      <c r="I12" s="589"/>
      <c r="J12" s="589"/>
      <c r="K12" s="589"/>
      <c r="L12" s="590"/>
    </row>
    <row r="13" spans="1:14" s="12" customFormat="1" ht="12" customHeight="1" x14ac:dyDescent="0.2">
      <c r="A13" s="690" t="s">
        <v>337</v>
      </c>
      <c r="B13" s="691"/>
      <c r="C13" s="691"/>
      <c r="D13" s="691"/>
      <c r="E13" s="691"/>
      <c r="F13" s="691"/>
      <c r="G13" s="691"/>
      <c r="H13" s="691"/>
      <c r="I13" s="691"/>
      <c r="J13" s="691"/>
      <c r="K13" s="691"/>
      <c r="L13" s="692"/>
    </row>
    <row r="14" spans="1:14" s="12" customFormat="1" ht="31.5" customHeight="1" x14ac:dyDescent="0.2">
      <c r="A14" s="673" t="s">
        <v>366</v>
      </c>
      <c r="B14" s="674"/>
      <c r="C14" s="674"/>
      <c r="D14" s="674"/>
      <c r="E14" s="674"/>
      <c r="F14" s="674"/>
      <c r="G14" s="674"/>
      <c r="H14" s="674"/>
      <c r="I14" s="674"/>
      <c r="J14" s="674"/>
      <c r="K14" s="674"/>
      <c r="L14" s="675"/>
    </row>
    <row r="15" spans="1:14" ht="15" x14ac:dyDescent="0.2">
      <c r="A15" s="693" t="s">
        <v>338</v>
      </c>
      <c r="B15" s="694"/>
      <c r="C15" s="694"/>
      <c r="D15" s="694"/>
      <c r="E15" s="694"/>
      <c r="F15" s="694"/>
      <c r="G15" s="694"/>
      <c r="H15" s="694"/>
      <c r="I15" s="694"/>
      <c r="J15" s="694"/>
      <c r="K15" s="694"/>
      <c r="L15" s="695"/>
    </row>
    <row r="16" spans="1:14" ht="15" x14ac:dyDescent="0.2">
      <c r="A16" s="684"/>
      <c r="B16" s="685"/>
      <c r="C16" s="685"/>
      <c r="D16" s="685"/>
      <c r="E16" s="685"/>
      <c r="F16" s="685"/>
      <c r="G16" s="685"/>
      <c r="H16" s="685"/>
      <c r="I16" s="685"/>
      <c r="J16" s="685"/>
      <c r="K16" s="685"/>
      <c r="L16" s="686"/>
    </row>
    <row r="17" spans="1:12" ht="12.75" customHeight="1" x14ac:dyDescent="0.2">
      <c r="A17" s="681" t="s">
        <v>358</v>
      </c>
      <c r="B17" s="682"/>
      <c r="C17" s="682"/>
      <c r="D17" s="682"/>
      <c r="E17" s="682"/>
      <c r="F17" s="682"/>
      <c r="G17" s="682"/>
      <c r="H17" s="682"/>
      <c r="I17" s="682"/>
      <c r="J17" s="682"/>
      <c r="K17" s="682"/>
      <c r="L17" s="683"/>
    </row>
    <row r="18" spans="1:12" ht="15" x14ac:dyDescent="0.2">
      <c r="A18" s="667"/>
      <c r="B18" s="679"/>
      <c r="C18" s="679"/>
      <c r="D18" s="679"/>
      <c r="E18" s="679"/>
      <c r="F18" s="679"/>
      <c r="G18" s="679"/>
      <c r="H18" s="679"/>
      <c r="I18" s="679"/>
      <c r="J18" s="679"/>
      <c r="K18" s="679"/>
      <c r="L18" s="680"/>
    </row>
    <row r="19" spans="1:12" ht="12.75" customHeight="1" x14ac:dyDescent="0.2">
      <c r="A19" s="681" t="s">
        <v>340</v>
      </c>
      <c r="B19" s="682"/>
      <c r="C19" s="682"/>
      <c r="D19" s="682"/>
      <c r="E19" s="682"/>
      <c r="F19" s="682"/>
      <c r="G19" s="682"/>
      <c r="H19" s="682"/>
      <c r="I19" s="682"/>
      <c r="J19" s="682"/>
      <c r="K19" s="682"/>
      <c r="L19" s="683"/>
    </row>
    <row r="20" spans="1:12" ht="15" x14ac:dyDescent="0.2">
      <c r="A20" s="667"/>
      <c r="B20" s="679"/>
      <c r="C20" s="679"/>
      <c r="D20" s="679"/>
      <c r="E20" s="679"/>
      <c r="F20" s="679"/>
      <c r="G20" s="679"/>
      <c r="H20" s="679"/>
      <c r="I20" s="679"/>
      <c r="J20" s="679"/>
      <c r="K20" s="679"/>
      <c r="L20" s="680"/>
    </row>
    <row r="21" spans="1:12" ht="12.75" customHeight="1" x14ac:dyDescent="0.2">
      <c r="A21" s="681" t="s">
        <v>341</v>
      </c>
      <c r="B21" s="682"/>
      <c r="C21" s="682"/>
      <c r="D21" s="682"/>
      <c r="E21" s="682"/>
      <c r="F21" s="682"/>
      <c r="G21" s="682"/>
      <c r="H21" s="682"/>
      <c r="I21" s="682"/>
      <c r="J21" s="682"/>
      <c r="K21" s="682"/>
      <c r="L21" s="683"/>
    </row>
    <row r="22" spans="1:12" ht="15" x14ac:dyDescent="0.2">
      <c r="A22" s="667"/>
      <c r="B22" s="679"/>
      <c r="C22" s="679"/>
      <c r="D22" s="679"/>
      <c r="E22" s="679"/>
      <c r="F22" s="679"/>
      <c r="G22" s="679"/>
      <c r="H22" s="679"/>
      <c r="I22" s="679"/>
      <c r="J22" s="679"/>
      <c r="K22" s="679"/>
      <c r="L22" s="680"/>
    </row>
    <row r="23" spans="1:12" ht="12.75" customHeight="1" x14ac:dyDescent="0.2">
      <c r="A23" s="681" t="s">
        <v>342</v>
      </c>
      <c r="B23" s="682"/>
      <c r="C23" s="682"/>
      <c r="D23" s="682"/>
      <c r="E23" s="682"/>
      <c r="F23" s="682"/>
      <c r="G23" s="682"/>
      <c r="H23" s="682"/>
      <c r="I23" s="682"/>
      <c r="J23" s="682"/>
      <c r="K23" s="682"/>
      <c r="L23" s="683"/>
    </row>
    <row r="24" spans="1:12" ht="15" x14ac:dyDescent="0.2">
      <c r="A24" s="667"/>
      <c r="B24" s="679"/>
      <c r="C24" s="679"/>
      <c r="D24" s="679"/>
      <c r="E24" s="679"/>
      <c r="F24" s="679"/>
      <c r="G24" s="679"/>
      <c r="H24" s="679"/>
      <c r="I24" s="679"/>
      <c r="J24" s="679"/>
      <c r="K24" s="679"/>
      <c r="L24" s="680"/>
    </row>
    <row r="25" spans="1:12" ht="12.75" customHeight="1" x14ac:dyDescent="0.2">
      <c r="A25" s="681" t="s">
        <v>343</v>
      </c>
      <c r="B25" s="682"/>
      <c r="C25" s="682"/>
      <c r="D25" s="682"/>
      <c r="E25" s="682"/>
      <c r="F25" s="682"/>
      <c r="G25" s="682"/>
      <c r="H25" s="682"/>
      <c r="I25" s="682"/>
      <c r="J25" s="682"/>
      <c r="K25" s="682"/>
      <c r="L25" s="683"/>
    </row>
    <row r="26" spans="1:12" ht="15" x14ac:dyDescent="0.2">
      <c r="A26" s="667"/>
      <c r="B26" s="679"/>
      <c r="C26" s="679"/>
      <c r="D26" s="679"/>
      <c r="E26" s="679"/>
      <c r="F26" s="679"/>
      <c r="G26" s="679"/>
      <c r="H26" s="679"/>
      <c r="I26" s="679"/>
      <c r="J26" s="679"/>
      <c r="K26" s="679"/>
      <c r="L26" s="680"/>
    </row>
    <row r="27" spans="1:12" ht="12.75" customHeight="1" x14ac:dyDescent="0.2">
      <c r="A27" s="681" t="s">
        <v>344</v>
      </c>
      <c r="B27" s="682"/>
      <c r="C27" s="682"/>
      <c r="D27" s="682"/>
      <c r="E27" s="682"/>
      <c r="F27" s="682"/>
      <c r="G27" s="682"/>
      <c r="H27" s="682"/>
      <c r="I27" s="682"/>
      <c r="J27" s="682"/>
      <c r="K27" s="682"/>
      <c r="L27" s="683"/>
    </row>
    <row r="28" spans="1:12" ht="15" x14ac:dyDescent="0.2">
      <c r="A28" s="667"/>
      <c r="B28" s="679"/>
      <c r="C28" s="679"/>
      <c r="D28" s="679"/>
      <c r="E28" s="679"/>
      <c r="F28" s="679"/>
      <c r="G28" s="679"/>
      <c r="H28" s="679"/>
      <c r="I28" s="679"/>
      <c r="J28" s="679"/>
      <c r="K28" s="679"/>
      <c r="L28" s="680"/>
    </row>
    <row r="29" spans="1:12" ht="12.75" customHeight="1" x14ac:dyDescent="0.2">
      <c r="A29" s="681" t="s">
        <v>345</v>
      </c>
      <c r="B29" s="682"/>
      <c r="C29" s="682"/>
      <c r="D29" s="682"/>
      <c r="E29" s="682"/>
      <c r="F29" s="682"/>
      <c r="G29" s="682"/>
      <c r="H29" s="682"/>
      <c r="I29" s="682"/>
      <c r="J29" s="682"/>
      <c r="K29" s="682"/>
      <c r="L29" s="683"/>
    </row>
    <row r="30" spans="1:12" ht="15" x14ac:dyDescent="0.2">
      <c r="A30" s="667"/>
      <c r="B30" s="679"/>
      <c r="C30" s="679"/>
      <c r="D30" s="679"/>
      <c r="E30" s="679"/>
      <c r="F30" s="679"/>
      <c r="G30" s="679"/>
      <c r="H30" s="679"/>
      <c r="I30" s="679"/>
      <c r="J30" s="679"/>
      <c r="K30" s="679"/>
      <c r="L30" s="680"/>
    </row>
    <row r="31" spans="1:12" ht="12.75" customHeight="1" x14ac:dyDescent="0.2">
      <c r="A31" s="681" t="s">
        <v>346</v>
      </c>
      <c r="B31" s="682"/>
      <c r="C31" s="682"/>
      <c r="D31" s="682"/>
      <c r="E31" s="682"/>
      <c r="F31" s="682"/>
      <c r="G31" s="682"/>
      <c r="H31" s="682"/>
      <c r="I31" s="682"/>
      <c r="J31" s="682"/>
      <c r="K31" s="682"/>
      <c r="L31" s="683"/>
    </row>
    <row r="32" spans="1:12" ht="15" x14ac:dyDescent="0.2">
      <c r="A32" s="667"/>
      <c r="B32" s="679"/>
      <c r="C32" s="679"/>
      <c r="D32" s="679"/>
      <c r="E32" s="679"/>
      <c r="F32" s="679"/>
      <c r="G32" s="679"/>
      <c r="H32" s="679"/>
      <c r="I32" s="679"/>
      <c r="J32" s="679"/>
      <c r="K32" s="679"/>
      <c r="L32" s="680"/>
    </row>
    <row r="33" spans="1:12" ht="12.75" customHeight="1" x14ac:dyDescent="0.2">
      <c r="A33" s="681" t="s">
        <v>414</v>
      </c>
      <c r="B33" s="682"/>
      <c r="C33" s="682"/>
      <c r="D33" s="682"/>
      <c r="E33" s="682"/>
      <c r="F33" s="682"/>
      <c r="G33" s="682"/>
      <c r="H33" s="682"/>
      <c r="I33" s="682"/>
      <c r="J33" s="682"/>
      <c r="K33" s="682"/>
      <c r="L33" s="683"/>
    </row>
    <row r="34" spans="1:12" ht="15" x14ac:dyDescent="0.2">
      <c r="A34" s="667"/>
      <c r="B34" s="679"/>
      <c r="C34" s="679"/>
      <c r="D34" s="679"/>
      <c r="E34" s="679"/>
      <c r="F34" s="679"/>
      <c r="G34" s="679"/>
      <c r="H34" s="679"/>
      <c r="I34" s="679"/>
      <c r="J34" s="679"/>
      <c r="K34" s="679"/>
      <c r="L34" s="680"/>
    </row>
    <row r="35" spans="1:12" ht="12.75" customHeight="1" x14ac:dyDescent="0.2">
      <c r="A35" s="681" t="s">
        <v>347</v>
      </c>
      <c r="B35" s="682"/>
      <c r="C35" s="682"/>
      <c r="D35" s="682"/>
      <c r="E35" s="682"/>
      <c r="F35" s="682"/>
      <c r="G35" s="682"/>
      <c r="H35" s="682"/>
      <c r="I35" s="682"/>
      <c r="J35" s="682"/>
      <c r="K35" s="682"/>
      <c r="L35" s="683"/>
    </row>
    <row r="36" spans="1:12" ht="14.25" customHeight="1" x14ac:dyDescent="0.2">
      <c r="A36" s="699"/>
      <c r="B36" s="700"/>
      <c r="C36" s="700"/>
      <c r="D36" s="700"/>
      <c r="E36" s="700"/>
      <c r="F36" s="700"/>
      <c r="G36" s="700"/>
      <c r="H36" s="700"/>
      <c r="I36" s="700"/>
      <c r="J36" s="700"/>
      <c r="K36" s="700"/>
      <c r="L36" s="701"/>
    </row>
    <row r="37" spans="1:12" ht="12.75" customHeight="1" x14ac:dyDescent="0.2">
      <c r="A37" s="681" t="s">
        <v>348</v>
      </c>
      <c r="B37" s="682"/>
      <c r="C37" s="682"/>
      <c r="D37" s="682"/>
      <c r="E37" s="682"/>
      <c r="F37" s="682"/>
      <c r="G37" s="682"/>
      <c r="H37" s="682"/>
      <c r="I37" s="682"/>
      <c r="J37" s="682"/>
      <c r="K37" s="682"/>
      <c r="L37" s="683"/>
    </row>
    <row r="38" spans="1:12" ht="15" x14ac:dyDescent="0.2">
      <c r="A38" s="696"/>
      <c r="B38" s="697"/>
      <c r="C38" s="697"/>
      <c r="D38" s="697"/>
      <c r="E38" s="697"/>
      <c r="F38" s="697"/>
      <c r="G38" s="697"/>
      <c r="H38" s="697"/>
      <c r="I38" s="697"/>
      <c r="J38" s="697"/>
      <c r="K38" s="697"/>
      <c r="L38" s="698"/>
    </row>
    <row r="39" spans="1:12" ht="12.75" customHeight="1" x14ac:dyDescent="0.2">
      <c r="A39" s="681" t="s">
        <v>349</v>
      </c>
      <c r="B39" s="682"/>
      <c r="C39" s="682"/>
      <c r="D39" s="682"/>
      <c r="E39" s="682"/>
      <c r="F39" s="682"/>
      <c r="G39" s="682"/>
      <c r="H39" s="682"/>
      <c r="I39" s="682"/>
      <c r="J39" s="682"/>
      <c r="K39" s="682"/>
      <c r="L39" s="683"/>
    </row>
    <row r="40" spans="1:12" ht="15" x14ac:dyDescent="0.2">
      <c r="A40" s="667"/>
      <c r="B40" s="679"/>
      <c r="C40" s="679"/>
      <c r="D40" s="679"/>
      <c r="E40" s="679"/>
      <c r="F40" s="679"/>
      <c r="G40" s="679"/>
      <c r="H40" s="679"/>
      <c r="I40" s="679"/>
      <c r="J40" s="679"/>
      <c r="K40" s="679"/>
      <c r="L40" s="680"/>
    </row>
    <row r="41" spans="1:12" ht="12.75" customHeight="1" x14ac:dyDescent="0.2">
      <c r="A41" s="681" t="s">
        <v>368</v>
      </c>
      <c r="B41" s="682"/>
      <c r="C41" s="682"/>
      <c r="D41" s="682"/>
      <c r="E41" s="682"/>
      <c r="F41" s="682"/>
      <c r="G41" s="682"/>
      <c r="H41" s="682"/>
      <c r="I41" s="682"/>
      <c r="J41" s="682"/>
      <c r="K41" s="682"/>
      <c r="L41" s="683"/>
    </row>
    <row r="42" spans="1:12" ht="15" x14ac:dyDescent="0.2">
      <c r="A42" s="667"/>
      <c r="B42" s="679"/>
      <c r="C42" s="679"/>
      <c r="D42" s="679"/>
      <c r="E42" s="679"/>
      <c r="F42" s="679"/>
      <c r="G42" s="679"/>
      <c r="H42" s="679"/>
      <c r="I42" s="679"/>
      <c r="J42" s="679"/>
      <c r="K42" s="679"/>
      <c r="L42" s="680"/>
    </row>
    <row r="43" spans="1:12" ht="12.75" customHeight="1" x14ac:dyDescent="0.2">
      <c r="A43" s="681" t="s">
        <v>351</v>
      </c>
      <c r="B43" s="682"/>
      <c r="C43" s="682"/>
      <c r="D43" s="682"/>
      <c r="E43" s="682"/>
      <c r="F43" s="682"/>
      <c r="G43" s="682"/>
      <c r="H43" s="682"/>
      <c r="I43" s="682"/>
      <c r="J43" s="682"/>
      <c r="K43" s="682"/>
      <c r="L43" s="683"/>
    </row>
    <row r="44" spans="1:12" ht="15" x14ac:dyDescent="0.2">
      <c r="A44" s="667"/>
      <c r="B44" s="679"/>
      <c r="C44" s="679"/>
      <c r="D44" s="679"/>
      <c r="E44" s="679"/>
      <c r="F44" s="679"/>
      <c r="G44" s="679"/>
      <c r="H44" s="679"/>
      <c r="I44" s="679"/>
      <c r="J44" s="679"/>
      <c r="K44" s="679"/>
      <c r="L44" s="680"/>
    </row>
    <row r="45" spans="1:12" ht="12.75" customHeight="1" x14ac:dyDescent="0.2">
      <c r="A45" s="681" t="s">
        <v>352</v>
      </c>
      <c r="B45" s="682"/>
      <c r="C45" s="682"/>
      <c r="D45" s="682"/>
      <c r="E45" s="682"/>
      <c r="F45" s="682"/>
      <c r="G45" s="682"/>
      <c r="H45" s="682"/>
      <c r="I45" s="682"/>
      <c r="J45" s="682"/>
      <c r="K45" s="682"/>
      <c r="L45" s="683"/>
    </row>
    <row r="46" spans="1:12" ht="15" x14ac:dyDescent="0.2">
      <c r="A46" s="667"/>
      <c r="B46" s="679"/>
      <c r="C46" s="679"/>
      <c r="D46" s="679"/>
      <c r="E46" s="679"/>
      <c r="F46" s="679"/>
      <c r="G46" s="679"/>
      <c r="H46" s="679"/>
      <c r="I46" s="679"/>
      <c r="J46" s="679"/>
      <c r="K46" s="679"/>
      <c r="L46" s="680"/>
    </row>
    <row r="47" spans="1:12" x14ac:dyDescent="0.2">
      <c r="A47" s="681" t="s">
        <v>402</v>
      </c>
      <c r="B47" s="682"/>
      <c r="C47" s="682"/>
      <c r="D47" s="682"/>
      <c r="E47" s="682"/>
      <c r="F47" s="682"/>
      <c r="G47" s="682"/>
      <c r="H47" s="682"/>
      <c r="I47" s="682"/>
      <c r="J47" s="682"/>
      <c r="K47" s="682"/>
      <c r="L47" s="683"/>
    </row>
    <row r="48" spans="1:12" x14ac:dyDescent="0.2">
      <c r="A48" s="574"/>
      <c r="B48" s="575"/>
      <c r="C48" s="575"/>
      <c r="D48" s="575"/>
      <c r="E48" s="575"/>
      <c r="F48" s="575"/>
      <c r="G48" s="575"/>
      <c r="H48" s="575"/>
      <c r="I48" s="575"/>
      <c r="J48" s="575"/>
      <c r="K48" s="575"/>
      <c r="L48" s="577"/>
    </row>
    <row r="49" spans="1:12" ht="12.75" customHeight="1" x14ac:dyDescent="0.2">
      <c r="A49" s="681" t="s">
        <v>350</v>
      </c>
      <c r="B49" s="682"/>
      <c r="C49" s="682"/>
      <c r="D49" s="682"/>
      <c r="E49" s="682"/>
      <c r="F49" s="682"/>
      <c r="G49" s="682"/>
      <c r="H49" s="682"/>
      <c r="I49" s="682"/>
      <c r="J49" s="682"/>
      <c r="K49" s="682"/>
      <c r="L49" s="683"/>
    </row>
    <row r="50" spans="1:12" ht="15" x14ac:dyDescent="0.2">
      <c r="A50" s="667"/>
      <c r="B50" s="679"/>
      <c r="C50" s="679"/>
      <c r="D50" s="679"/>
      <c r="E50" s="679"/>
      <c r="F50" s="679"/>
      <c r="G50" s="679"/>
      <c r="H50" s="679"/>
      <c r="I50" s="679"/>
      <c r="J50" s="679"/>
      <c r="K50" s="679"/>
      <c r="L50" s="680"/>
    </row>
    <row r="51" spans="1:12" ht="9" customHeight="1" x14ac:dyDescent="0.2">
      <c r="A51" s="667"/>
      <c r="B51" s="668"/>
      <c r="C51" s="668"/>
      <c r="D51" s="668"/>
      <c r="E51" s="668"/>
      <c r="F51" s="668"/>
      <c r="G51" s="668"/>
      <c r="H51" s="668"/>
      <c r="I51" s="668"/>
      <c r="J51" s="668"/>
      <c r="K51" s="668"/>
      <c r="L51" s="669"/>
    </row>
    <row r="52" spans="1:12" ht="12.95" customHeight="1" x14ac:dyDescent="0.2">
      <c r="A52" s="687" t="s">
        <v>353</v>
      </c>
      <c r="B52" s="688"/>
      <c r="C52" s="688"/>
      <c r="D52" s="688"/>
      <c r="E52" s="688"/>
      <c r="F52" s="688"/>
      <c r="G52" s="688"/>
      <c r="H52" s="688"/>
      <c r="I52" s="688"/>
      <c r="J52" s="688"/>
      <c r="K52" s="688"/>
      <c r="L52" s="689"/>
    </row>
    <row r="53" spans="1:12" ht="14.25" customHeight="1" x14ac:dyDescent="0.2">
      <c r="A53" s="705" t="s">
        <v>354</v>
      </c>
      <c r="B53" s="706"/>
      <c r="C53" s="706"/>
      <c r="D53" s="706"/>
      <c r="E53" s="706"/>
      <c r="F53" s="706"/>
      <c r="G53" s="706"/>
      <c r="H53" s="706"/>
      <c r="I53" s="706"/>
      <c r="J53" s="706"/>
      <c r="K53" s="706"/>
      <c r="L53" s="707"/>
    </row>
    <row r="54" spans="1:12" s="578" customFormat="1" ht="12.75" customHeight="1" x14ac:dyDescent="0.2">
      <c r="A54" s="702" t="s">
        <v>355</v>
      </c>
      <c r="B54" s="703"/>
      <c r="C54" s="703"/>
      <c r="D54" s="703"/>
      <c r="E54" s="703"/>
      <c r="F54" s="703"/>
      <c r="G54" s="703"/>
      <c r="H54" s="703"/>
      <c r="I54" s="703"/>
      <c r="J54" s="703"/>
      <c r="K54" s="703"/>
      <c r="L54" s="704"/>
    </row>
    <row r="55" spans="1:12" x14ac:dyDescent="0.2">
      <c r="A55" s="708" t="s">
        <v>403</v>
      </c>
      <c r="B55" s="709"/>
      <c r="C55" s="709"/>
      <c r="D55" s="709"/>
      <c r="E55" s="709"/>
      <c r="F55" s="709"/>
      <c r="G55" s="709"/>
      <c r="H55" s="709"/>
      <c r="I55" s="709"/>
      <c r="J55" s="709"/>
      <c r="K55" s="709"/>
      <c r="L55" s="710"/>
    </row>
    <row r="56" spans="1:12" s="299" customFormat="1" ht="23.25" customHeight="1" x14ac:dyDescent="0.2">
      <c r="A56" s="711" t="s">
        <v>356</v>
      </c>
      <c r="B56" s="712"/>
      <c r="C56" s="712"/>
      <c r="D56" s="712"/>
      <c r="E56" s="712"/>
      <c r="F56" s="712"/>
      <c r="G56" s="712"/>
      <c r="H56" s="712"/>
      <c r="I56" s="712"/>
      <c r="J56" s="712"/>
      <c r="K56" s="712"/>
      <c r="L56" s="713"/>
    </row>
    <row r="57" spans="1:12" ht="6.75" customHeight="1" x14ac:dyDescent="0.2">
      <c r="A57" s="714"/>
      <c r="B57" s="715"/>
      <c r="C57" s="715"/>
      <c r="D57" s="715"/>
      <c r="E57" s="715"/>
      <c r="F57" s="715"/>
      <c r="G57" s="715"/>
      <c r="H57" s="715"/>
      <c r="I57" s="715"/>
      <c r="J57" s="715"/>
      <c r="K57" s="715"/>
      <c r="L57" s="716"/>
    </row>
    <row r="58" spans="1:12" ht="15" x14ac:dyDescent="0.2">
      <c r="A58" s="693" t="s">
        <v>339</v>
      </c>
      <c r="B58" s="694"/>
      <c r="C58" s="694"/>
      <c r="D58" s="694"/>
      <c r="E58" s="694"/>
      <c r="F58" s="694"/>
      <c r="G58" s="694"/>
      <c r="H58" s="694"/>
      <c r="I58" s="694"/>
      <c r="J58" s="694"/>
      <c r="K58" s="694"/>
      <c r="L58" s="695"/>
    </row>
    <row r="59" spans="1:12" ht="15" x14ac:dyDescent="0.25">
      <c r="A59" s="580"/>
      <c r="B59" s="571"/>
      <c r="C59" s="571"/>
      <c r="D59" s="571"/>
      <c r="E59" s="571"/>
      <c r="F59" s="571"/>
      <c r="G59" s="571"/>
      <c r="H59" s="571"/>
      <c r="I59" s="571"/>
      <c r="J59" s="571"/>
      <c r="K59" s="571"/>
      <c r="L59" s="579"/>
    </row>
    <row r="60" spans="1:12" ht="15" x14ac:dyDescent="0.25">
      <c r="A60" s="581" t="s">
        <v>360</v>
      </c>
      <c r="B60" s="582"/>
      <c r="C60" s="582"/>
      <c r="D60" s="582"/>
      <c r="E60" s="582"/>
      <c r="F60" s="582"/>
      <c r="G60" s="582"/>
      <c r="H60" s="582"/>
      <c r="I60" s="582"/>
      <c r="J60" s="582"/>
      <c r="K60" s="582"/>
      <c r="L60" s="583"/>
    </row>
    <row r="61" spans="1:12" x14ac:dyDescent="0.2">
      <c r="A61" s="584"/>
      <c r="B61" s="584"/>
      <c r="C61" s="584"/>
      <c r="D61" s="584"/>
      <c r="E61" s="584"/>
      <c r="F61" s="584"/>
      <c r="G61" s="584"/>
      <c r="H61" s="584"/>
      <c r="I61" s="584"/>
      <c r="J61" s="584"/>
      <c r="K61" s="584"/>
      <c r="L61" s="584"/>
    </row>
    <row r="62" spans="1:12" x14ac:dyDescent="0.2">
      <c r="A62" s="61"/>
      <c r="B62" s="61"/>
      <c r="C62" s="61"/>
      <c r="D62" s="61"/>
      <c r="E62" s="61"/>
      <c r="F62" s="61"/>
      <c r="G62" s="61"/>
      <c r="H62" s="61"/>
      <c r="I62" s="61"/>
      <c r="J62" s="61"/>
      <c r="K62" s="61"/>
      <c r="L62" s="61"/>
    </row>
  </sheetData>
  <mergeCells count="54">
    <mergeCell ref="A58:L58"/>
    <mergeCell ref="A54:L54"/>
    <mergeCell ref="A41:L41"/>
    <mergeCell ref="A42:L42"/>
    <mergeCell ref="A50:L50"/>
    <mergeCell ref="A52:L52"/>
    <mergeCell ref="A53:L53"/>
    <mergeCell ref="A55:L55"/>
    <mergeCell ref="A56:L56"/>
    <mergeCell ref="A57:L57"/>
    <mergeCell ref="A43:L43"/>
    <mergeCell ref="A44:L44"/>
    <mergeCell ref="A45:L45"/>
    <mergeCell ref="A46:L46"/>
    <mergeCell ref="A47:L47"/>
    <mergeCell ref="A49:L49"/>
    <mergeCell ref="A35:L35"/>
    <mergeCell ref="A37:L37"/>
    <mergeCell ref="A38:L38"/>
    <mergeCell ref="A39:L39"/>
    <mergeCell ref="A40:L40"/>
    <mergeCell ref="A36:L36"/>
    <mergeCell ref="A16:L16"/>
    <mergeCell ref="A1:L1"/>
    <mergeCell ref="A2:L2"/>
    <mergeCell ref="A6:L6"/>
    <mergeCell ref="A15:L15"/>
    <mergeCell ref="A13:L13"/>
    <mergeCell ref="A14:L14"/>
    <mergeCell ref="A26:L26"/>
    <mergeCell ref="A17:L17"/>
    <mergeCell ref="A18:L18"/>
    <mergeCell ref="A20:L20"/>
    <mergeCell ref="A19:L19"/>
    <mergeCell ref="A21:L21"/>
    <mergeCell ref="A22:L22"/>
    <mergeCell ref="A23:L23"/>
    <mergeCell ref="A24:L24"/>
    <mergeCell ref="A51:L51"/>
    <mergeCell ref="A5:L5"/>
    <mergeCell ref="A4:L4"/>
    <mergeCell ref="A8:L8"/>
    <mergeCell ref="A11:L11"/>
    <mergeCell ref="A9:L9"/>
    <mergeCell ref="A10:L10"/>
    <mergeCell ref="A32:L32"/>
    <mergeCell ref="A33:L33"/>
    <mergeCell ref="A34:L34"/>
    <mergeCell ref="A27:L27"/>
    <mergeCell ref="A28:L28"/>
    <mergeCell ref="A29:L29"/>
    <mergeCell ref="A30:L30"/>
    <mergeCell ref="A31:L31"/>
    <mergeCell ref="A25:L25"/>
  </mergeCells>
  <hyperlinks>
    <hyperlink ref="A60" r:id="rId1" display="mailto:DARES.communication@dares.travail.gouv.fr"/>
    <hyperlink ref="A33:L33" location="'Tableau A'!A1" display="Tableau E3 – Sources sur les mesures d'accompagnement"/>
    <hyperlink ref="A31:L31" location="'Tableau 8'!A1" display="Tableau 8 – PSE initiés et PSE validés et / ou homologués depuis juillet 2013"/>
    <hyperlink ref="A29:L29" location="'Tableau 7'!A1" display="Tableau 7 – Contribution financière de l’État aux dispositifs publics d’accompagnement des restructurations*"/>
    <hyperlink ref="A27:L27" location="'Tableau 6'!A1" display="Tableau 6 – Montants d'ATD perçus"/>
    <hyperlink ref="A25:L25" location="'Tableau 5'!A1" display="Tableau 5 – Bénéficiaires de l’ATD et emplois retrouvés"/>
    <hyperlink ref="A23:L23" location="'Tableau 4'!A1" display="Tableau 4 – Entreprises signataires d’une convention d’ATD et conventions signées"/>
    <hyperlink ref="A21:L21" location="'Tableau 3'!A1" display="Tableau 3 – Conventions* signées entre les entreprises et l’État"/>
    <hyperlink ref="A19:L19" location="'Tableau 2'!A1" display="Tableau 2 – Entrants à Pôle emploi à la suite d’un licenciement économique et adhérents au CRP-CTP-CSP "/>
    <hyperlink ref="A35:L35" location="'Graphique 1'!A1" display="Graphique 1 – Inscriptions à Pôle emploi à la suite d’un licenciement économique et adhésions au CRP-CTP-CSP "/>
    <hyperlink ref="A17:L17" location="'Tableau 1'!A1" display="Tableau 1 – Obligations en termes de reclassement en cas de licenciement économique  "/>
    <hyperlink ref="A49:L49" location="'Graphique 5'!A1" display="Graphique 5 – Suivi du nombre de PSE avant et après juillet 2013 (changement de procédure : passage à SI-homologation)"/>
    <hyperlink ref="A41:L41" location="'Graphiques 4'!A1" display="Graphique 4 – Les types de procédures mobilisés pour les PSE validés et/ou homologués en 2017"/>
    <hyperlink ref="A39:L39" location="'Graphique 3'!A1" display="Graphique 3 – Adhésions aux conventions signées entre les entreprises et l’État"/>
    <hyperlink ref="A37:L37" location="'Graphique 2'!A1" display="Graphique 2 – Bénéficiaires de CRP-CTP-CSP"/>
    <hyperlink ref="A47:L47" location="'Carte 3'!A1" display="Carte 3 – Établissements concernés par un PSE validé et/ou homologué en 2017, par région "/>
    <hyperlink ref="A45:L45" location="'Carte 2'!A1" display="Carte 2 – Inscriptions à Pôle emploi à la suite d’un licenciement économique en 2017, par région"/>
    <hyperlink ref="A43:L43" location="'Carte 1'!A1" display="Carte 1 – Inscriptions à Pôle emploi à la suite d’un licenciement économique en 2017, par région"/>
  </hyperlinks>
  <pageMargins left="0.7" right="0.7" top="0.75" bottom="0.75" header="0.3" footer="0.3"/>
  <pageSetup paperSize="9" scale="60"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C1"/>
    </sheetView>
  </sheetViews>
  <sheetFormatPr baseColWidth="10" defaultRowHeight="11.25" x14ac:dyDescent="0.2"/>
  <cols>
    <col min="1" max="1" width="33.7109375" style="12" customWidth="1"/>
    <col min="2" max="2" width="24.28515625" style="12" customWidth="1"/>
    <col min="3" max="3" width="53.42578125" style="12" customWidth="1"/>
    <col min="4" max="16384" width="11.42578125" style="12"/>
  </cols>
  <sheetData>
    <row r="1" spans="1:11" ht="17.25" customHeight="1" x14ac:dyDescent="0.2">
      <c r="A1" s="769" t="s">
        <v>393</v>
      </c>
      <c r="B1" s="769"/>
      <c r="C1" s="769"/>
      <c r="D1" s="8"/>
    </row>
    <row r="2" spans="1:11" ht="15" customHeight="1" thickBot="1" x14ac:dyDescent="0.25">
      <c r="A2" s="40"/>
      <c r="B2" s="32"/>
      <c r="C2" s="32"/>
      <c r="D2" s="8"/>
    </row>
    <row r="3" spans="1:11" ht="33" customHeight="1" thickBot="1" x14ac:dyDescent="0.25">
      <c r="A3" s="32"/>
      <c r="B3" s="59" t="s">
        <v>17</v>
      </c>
      <c r="C3" s="60" t="s">
        <v>18</v>
      </c>
      <c r="D3" s="8"/>
      <c r="G3" s="767"/>
      <c r="H3" s="767"/>
      <c r="I3" s="767"/>
      <c r="J3" s="767"/>
      <c r="K3" s="767"/>
    </row>
    <row r="4" spans="1:11" ht="11.25" customHeight="1" x14ac:dyDescent="0.2">
      <c r="A4" s="51" t="s">
        <v>21</v>
      </c>
      <c r="B4" s="52"/>
      <c r="C4" s="53"/>
      <c r="D4" s="8"/>
    </row>
    <row r="5" spans="1:11" ht="11.25" customHeight="1" x14ac:dyDescent="0.2">
      <c r="A5" s="794" t="s">
        <v>363</v>
      </c>
      <c r="B5" s="798" t="s">
        <v>48</v>
      </c>
      <c r="C5" s="47" t="s">
        <v>73</v>
      </c>
      <c r="D5" s="8"/>
    </row>
    <row r="6" spans="1:11" ht="11.25" customHeight="1" x14ac:dyDescent="0.2">
      <c r="A6" s="795"/>
      <c r="B6" s="799"/>
      <c r="C6" s="591" t="s">
        <v>362</v>
      </c>
      <c r="D6" s="8"/>
    </row>
    <row r="7" spans="1:11" ht="11.25" customHeight="1" x14ac:dyDescent="0.2">
      <c r="A7" s="55" t="s">
        <v>12</v>
      </c>
      <c r="B7" s="39" t="s">
        <v>15</v>
      </c>
      <c r="C7" s="56" t="s">
        <v>42</v>
      </c>
      <c r="D7" s="8"/>
    </row>
    <row r="8" spans="1:11" ht="11.25" customHeight="1" thickBot="1" x14ac:dyDescent="0.25">
      <c r="A8" s="57" t="s">
        <v>13</v>
      </c>
      <c r="B8" s="58" t="s">
        <v>15</v>
      </c>
      <c r="C8" s="24" t="s">
        <v>42</v>
      </c>
      <c r="D8" s="8"/>
    </row>
    <row r="9" spans="1:11" ht="11.25" customHeight="1" x14ac:dyDescent="0.2">
      <c r="A9" s="46" t="s">
        <v>165</v>
      </c>
      <c r="B9" s="52"/>
      <c r="C9" s="77"/>
      <c r="D9" s="8"/>
    </row>
    <row r="10" spans="1:11" ht="24.75" customHeight="1" x14ac:dyDescent="0.2">
      <c r="A10" s="161" t="s">
        <v>59</v>
      </c>
      <c r="B10" s="523" t="s">
        <v>49</v>
      </c>
      <c r="C10" s="524" t="s">
        <v>280</v>
      </c>
      <c r="D10" s="8"/>
    </row>
    <row r="11" spans="1:11" ht="11.25" customHeight="1" x14ac:dyDescent="0.2">
      <c r="A11" s="796" t="s">
        <v>11</v>
      </c>
      <c r="B11" s="163" t="s">
        <v>49</v>
      </c>
      <c r="C11" s="164" t="s">
        <v>16</v>
      </c>
      <c r="D11" s="8"/>
    </row>
    <row r="12" spans="1:11" ht="11.25" customHeight="1" x14ac:dyDescent="0.2">
      <c r="A12" s="797"/>
      <c r="B12" s="165" t="s">
        <v>50</v>
      </c>
      <c r="C12" s="162" t="s">
        <v>24</v>
      </c>
      <c r="D12" s="8"/>
    </row>
    <row r="13" spans="1:11" ht="11.25" customHeight="1" thickBot="1" x14ac:dyDescent="0.25">
      <c r="A13" s="48" t="s">
        <v>64</v>
      </c>
      <c r="B13" s="49" t="s">
        <v>49</v>
      </c>
      <c r="C13" s="50" t="s">
        <v>16</v>
      </c>
      <c r="D13" s="8"/>
    </row>
    <row r="14" spans="1:11" ht="11.25" customHeight="1" x14ac:dyDescent="0.2">
      <c r="A14" s="51" t="s">
        <v>14</v>
      </c>
      <c r="B14" s="52"/>
      <c r="C14" s="53"/>
      <c r="D14" s="8"/>
    </row>
    <row r="15" spans="1:11" ht="11.25" customHeight="1" x14ac:dyDescent="0.2">
      <c r="A15" s="44" t="s">
        <v>58</v>
      </c>
      <c r="B15" s="41" t="s">
        <v>57</v>
      </c>
      <c r="C15" s="54" t="s">
        <v>74</v>
      </c>
      <c r="D15" s="8"/>
    </row>
    <row r="16" spans="1:11" x14ac:dyDescent="0.2">
      <c r="A16" s="793"/>
      <c r="B16" s="793"/>
      <c r="C16" s="793"/>
      <c r="D16" s="8"/>
    </row>
    <row r="17" spans="3:4" x14ac:dyDescent="0.2">
      <c r="D17" s="8"/>
    </row>
    <row r="18" spans="3:4" x14ac:dyDescent="0.2">
      <c r="D18" s="8"/>
    </row>
    <row r="19" spans="3:4" x14ac:dyDescent="0.2">
      <c r="C19" s="16"/>
      <c r="D19" s="8"/>
    </row>
  </sheetData>
  <mergeCells count="6">
    <mergeCell ref="A16:C16"/>
    <mergeCell ref="A5:A6"/>
    <mergeCell ref="A11:A12"/>
    <mergeCell ref="G3:K3"/>
    <mergeCell ref="A1:C1"/>
    <mergeCell ref="B5:B6"/>
  </mergeCells>
  <phoneticPr fontId="4" type="noConversion"/>
  <pageMargins left="0.78740157499999996" right="0.78740157499999996" top="0.984251969" bottom="0.984251969" header="0.4921259845" footer="0.4921259845"/>
  <pageSetup paperSize="9" scale="62" orientation="portrait" horizontalDpi="12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selection activeCell="A26" sqref="A26:J26"/>
    </sheetView>
  </sheetViews>
  <sheetFormatPr baseColWidth="10" defaultColWidth="11.28515625" defaultRowHeight="10.5" x14ac:dyDescent="0.15"/>
  <cols>
    <col min="1" max="1" width="8.140625" style="1" customWidth="1"/>
    <col min="2" max="2" width="27.28515625" style="1" customWidth="1"/>
    <col min="3" max="3" width="15.85546875" style="1" customWidth="1"/>
    <col min="4" max="4" width="18.140625" style="1" customWidth="1"/>
    <col min="5" max="5" width="12.42578125" style="1" bestFit="1" customWidth="1"/>
    <col min="6" max="6" width="8.7109375" style="1" bestFit="1" customWidth="1"/>
    <col min="7" max="7" width="7" style="1" customWidth="1"/>
    <col min="8" max="8" width="8.7109375" style="1" bestFit="1" customWidth="1"/>
    <col min="9" max="16384" width="11.28515625" style="1"/>
  </cols>
  <sheetData>
    <row r="1" spans="1:15" ht="17.25" customHeight="1" x14ac:dyDescent="0.15">
      <c r="A1" s="737" t="s">
        <v>188</v>
      </c>
      <c r="B1" s="738"/>
      <c r="C1" s="738"/>
      <c r="D1" s="738"/>
      <c r="E1" s="738"/>
      <c r="F1" s="738"/>
      <c r="G1" s="738"/>
      <c r="H1" s="738"/>
      <c r="I1" s="738"/>
      <c r="J1" s="739"/>
      <c r="K1" s="86"/>
      <c r="L1" s="86"/>
    </row>
    <row r="2" spans="1:15" ht="12.75" customHeight="1" x14ac:dyDescent="0.15">
      <c r="A2" s="2"/>
    </row>
    <row r="3" spans="1:15" ht="12.75" customHeight="1" x14ac:dyDescent="0.15">
      <c r="A3" s="2"/>
    </row>
    <row r="4" spans="1:15" ht="12.75" customHeight="1" x14ac:dyDescent="0.15">
      <c r="A4" s="2"/>
    </row>
    <row r="5" spans="1:15" ht="12.75" customHeight="1" x14ac:dyDescent="0.15">
      <c r="A5" s="2"/>
    </row>
    <row r="6" spans="1:15" ht="12.75" customHeight="1" x14ac:dyDescent="0.15">
      <c r="A6" s="2"/>
      <c r="K6" s="767"/>
      <c r="L6" s="767"/>
      <c r="M6" s="767"/>
      <c r="N6" s="767"/>
      <c r="O6" s="767"/>
    </row>
    <row r="7" spans="1:15" ht="12.75" customHeight="1" x14ac:dyDescent="0.15">
      <c r="A7" s="2"/>
    </row>
    <row r="8" spans="1:15" ht="12.75" customHeight="1" x14ac:dyDescent="0.15">
      <c r="A8" s="2"/>
    </row>
    <row r="9" spans="1:15" ht="12.75" customHeight="1" x14ac:dyDescent="0.15">
      <c r="A9" s="2"/>
    </row>
    <row r="10" spans="1:15" ht="12.75" customHeight="1" x14ac:dyDescent="0.15">
      <c r="A10" s="2"/>
    </row>
    <row r="11" spans="1:15" ht="12.75" customHeight="1" x14ac:dyDescent="0.15">
      <c r="A11" s="2"/>
    </row>
    <row r="12" spans="1:15" ht="12.75" customHeight="1" x14ac:dyDescent="0.15">
      <c r="A12" s="2"/>
    </row>
    <row r="13" spans="1:15" ht="12.75" customHeight="1" x14ac:dyDescent="0.15">
      <c r="A13" s="2"/>
    </row>
    <row r="14" spans="1:15" ht="12.75" customHeight="1" x14ac:dyDescent="0.15">
      <c r="A14" s="2"/>
    </row>
    <row r="15" spans="1:15" ht="12.75" customHeight="1" x14ac:dyDescent="0.15">
      <c r="A15" s="2"/>
    </row>
    <row r="16" spans="1:15" ht="12.75" customHeight="1" x14ac:dyDescent="0.15">
      <c r="A16" s="2"/>
    </row>
    <row r="17" spans="1:11" ht="12.75" customHeight="1" x14ac:dyDescent="0.15">
      <c r="A17" s="2"/>
    </row>
    <row r="18" spans="1:11" ht="12.75" customHeight="1" x14ac:dyDescent="0.15">
      <c r="A18" s="2"/>
    </row>
    <row r="19" spans="1:11" ht="12.75" customHeight="1" x14ac:dyDescent="0.15">
      <c r="A19" s="2"/>
    </row>
    <row r="20" spans="1:11" ht="12.75" customHeight="1" x14ac:dyDescent="0.15">
      <c r="A20" s="2"/>
    </row>
    <row r="21" spans="1:11" ht="12.75" customHeight="1" x14ac:dyDescent="0.15">
      <c r="A21" s="2"/>
    </row>
    <row r="22" spans="1:11" ht="12.75" customHeight="1" x14ac:dyDescent="0.15">
      <c r="A22" s="2"/>
    </row>
    <row r="23" spans="1:11" ht="12.75" customHeight="1" x14ac:dyDescent="0.15">
      <c r="A23" s="2"/>
    </row>
    <row r="24" spans="1:11" ht="12.75" customHeight="1" x14ac:dyDescent="0.15">
      <c r="A24" s="2"/>
    </row>
    <row r="25" spans="1:11" ht="45.75" customHeight="1" x14ac:dyDescent="0.15">
      <c r="A25" s="2"/>
    </row>
    <row r="26" spans="1:11" ht="82.5" customHeight="1" x14ac:dyDescent="0.15">
      <c r="A26" s="800" t="s">
        <v>394</v>
      </c>
      <c r="B26" s="801"/>
      <c r="C26" s="801"/>
      <c r="D26" s="801"/>
      <c r="E26" s="801"/>
      <c r="F26" s="801"/>
      <c r="G26" s="801"/>
      <c r="H26" s="801"/>
      <c r="I26" s="801"/>
      <c r="J26" s="802"/>
    </row>
    <row r="27" spans="1:11" x14ac:dyDescent="0.15">
      <c r="A27" s="87"/>
      <c r="B27" s="87"/>
      <c r="C27" s="87"/>
      <c r="D27" s="87"/>
      <c r="E27" s="87"/>
      <c r="F27" s="87"/>
      <c r="G27" s="87"/>
      <c r="H27" s="87"/>
      <c r="I27" s="87"/>
      <c r="J27" s="87"/>
      <c r="K27" s="87"/>
    </row>
    <row r="28" spans="1:11" x14ac:dyDescent="0.15">
      <c r="A28" s="92"/>
      <c r="B28" s="92"/>
      <c r="C28" s="92"/>
      <c r="D28" s="92"/>
      <c r="E28" s="92"/>
      <c r="F28" s="92"/>
      <c r="G28" s="92"/>
      <c r="H28" s="92"/>
      <c r="I28" s="87"/>
      <c r="J28" s="87"/>
      <c r="K28" s="87"/>
    </row>
    <row r="29" spans="1:11" ht="10.5" customHeight="1" x14ac:dyDescent="0.15">
      <c r="E29" s="88"/>
      <c r="F29" s="88"/>
      <c r="G29" s="89"/>
      <c r="H29" s="5"/>
    </row>
    <row r="31" spans="1:11" s="4" customFormat="1" x14ac:dyDescent="0.15"/>
    <row r="32" spans="1:11" s="4" customFormat="1" x14ac:dyDescent="0.15"/>
    <row r="33" spans="5:10" s="4" customFormat="1" x14ac:dyDescent="0.15"/>
    <row r="34" spans="5:10" s="4" customFormat="1" x14ac:dyDescent="0.15"/>
    <row r="35" spans="5:10" s="4" customFormat="1" x14ac:dyDescent="0.15">
      <c r="E35" s="7"/>
      <c r="F35" s="7"/>
      <c r="G35" s="7"/>
      <c r="H35" s="7"/>
      <c r="I35" s="7"/>
      <c r="J35" s="7"/>
    </row>
    <row r="36" spans="5:10" s="4" customFormat="1" x14ac:dyDescent="0.15"/>
    <row r="37" spans="5:10" s="4" customFormat="1" x14ac:dyDescent="0.15"/>
    <row r="38" spans="5:10" s="4" customFormat="1" x14ac:dyDescent="0.15">
      <c r="E38" s="6"/>
      <c r="F38" s="6"/>
      <c r="G38" s="6"/>
      <c r="H38" s="6"/>
      <c r="I38" s="6"/>
      <c r="J38" s="6"/>
    </row>
    <row r="39" spans="5:10" s="4" customFormat="1" x14ac:dyDescent="0.15"/>
    <row r="42" spans="5:10" x14ac:dyDescent="0.15">
      <c r="E42" s="3"/>
      <c r="F42" s="3"/>
      <c r="G42" s="3"/>
      <c r="H42" s="3"/>
      <c r="I42" s="3"/>
      <c r="J42" s="3"/>
    </row>
    <row r="58" spans="7:7" x14ac:dyDescent="0.15">
      <c r="G58" s="31"/>
    </row>
    <row r="62" spans="7:7" x14ac:dyDescent="0.15">
      <c r="G62" s="31"/>
    </row>
    <row r="66" spans="7:12" x14ac:dyDescent="0.15">
      <c r="G66" s="31"/>
    </row>
    <row r="70" spans="7:12" x14ac:dyDescent="0.15">
      <c r="G70" s="31"/>
    </row>
    <row r="71" spans="7:12" x14ac:dyDescent="0.15">
      <c r="G71" s="31"/>
    </row>
    <row r="72" spans="7:12" x14ac:dyDescent="0.15">
      <c r="G72" s="31"/>
    </row>
    <row r="73" spans="7:12" x14ac:dyDescent="0.15">
      <c r="G73" s="31"/>
    </row>
    <row r="74" spans="7:12" x14ac:dyDescent="0.15">
      <c r="G74" s="31"/>
      <c r="I74" s="30"/>
      <c r="K74" s="30"/>
    </row>
    <row r="75" spans="7:12" x14ac:dyDescent="0.15">
      <c r="G75" s="31"/>
    </row>
    <row r="76" spans="7:12" x14ac:dyDescent="0.15">
      <c r="G76" s="31"/>
    </row>
    <row r="77" spans="7:12" x14ac:dyDescent="0.15">
      <c r="G77" s="31"/>
    </row>
    <row r="78" spans="7:12" x14ac:dyDescent="0.15">
      <c r="G78" s="31"/>
      <c r="I78" s="30"/>
      <c r="J78" s="30"/>
      <c r="K78" s="30"/>
      <c r="L78" s="30"/>
    </row>
    <row r="79" spans="7:12" x14ac:dyDescent="0.15">
      <c r="G79" s="31"/>
    </row>
    <row r="80" spans="7:12" x14ac:dyDescent="0.15">
      <c r="G80" s="31"/>
    </row>
    <row r="81" spans="4:13" x14ac:dyDescent="0.15">
      <c r="G81" s="31"/>
    </row>
    <row r="82" spans="4:13" x14ac:dyDescent="0.15">
      <c r="G82" s="31"/>
      <c r="I82" s="30"/>
      <c r="K82" s="30"/>
      <c r="M82" s="30"/>
    </row>
    <row r="83" spans="4:13" x14ac:dyDescent="0.15">
      <c r="G83" s="31"/>
      <c r="I83" s="31"/>
      <c r="K83" s="30"/>
      <c r="M83" s="30"/>
    </row>
    <row r="84" spans="4:13" x14ac:dyDescent="0.15">
      <c r="M84" s="30"/>
    </row>
    <row r="85" spans="4:13" x14ac:dyDescent="0.15">
      <c r="G85" s="31"/>
      <c r="I85" s="31"/>
      <c r="K85" s="30"/>
      <c r="M85" s="30"/>
    </row>
    <row r="86" spans="4:13" x14ac:dyDescent="0.15">
      <c r="G86" s="31"/>
      <c r="I86" s="31"/>
      <c r="J86" s="30"/>
      <c r="K86" s="30"/>
      <c r="L86" s="30"/>
      <c r="M86" s="30"/>
    </row>
    <row r="87" spans="4:13" x14ac:dyDescent="0.15">
      <c r="I87" s="31"/>
      <c r="K87" s="31"/>
      <c r="M87" s="30"/>
    </row>
    <row r="88" spans="4:13" x14ac:dyDescent="0.15">
      <c r="M88" s="30"/>
    </row>
    <row r="89" spans="4:13" x14ac:dyDescent="0.15">
      <c r="M89" s="30"/>
    </row>
    <row r="90" spans="4:13" x14ac:dyDescent="0.15">
      <c r="E90" s="80"/>
      <c r="F90" s="80"/>
      <c r="G90" s="31"/>
      <c r="I90" s="31"/>
      <c r="J90" s="30"/>
      <c r="K90" s="30"/>
      <c r="L90" s="30"/>
      <c r="M90" s="30"/>
    </row>
    <row r="91" spans="4:13" ht="11.25" x14ac:dyDescent="0.15">
      <c r="D91" s="78"/>
      <c r="I91" s="31"/>
      <c r="K91" s="31"/>
    </row>
  </sheetData>
  <mergeCells count="3">
    <mergeCell ref="A1:J1"/>
    <mergeCell ref="K6:O6"/>
    <mergeCell ref="A26:J26"/>
  </mergeCells>
  <phoneticPr fontId="4" type="noConversion"/>
  <pageMargins left="0.39370078740157499" right="0.39370078740157499" top="0.98425196850393704" bottom="0.98425196850393704" header="0.511811023622047" footer="0.511811023622047"/>
  <pageSetup paperSize="9" orientation="landscape" r:id="rId1"/>
  <headerFooter alignWithMargins="0">
    <oddHeader>&amp;L&amp;F&amp;C&amp;A&amp;R&amp;D</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4"/>
  <sheetViews>
    <sheetView workbookViewId="0">
      <selection activeCell="J41" sqref="J41"/>
    </sheetView>
  </sheetViews>
  <sheetFormatPr baseColWidth="10" defaultRowHeight="12.75" x14ac:dyDescent="0.2"/>
  <cols>
    <col min="3" max="5" width="17.85546875" customWidth="1"/>
  </cols>
  <sheetData>
    <row r="1" spans="1:16" ht="23.25" customHeight="1" x14ac:dyDescent="0.2">
      <c r="A1" s="812" t="s">
        <v>167</v>
      </c>
      <c r="B1" s="813"/>
      <c r="C1" s="813"/>
      <c r="D1" s="813"/>
      <c r="E1" s="814"/>
      <c r="F1" s="86"/>
      <c r="G1" s="86"/>
      <c r="H1" s="86"/>
      <c r="I1" s="86"/>
      <c r="J1" s="86"/>
      <c r="K1" s="86"/>
    </row>
    <row r="2" spans="1:16" ht="15.75" customHeight="1" x14ac:dyDescent="0.2">
      <c r="A2" s="803" t="s">
        <v>250</v>
      </c>
      <c r="B2" s="804"/>
      <c r="C2" s="804"/>
      <c r="D2" s="804"/>
      <c r="E2" s="805"/>
      <c r="F2" s="301"/>
      <c r="G2" s="301"/>
      <c r="H2" s="301"/>
      <c r="I2" s="300"/>
      <c r="J2" s="300"/>
      <c r="K2" s="300"/>
    </row>
    <row r="3" spans="1:16" ht="12.75" customHeight="1" x14ac:dyDescent="0.2">
      <c r="A3" s="806" t="s">
        <v>248</v>
      </c>
      <c r="B3" s="807"/>
      <c r="C3" s="807"/>
      <c r="D3" s="807"/>
      <c r="E3" s="808"/>
      <c r="F3" s="302"/>
      <c r="G3" s="302"/>
      <c r="H3" s="302"/>
    </row>
    <row r="4" spans="1:16" x14ac:dyDescent="0.2">
      <c r="A4" s="809"/>
      <c r="B4" s="810"/>
      <c r="C4" s="810"/>
      <c r="D4" s="810"/>
      <c r="E4" s="811"/>
      <c r="F4" s="302"/>
      <c r="G4" s="302"/>
      <c r="H4" s="302"/>
    </row>
    <row r="6" spans="1:16" x14ac:dyDescent="0.2">
      <c r="A6" s="815" t="s">
        <v>143</v>
      </c>
      <c r="B6" s="246"/>
      <c r="C6" s="820" t="s">
        <v>82</v>
      </c>
      <c r="D6" s="820"/>
      <c r="E6" s="820"/>
    </row>
    <row r="7" spans="1:16" ht="25.5" customHeight="1" x14ac:dyDescent="0.2">
      <c r="A7" s="816"/>
      <c r="B7" s="247"/>
      <c r="C7" s="818" t="s">
        <v>281</v>
      </c>
      <c r="D7" s="819"/>
      <c r="E7" s="820" t="s">
        <v>271</v>
      </c>
    </row>
    <row r="8" spans="1:16" ht="73.5" x14ac:dyDescent="0.2">
      <c r="A8" s="817"/>
      <c r="B8" s="250" t="s">
        <v>143</v>
      </c>
      <c r="C8" s="90" t="s">
        <v>166</v>
      </c>
      <c r="D8" s="90" t="s">
        <v>144</v>
      </c>
      <c r="E8" s="820"/>
      <c r="L8" s="767"/>
      <c r="M8" s="767"/>
      <c r="N8" s="767"/>
      <c r="O8" s="767"/>
      <c r="P8" s="767"/>
    </row>
    <row r="9" spans="1:16" ht="12.75" customHeight="1" x14ac:dyDescent="0.2">
      <c r="A9" s="91" t="s">
        <v>83</v>
      </c>
      <c r="B9" s="251" t="s">
        <v>229</v>
      </c>
      <c r="C9" s="153">
        <f>SUM(H9:H11)</f>
        <v>28199</v>
      </c>
      <c r="D9" s="568"/>
      <c r="E9" s="569"/>
      <c r="H9" s="234">
        <v>8709</v>
      </c>
    </row>
    <row r="10" spans="1:16" ht="12.75" customHeight="1" x14ac:dyDescent="0.2">
      <c r="A10" s="91" t="s">
        <v>84</v>
      </c>
      <c r="B10" s="251" t="s">
        <v>230</v>
      </c>
      <c r="C10" s="153">
        <f>SUM(H12:H14)</f>
        <v>37674</v>
      </c>
      <c r="D10" s="568"/>
      <c r="E10" s="570"/>
      <c r="H10" s="234">
        <v>9219</v>
      </c>
    </row>
    <row r="11" spans="1:16" x14ac:dyDescent="0.2">
      <c r="A11" s="91" t="s">
        <v>85</v>
      </c>
      <c r="B11" s="251" t="s">
        <v>231</v>
      </c>
      <c r="C11" s="153">
        <f>SUM(H15:H17)</f>
        <v>47376</v>
      </c>
      <c r="D11" s="568"/>
      <c r="E11" s="570"/>
      <c r="H11" s="234">
        <v>10271</v>
      </c>
    </row>
    <row r="12" spans="1:16" ht="12.75" customHeight="1" x14ac:dyDescent="0.2">
      <c r="A12" s="567" t="s">
        <v>86</v>
      </c>
      <c r="B12" s="562" t="s">
        <v>232</v>
      </c>
      <c r="C12" s="565">
        <f>SUM(H18:H20)</f>
        <v>54587</v>
      </c>
      <c r="D12" s="568"/>
      <c r="E12" s="570"/>
      <c r="H12" s="234">
        <v>11683</v>
      </c>
    </row>
    <row r="13" spans="1:16" ht="12.75" customHeight="1" x14ac:dyDescent="0.2">
      <c r="A13" s="91" t="s">
        <v>87</v>
      </c>
      <c r="B13" s="251" t="s">
        <v>229</v>
      </c>
      <c r="C13" s="153">
        <f>SUM(H21:H23)</f>
        <v>51269</v>
      </c>
      <c r="D13" s="568"/>
      <c r="E13" s="570"/>
      <c r="H13" s="234">
        <v>12282</v>
      </c>
    </row>
    <row r="14" spans="1:16" ht="12.75" customHeight="1" x14ac:dyDescent="0.2">
      <c r="A14" s="91" t="s">
        <v>88</v>
      </c>
      <c r="B14" s="251" t="s">
        <v>230</v>
      </c>
      <c r="C14" s="153">
        <f>SUM(H24:H26)</f>
        <v>48470</v>
      </c>
      <c r="D14" s="568"/>
      <c r="E14" s="570"/>
      <c r="H14" s="234">
        <v>13709</v>
      </c>
    </row>
    <row r="15" spans="1:16" x14ac:dyDescent="0.2">
      <c r="A15" s="91" t="s">
        <v>89</v>
      </c>
      <c r="B15" s="251" t="s">
        <v>231</v>
      </c>
      <c r="C15" s="153">
        <f>SUM(H27:H29)</f>
        <v>54733</v>
      </c>
      <c r="D15" s="568"/>
      <c r="E15" s="570"/>
      <c r="H15" s="234">
        <v>14788</v>
      </c>
    </row>
    <row r="16" spans="1:16" ht="12.75" customHeight="1" x14ac:dyDescent="0.2">
      <c r="A16" s="567" t="s">
        <v>90</v>
      </c>
      <c r="B16" s="562" t="s">
        <v>232</v>
      </c>
      <c r="C16" s="565">
        <f>SUM(H30:H32)</f>
        <v>63816</v>
      </c>
      <c r="D16" s="568"/>
      <c r="E16" s="570"/>
      <c r="H16" s="234">
        <v>16128</v>
      </c>
    </row>
    <row r="17" spans="1:8" ht="12.75" customHeight="1" x14ac:dyDescent="0.2">
      <c r="A17" s="91" t="s">
        <v>91</v>
      </c>
      <c r="B17" s="251" t="s">
        <v>229</v>
      </c>
      <c r="C17" s="153">
        <f>SUM(H33:H35)</f>
        <v>70104</v>
      </c>
      <c r="D17" s="568"/>
      <c r="E17" s="570"/>
      <c r="H17" s="234">
        <v>16460</v>
      </c>
    </row>
    <row r="18" spans="1:8" ht="12.75" customHeight="1" x14ac:dyDescent="0.2">
      <c r="A18" s="91" t="s">
        <v>92</v>
      </c>
      <c r="B18" s="251" t="s">
        <v>230</v>
      </c>
      <c r="C18" s="153">
        <f>SUM(H36:H38)</f>
        <v>69134</v>
      </c>
      <c r="D18" s="568"/>
      <c r="E18" s="570"/>
      <c r="H18" s="234">
        <v>17385</v>
      </c>
    </row>
    <row r="19" spans="1:8" x14ac:dyDescent="0.2">
      <c r="A19" s="91" t="s">
        <v>93</v>
      </c>
      <c r="B19" s="251" t="s">
        <v>231</v>
      </c>
      <c r="C19" s="153">
        <f>SUM(H39:H41)</f>
        <v>59898</v>
      </c>
      <c r="D19" s="568"/>
      <c r="E19" s="570"/>
      <c r="H19" s="234">
        <v>17542</v>
      </c>
    </row>
    <row r="20" spans="1:8" ht="12.75" customHeight="1" x14ac:dyDescent="0.2">
      <c r="A20" s="567" t="s">
        <v>94</v>
      </c>
      <c r="B20" s="562" t="s">
        <v>232</v>
      </c>
      <c r="C20" s="565">
        <f>SUM(H42:H44)</f>
        <v>59295</v>
      </c>
      <c r="D20" s="568"/>
      <c r="E20" s="570"/>
      <c r="H20" s="234">
        <v>19660</v>
      </c>
    </row>
    <row r="21" spans="1:8" ht="12.75" customHeight="1" x14ac:dyDescent="0.2">
      <c r="A21" s="91" t="s">
        <v>95</v>
      </c>
      <c r="B21" s="251" t="s">
        <v>229</v>
      </c>
      <c r="C21" s="153">
        <f>SUM(H45:H47)</f>
        <v>63852</v>
      </c>
      <c r="D21" s="568"/>
      <c r="E21" s="570"/>
      <c r="H21" s="234">
        <v>18033</v>
      </c>
    </row>
    <row r="22" spans="1:8" ht="12.75" customHeight="1" x14ac:dyDescent="0.2">
      <c r="A22" s="91" t="s">
        <v>96</v>
      </c>
      <c r="B22" s="251" t="s">
        <v>230</v>
      </c>
      <c r="C22" s="153">
        <f>SUM(H48:H50)</f>
        <v>67118</v>
      </c>
      <c r="D22" s="568"/>
      <c r="E22" s="570"/>
      <c r="H22" s="234">
        <v>16877</v>
      </c>
    </row>
    <row r="23" spans="1:8" x14ac:dyDescent="0.2">
      <c r="A23" s="91" t="s">
        <v>97</v>
      </c>
      <c r="B23" s="251" t="s">
        <v>231</v>
      </c>
      <c r="C23" s="153">
        <f>SUM(H51:H53)</f>
        <v>67449</v>
      </c>
      <c r="D23" s="568"/>
      <c r="E23" s="570"/>
      <c r="H23" s="234">
        <v>16359</v>
      </c>
    </row>
    <row r="24" spans="1:8" ht="12.75" customHeight="1" x14ac:dyDescent="0.2">
      <c r="A24" s="567" t="s">
        <v>98</v>
      </c>
      <c r="B24" s="562" t="s">
        <v>232</v>
      </c>
      <c r="C24" s="565">
        <f>SUM(H54:H56)</f>
        <v>65760</v>
      </c>
      <c r="D24" s="568"/>
      <c r="E24" s="570"/>
      <c r="H24" s="234">
        <v>15924</v>
      </c>
    </row>
    <row r="25" spans="1:8" ht="12.75" customHeight="1" x14ac:dyDescent="0.2">
      <c r="A25" s="91" t="s">
        <v>99</v>
      </c>
      <c r="B25" s="251" t="s">
        <v>229</v>
      </c>
      <c r="C25" s="153">
        <f>SUM(H57:H59)</f>
        <v>62107</v>
      </c>
      <c r="D25" s="568"/>
      <c r="E25" s="570"/>
      <c r="H25" s="234">
        <v>16495</v>
      </c>
    </row>
    <row r="26" spans="1:8" ht="12.75" customHeight="1" x14ac:dyDescent="0.2">
      <c r="A26" s="91" t="s">
        <v>100</v>
      </c>
      <c r="B26" s="251" t="s">
        <v>230</v>
      </c>
      <c r="C26" s="153">
        <f>SUM(H60:H62)</f>
        <v>60290</v>
      </c>
      <c r="D26" s="568"/>
      <c r="E26" s="570"/>
      <c r="H26" s="234">
        <v>16051</v>
      </c>
    </row>
    <row r="27" spans="1:8" x14ac:dyDescent="0.2">
      <c r="A27" s="91" t="s">
        <v>101</v>
      </c>
      <c r="B27" s="251" t="s">
        <v>231</v>
      </c>
      <c r="C27" s="153">
        <f>SUM(H63:H65)</f>
        <v>56723</v>
      </c>
      <c r="D27" s="568"/>
      <c r="E27" s="570"/>
      <c r="H27" s="234">
        <v>17149</v>
      </c>
    </row>
    <row r="28" spans="1:8" ht="12.75" customHeight="1" x14ac:dyDescent="0.2">
      <c r="A28" s="567" t="s">
        <v>102</v>
      </c>
      <c r="B28" s="562" t="s">
        <v>232</v>
      </c>
      <c r="C28" s="565">
        <f>SUM(H66:H68)</f>
        <v>57283</v>
      </c>
      <c r="D28" s="568"/>
      <c r="E28" s="570"/>
      <c r="H28" s="234">
        <v>18175</v>
      </c>
    </row>
    <row r="29" spans="1:8" ht="12.75" customHeight="1" x14ac:dyDescent="0.2">
      <c r="A29" s="91" t="s">
        <v>103</v>
      </c>
      <c r="B29" s="251" t="s">
        <v>229</v>
      </c>
      <c r="C29" s="153">
        <f>SUM(H69:H71)</f>
        <v>55339</v>
      </c>
      <c r="D29" s="568"/>
      <c r="E29" s="570"/>
      <c r="H29" s="234">
        <v>19409</v>
      </c>
    </row>
    <row r="30" spans="1:8" ht="12.75" customHeight="1" x14ac:dyDescent="0.2">
      <c r="A30" s="91" t="s">
        <v>104</v>
      </c>
      <c r="B30" s="251" t="s">
        <v>230</v>
      </c>
      <c r="C30" s="153">
        <f>SUM(H72:H74)</f>
        <v>55232</v>
      </c>
      <c r="D30" s="153">
        <f>SUM(I72:I74)</f>
        <v>1517</v>
      </c>
      <c r="E30" s="156">
        <f t="shared" ref="E30:E37" si="0">D30/C30</f>
        <v>2.74659617612978E-2</v>
      </c>
      <c r="H30" s="234">
        <v>20524</v>
      </c>
    </row>
    <row r="31" spans="1:8" x14ac:dyDescent="0.2">
      <c r="A31" s="91" t="s">
        <v>105</v>
      </c>
      <c r="B31" s="251" t="s">
        <v>231</v>
      </c>
      <c r="C31" s="153">
        <f>SUM(H75:H77)</f>
        <v>50429</v>
      </c>
      <c r="D31" s="153">
        <f>SUM(I75:I77)</f>
        <v>12062</v>
      </c>
      <c r="E31" s="156">
        <f t="shared" si="0"/>
        <v>0.23918776894247357</v>
      </c>
      <c r="H31" s="234">
        <v>21482</v>
      </c>
    </row>
    <row r="32" spans="1:8" ht="12.75" customHeight="1" x14ac:dyDescent="0.2">
      <c r="A32" s="567" t="s">
        <v>106</v>
      </c>
      <c r="B32" s="562" t="s">
        <v>232</v>
      </c>
      <c r="C32" s="565">
        <f>SUM(H78:H80)</f>
        <v>48869</v>
      </c>
      <c r="D32" s="565">
        <f>SUM(I78:I80)</f>
        <v>13572</v>
      </c>
      <c r="E32" s="564">
        <f t="shared" si="0"/>
        <v>0.2777220732980008</v>
      </c>
      <c r="H32" s="234">
        <v>21810</v>
      </c>
    </row>
    <row r="33" spans="1:8" ht="12.75" customHeight="1" x14ac:dyDescent="0.2">
      <c r="A33" s="91" t="s">
        <v>107</v>
      </c>
      <c r="B33" s="251" t="s">
        <v>229</v>
      </c>
      <c r="C33" s="153">
        <f>SUM(H81:H83)</f>
        <v>50098</v>
      </c>
      <c r="D33" s="153">
        <f>SUM(I81:I83)</f>
        <v>13241</v>
      </c>
      <c r="E33" s="156">
        <f t="shared" si="0"/>
        <v>0.26430196814244084</v>
      </c>
      <c r="H33" s="234">
        <v>23896</v>
      </c>
    </row>
    <row r="34" spans="1:8" ht="12.75" customHeight="1" x14ac:dyDescent="0.2">
      <c r="A34" s="91" t="s">
        <v>108</v>
      </c>
      <c r="B34" s="251" t="s">
        <v>230</v>
      </c>
      <c r="C34" s="153">
        <f>SUM(H84:H86)</f>
        <v>47004</v>
      </c>
      <c r="D34" s="153">
        <f>SUM(I84:I86)</f>
        <v>12744</v>
      </c>
      <c r="E34" s="156">
        <f t="shared" si="0"/>
        <v>0.27112586162879754</v>
      </c>
      <c r="H34" s="234">
        <v>23171</v>
      </c>
    </row>
    <row r="35" spans="1:8" x14ac:dyDescent="0.2">
      <c r="A35" s="91" t="s">
        <v>109</v>
      </c>
      <c r="B35" s="251" t="s">
        <v>231</v>
      </c>
      <c r="C35" s="153">
        <f>SUM(H87:H89)</f>
        <v>48681</v>
      </c>
      <c r="D35" s="153">
        <f>SUM(I87:I89)</f>
        <v>12774</v>
      </c>
      <c r="E35" s="156">
        <f t="shared" si="0"/>
        <v>0.26240216922413262</v>
      </c>
      <c r="H35" s="234">
        <v>23037</v>
      </c>
    </row>
    <row r="36" spans="1:8" ht="12.75" customHeight="1" x14ac:dyDescent="0.2">
      <c r="A36" s="567" t="s">
        <v>110</v>
      </c>
      <c r="B36" s="562" t="s">
        <v>232</v>
      </c>
      <c r="C36" s="565">
        <f>SUM(H90:H92)</f>
        <v>45995</v>
      </c>
      <c r="D36" s="565">
        <f>SUM(I90:I92)</f>
        <v>13998</v>
      </c>
      <c r="E36" s="564">
        <f t="shared" si="0"/>
        <v>0.30433742798130231</v>
      </c>
      <c r="H36" s="234">
        <v>23232</v>
      </c>
    </row>
    <row r="37" spans="1:8" ht="12.75" customHeight="1" x14ac:dyDescent="0.2">
      <c r="A37" s="91" t="s">
        <v>111</v>
      </c>
      <c r="B37" s="251" t="s">
        <v>229</v>
      </c>
      <c r="C37" s="153">
        <f>SUM(H93:H95)</f>
        <v>45355</v>
      </c>
      <c r="D37" s="153">
        <f>SUM(I93:I95)</f>
        <v>13276</v>
      </c>
      <c r="E37" s="156">
        <f t="shared" si="0"/>
        <v>0.29271304156101863</v>
      </c>
      <c r="H37" s="234">
        <v>23858</v>
      </c>
    </row>
    <row r="38" spans="1:8" ht="12.75" customHeight="1" x14ac:dyDescent="0.2">
      <c r="A38" s="91" t="s">
        <v>112</v>
      </c>
      <c r="B38" s="251" t="s">
        <v>230</v>
      </c>
      <c r="C38" s="153">
        <f>SUM(H96:H98)</f>
        <v>43472</v>
      </c>
      <c r="D38" s="153">
        <f>SUM(I96:I98)</f>
        <v>12219</v>
      </c>
      <c r="E38" s="156">
        <f t="shared" ref="E38:E75" si="1">D38/C38</f>
        <v>0.28107747515642251</v>
      </c>
      <c r="H38" s="234">
        <v>22044</v>
      </c>
    </row>
    <row r="39" spans="1:8" x14ac:dyDescent="0.2">
      <c r="A39" s="91" t="s">
        <v>113</v>
      </c>
      <c r="B39" s="251" t="s">
        <v>231</v>
      </c>
      <c r="C39" s="153">
        <f>SUM(H99:H101)</f>
        <v>43782</v>
      </c>
      <c r="D39" s="153">
        <f>SUM(I99:I101)</f>
        <v>12186</v>
      </c>
      <c r="E39" s="156">
        <f>D39/C39</f>
        <v>0.27833356173770041</v>
      </c>
      <c r="H39" s="234">
        <v>22105</v>
      </c>
    </row>
    <row r="40" spans="1:8" ht="12.75" customHeight="1" x14ac:dyDescent="0.2">
      <c r="A40" s="567" t="s">
        <v>114</v>
      </c>
      <c r="B40" s="562" t="s">
        <v>232</v>
      </c>
      <c r="C40" s="565">
        <f>SUM(H102:H104)</f>
        <v>38831</v>
      </c>
      <c r="D40" s="565">
        <f>SUM(I102:I104)</f>
        <v>12005</v>
      </c>
      <c r="E40" s="564">
        <f t="shared" si="1"/>
        <v>0.30916020705106745</v>
      </c>
      <c r="H40" s="234">
        <v>18325</v>
      </c>
    </row>
    <row r="41" spans="1:8" ht="12.75" customHeight="1" x14ac:dyDescent="0.2">
      <c r="A41" s="91" t="s">
        <v>115</v>
      </c>
      <c r="B41" s="251" t="s">
        <v>229</v>
      </c>
      <c r="C41" s="153">
        <f>SUM(H105:H107)</f>
        <v>40889</v>
      </c>
      <c r="D41" s="153">
        <f>SUM(I105:I107)</f>
        <v>12232</v>
      </c>
      <c r="E41" s="156">
        <f>D41/C41</f>
        <v>0.29915136100173639</v>
      </c>
      <c r="H41" s="234">
        <v>19468</v>
      </c>
    </row>
    <row r="42" spans="1:8" ht="12.75" customHeight="1" x14ac:dyDescent="0.2">
      <c r="A42" s="91" t="s">
        <v>116</v>
      </c>
      <c r="B42" s="251" t="s">
        <v>230</v>
      </c>
      <c r="C42" s="153">
        <f>SUM(H108:H110)</f>
        <v>42019</v>
      </c>
      <c r="D42" s="153">
        <f>SUM(I108:I110)</f>
        <v>13311</v>
      </c>
      <c r="E42" s="156">
        <f t="shared" si="1"/>
        <v>0.31678526380922917</v>
      </c>
      <c r="H42" s="234">
        <v>19516</v>
      </c>
    </row>
    <row r="43" spans="1:8" x14ac:dyDescent="0.2">
      <c r="A43" s="91" t="s">
        <v>117</v>
      </c>
      <c r="B43" s="251" t="s">
        <v>231</v>
      </c>
      <c r="C43" s="153">
        <f>SUM(H111:H113)</f>
        <v>46730</v>
      </c>
      <c r="D43" s="153">
        <f>SUM(I111:I113)</f>
        <v>15232</v>
      </c>
      <c r="E43" s="156">
        <f t="shared" si="1"/>
        <v>0.32595762893216351</v>
      </c>
      <c r="H43" s="234">
        <v>19599</v>
      </c>
    </row>
    <row r="44" spans="1:8" ht="12.75" customHeight="1" x14ac:dyDescent="0.2">
      <c r="A44" s="567" t="s">
        <v>118</v>
      </c>
      <c r="B44" s="562" t="s">
        <v>232</v>
      </c>
      <c r="C44" s="565">
        <f>SUM(H114:H116)</f>
        <v>57259</v>
      </c>
      <c r="D44" s="565">
        <f>SUM(I114:I116)</f>
        <v>24454</v>
      </c>
      <c r="E44" s="564">
        <f>D44/C44</f>
        <v>0.42707696606646989</v>
      </c>
      <c r="H44" s="234">
        <v>20180</v>
      </c>
    </row>
    <row r="45" spans="1:8" ht="12.75" customHeight="1" x14ac:dyDescent="0.2">
      <c r="A45" s="91" t="s">
        <v>119</v>
      </c>
      <c r="B45" s="251" t="s">
        <v>229</v>
      </c>
      <c r="C45" s="153">
        <f>SUM(H117:H119)</f>
        <v>73595</v>
      </c>
      <c r="D45" s="153">
        <f>SUM(I117:I119)</f>
        <v>31514</v>
      </c>
      <c r="E45" s="156">
        <f t="shared" si="1"/>
        <v>0.42820843807323866</v>
      </c>
      <c r="H45" s="234">
        <v>19101</v>
      </c>
    </row>
    <row r="46" spans="1:8" ht="12.75" customHeight="1" x14ac:dyDescent="0.2">
      <c r="A46" s="91" t="s">
        <v>120</v>
      </c>
      <c r="B46" s="251" t="s">
        <v>230</v>
      </c>
      <c r="C46" s="153">
        <f>SUM(H120:H122)</f>
        <v>82565</v>
      </c>
      <c r="D46" s="153">
        <f>SUM(I120:I122)</f>
        <v>37937</v>
      </c>
      <c r="E46" s="156">
        <f t="shared" si="1"/>
        <v>0.45948040937443224</v>
      </c>
      <c r="H46" s="234">
        <v>20741</v>
      </c>
    </row>
    <row r="47" spans="1:8" x14ac:dyDescent="0.2">
      <c r="A47" s="91" t="s">
        <v>121</v>
      </c>
      <c r="B47" s="251" t="s">
        <v>231</v>
      </c>
      <c r="C47" s="153">
        <f>SUM(H123:H125)</f>
        <v>80597</v>
      </c>
      <c r="D47" s="153">
        <f>SUM(I123:I125)</f>
        <v>37850</v>
      </c>
      <c r="E47" s="156">
        <f t="shared" si="1"/>
        <v>0.46962045733712171</v>
      </c>
      <c r="H47" s="234">
        <v>24010</v>
      </c>
    </row>
    <row r="48" spans="1:8" ht="12.75" customHeight="1" x14ac:dyDescent="0.2">
      <c r="A48" s="567" t="s">
        <v>122</v>
      </c>
      <c r="B48" s="562" t="s">
        <v>232</v>
      </c>
      <c r="C48" s="565">
        <f>SUM(H126:H128)</f>
        <v>68012</v>
      </c>
      <c r="D48" s="565">
        <f>SUM(I126:I128)</f>
        <v>34316</v>
      </c>
      <c r="E48" s="564">
        <f t="shared" si="1"/>
        <v>0.50455801917308707</v>
      </c>
      <c r="H48" s="234">
        <v>22010</v>
      </c>
    </row>
    <row r="49" spans="1:12" ht="12.75" customHeight="1" x14ac:dyDescent="0.2">
      <c r="A49" s="91" t="s">
        <v>123</v>
      </c>
      <c r="B49" s="251" t="s">
        <v>229</v>
      </c>
      <c r="C49" s="153">
        <f>SUM(H129:H131)</f>
        <v>63569</v>
      </c>
      <c r="D49" s="153">
        <f>SUM(I129:I131)</f>
        <v>30635</v>
      </c>
      <c r="E49" s="156">
        <f t="shared" si="1"/>
        <v>0.48191728672780759</v>
      </c>
      <c r="H49" s="234">
        <v>21490</v>
      </c>
    </row>
    <row r="50" spans="1:12" ht="12.75" customHeight="1" x14ac:dyDescent="0.2">
      <c r="A50" s="91" t="s">
        <v>124</v>
      </c>
      <c r="B50" s="251" t="s">
        <v>230</v>
      </c>
      <c r="C50" s="153">
        <f>SUM(H132:H134)</f>
        <v>57276</v>
      </c>
      <c r="D50" s="153">
        <f>SUM(I132:I134)</f>
        <v>28691</v>
      </c>
      <c r="E50" s="156">
        <f t="shared" si="1"/>
        <v>0.50092534394859978</v>
      </c>
      <c r="H50" s="234">
        <v>23618</v>
      </c>
    </row>
    <row r="51" spans="1:12" x14ac:dyDescent="0.2">
      <c r="A51" s="91" t="s">
        <v>125</v>
      </c>
      <c r="B51" s="251" t="s">
        <v>231</v>
      </c>
      <c r="C51" s="153">
        <f>SUM(H135:H137)</f>
        <v>53425</v>
      </c>
      <c r="D51" s="153">
        <f>SUM(I135:I137)</f>
        <v>25493</v>
      </c>
      <c r="E51" s="156">
        <f t="shared" si="1"/>
        <v>0.47717360786148805</v>
      </c>
      <c r="H51" s="234">
        <v>23362</v>
      </c>
    </row>
    <row r="52" spans="1:12" ht="12.75" customHeight="1" x14ac:dyDescent="0.2">
      <c r="A52" s="567" t="s">
        <v>126</v>
      </c>
      <c r="B52" s="562" t="s">
        <v>232</v>
      </c>
      <c r="C52" s="565">
        <f>SUM(H138:H140)</f>
        <v>47376</v>
      </c>
      <c r="D52" s="565">
        <f>SUM(I138:I140)</f>
        <v>24394</v>
      </c>
      <c r="E52" s="564">
        <f t="shared" si="1"/>
        <v>0.51490206011482609</v>
      </c>
      <c r="H52" s="234">
        <v>20573</v>
      </c>
      <c r="J52" s="220"/>
      <c r="L52" s="220"/>
    </row>
    <row r="53" spans="1:12" s="61" customFormat="1" ht="12.75" customHeight="1" x14ac:dyDescent="0.2">
      <c r="A53" s="91" t="s">
        <v>127</v>
      </c>
      <c r="B53" s="251" t="s">
        <v>229</v>
      </c>
      <c r="C53" s="153">
        <f>SUM(H141:H143)</f>
        <v>45114</v>
      </c>
      <c r="D53" s="153">
        <f>SUM(I141:I143)</f>
        <v>23220</v>
      </c>
      <c r="E53" s="526">
        <f t="shared" si="1"/>
        <v>0.51469610320521342</v>
      </c>
      <c r="H53" s="234">
        <v>23514</v>
      </c>
      <c r="J53" s="227"/>
      <c r="K53" s="228"/>
      <c r="L53" s="227"/>
    </row>
    <row r="54" spans="1:12" s="61" customFormat="1" ht="12.75" customHeight="1" x14ac:dyDescent="0.2">
      <c r="A54" s="91" t="s">
        <v>128</v>
      </c>
      <c r="B54" s="251" t="s">
        <v>230</v>
      </c>
      <c r="C54" s="153">
        <f>SUM(H144:H146)</f>
        <v>43668</v>
      </c>
      <c r="D54" s="153">
        <f>SUM(I144:I146)</f>
        <v>23216</v>
      </c>
      <c r="E54" s="526">
        <f t="shared" si="1"/>
        <v>0.53164788861408807</v>
      </c>
      <c r="H54" s="234">
        <v>22598</v>
      </c>
      <c r="J54" s="227"/>
      <c r="K54" s="228"/>
      <c r="L54" s="227"/>
    </row>
    <row r="55" spans="1:12" s="61" customFormat="1" x14ac:dyDescent="0.2">
      <c r="A55" s="91" t="s">
        <v>129</v>
      </c>
      <c r="B55" s="251" t="s">
        <v>231</v>
      </c>
      <c r="C55" s="153">
        <f>SUM(H147:H149)</f>
        <v>44822</v>
      </c>
      <c r="D55" s="153">
        <f>SUM(I147:I149)</f>
        <v>22856</v>
      </c>
      <c r="E55" s="526">
        <f>D55/C55</f>
        <v>0.50992816027843468</v>
      </c>
      <c r="H55" s="234">
        <v>21354</v>
      </c>
      <c r="J55" s="227"/>
      <c r="K55" s="228"/>
      <c r="L55" s="227"/>
    </row>
    <row r="56" spans="1:12" s="61" customFormat="1" ht="12.75" customHeight="1" x14ac:dyDescent="0.2">
      <c r="A56" s="567" t="s">
        <v>130</v>
      </c>
      <c r="B56" s="562" t="s">
        <v>232</v>
      </c>
      <c r="C56" s="565">
        <f>SUM(H150:H152)</f>
        <v>43725</v>
      </c>
      <c r="D56" s="565">
        <f>SUM(I150:I152)</f>
        <v>24695</v>
      </c>
      <c r="E56" s="566">
        <f t="shared" si="1"/>
        <v>0.56477987421383646</v>
      </c>
      <c r="H56" s="234">
        <v>21808</v>
      </c>
      <c r="J56" s="227"/>
      <c r="K56" s="228"/>
      <c r="L56" s="227"/>
    </row>
    <row r="57" spans="1:12" s="61" customFormat="1" ht="12.75" customHeight="1" x14ac:dyDescent="0.2">
      <c r="A57" s="91" t="s">
        <v>131</v>
      </c>
      <c r="B57" s="251" t="s">
        <v>229</v>
      </c>
      <c r="C57" s="153">
        <f>SUM(H153:H155)</f>
        <v>46121</v>
      </c>
      <c r="D57" s="153">
        <f>SUM(I153:I155)</f>
        <v>26300</v>
      </c>
      <c r="E57" s="526">
        <f t="shared" si="1"/>
        <v>0.57023915353092947</v>
      </c>
      <c r="G57" s="252"/>
      <c r="H57" s="234">
        <v>18830</v>
      </c>
    </row>
    <row r="58" spans="1:12" s="61" customFormat="1" ht="12.75" customHeight="1" x14ac:dyDescent="0.2">
      <c r="A58" s="91" t="s">
        <v>132</v>
      </c>
      <c r="B58" s="251" t="s">
        <v>230</v>
      </c>
      <c r="C58" s="153">
        <f>SUM(H156:H158)</f>
        <v>44496</v>
      </c>
      <c r="D58" s="153">
        <f>SUM(I156:I158)</f>
        <v>25532</v>
      </c>
      <c r="E58" s="526">
        <f t="shared" si="1"/>
        <v>0.57380438691118307</v>
      </c>
      <c r="G58" s="252"/>
      <c r="H58" s="234">
        <v>20690</v>
      </c>
    </row>
    <row r="59" spans="1:12" s="61" customFormat="1" x14ac:dyDescent="0.2">
      <c r="A59" s="91" t="s">
        <v>133</v>
      </c>
      <c r="B59" s="251" t="s">
        <v>231</v>
      </c>
      <c r="C59" s="153">
        <f>SUM(H159:H161)</f>
        <v>48266</v>
      </c>
      <c r="D59" s="153">
        <f>SUM(I159:I161)</f>
        <v>28342</v>
      </c>
      <c r="E59" s="526">
        <f t="shared" si="1"/>
        <v>0.58720424315252973</v>
      </c>
      <c r="G59" s="252"/>
      <c r="H59" s="234">
        <v>22587</v>
      </c>
    </row>
    <row r="60" spans="1:12" s="61" customFormat="1" ht="12.75" customHeight="1" x14ac:dyDescent="0.2">
      <c r="A60" s="567" t="s">
        <v>134</v>
      </c>
      <c r="B60" s="562" t="s">
        <v>232</v>
      </c>
      <c r="C60" s="565">
        <f>SUM(H162:H164)</f>
        <v>46767</v>
      </c>
      <c r="D60" s="565">
        <f>SUM(I162:I164)</f>
        <v>29511</v>
      </c>
      <c r="E60" s="566">
        <f t="shared" si="1"/>
        <v>0.63102187439861446</v>
      </c>
      <c r="G60" s="252"/>
      <c r="H60" s="234">
        <v>19765</v>
      </c>
    </row>
    <row r="61" spans="1:12" s="61" customFormat="1" ht="12.75" customHeight="1" x14ac:dyDescent="0.2">
      <c r="A61" s="91" t="s">
        <v>135</v>
      </c>
      <c r="B61" s="251" t="s">
        <v>229</v>
      </c>
      <c r="C61" s="153">
        <f>SUM(H165:H167)</f>
        <v>49742</v>
      </c>
      <c r="D61" s="153">
        <f>SUM(I165:I167)</f>
        <v>31003</v>
      </c>
      <c r="E61" s="526">
        <f t="shared" si="1"/>
        <v>0.6232761047002533</v>
      </c>
      <c r="G61" s="252"/>
      <c r="H61" s="234">
        <v>19890</v>
      </c>
      <c r="J61" s="227"/>
      <c r="K61" s="228"/>
      <c r="L61" s="227"/>
    </row>
    <row r="62" spans="1:12" s="61" customFormat="1" ht="12.75" customHeight="1" x14ac:dyDescent="0.2">
      <c r="A62" s="91" t="s">
        <v>136</v>
      </c>
      <c r="B62" s="251" t="s">
        <v>230</v>
      </c>
      <c r="C62" s="153">
        <f>SUM(H168:H170)</f>
        <v>50705</v>
      </c>
      <c r="D62" s="153">
        <f>SUM(I168:I170)</f>
        <v>31555</v>
      </c>
      <c r="E62" s="526">
        <f t="shared" si="1"/>
        <v>0.62232521447588995</v>
      </c>
      <c r="G62" s="252"/>
      <c r="H62" s="234">
        <v>20635</v>
      </c>
      <c r="J62" s="227"/>
      <c r="K62" s="228"/>
      <c r="L62" s="227"/>
    </row>
    <row r="63" spans="1:12" s="61" customFormat="1" x14ac:dyDescent="0.2">
      <c r="A63" s="154" t="s">
        <v>137</v>
      </c>
      <c r="B63" s="251" t="s">
        <v>231</v>
      </c>
      <c r="C63" s="153">
        <f>SUM(H171:H173)</f>
        <v>51346</v>
      </c>
      <c r="D63" s="153">
        <f>SUM(I171:I173)</f>
        <v>30698</v>
      </c>
      <c r="E63" s="526">
        <f t="shared" si="1"/>
        <v>0.59786546176917388</v>
      </c>
      <c r="G63" s="252"/>
      <c r="H63" s="234">
        <v>19083</v>
      </c>
      <c r="J63" s="227"/>
      <c r="K63" s="228"/>
      <c r="L63" s="227"/>
    </row>
    <row r="64" spans="1:12" s="61" customFormat="1" ht="12.75" customHeight="1" x14ac:dyDescent="0.2">
      <c r="A64" s="561" t="s">
        <v>138</v>
      </c>
      <c r="B64" s="562" t="s">
        <v>232</v>
      </c>
      <c r="C64" s="565">
        <f>SUM(H174:H176)</f>
        <v>45240</v>
      </c>
      <c r="D64" s="565">
        <f>SUM(I174:I176)</f>
        <v>29029</v>
      </c>
      <c r="E64" s="566">
        <f>D64/C64</f>
        <v>0.64166666666666672</v>
      </c>
      <c r="G64" s="252"/>
      <c r="H64" s="234">
        <v>18734</v>
      </c>
      <c r="J64" s="227"/>
      <c r="K64" s="228"/>
      <c r="L64" s="227"/>
    </row>
    <row r="65" spans="1:12" s="61" customFormat="1" ht="12.75" customHeight="1" x14ac:dyDescent="0.2">
      <c r="A65" s="154" t="s">
        <v>139</v>
      </c>
      <c r="B65" s="251" t="s">
        <v>229</v>
      </c>
      <c r="C65" s="153">
        <f>SUM(H177:H179)</f>
        <v>44883</v>
      </c>
      <c r="D65" s="153">
        <f>SUM(I177:I179)</f>
        <v>27760</v>
      </c>
      <c r="E65" s="526">
        <f t="shared" si="1"/>
        <v>0.61849698103959183</v>
      </c>
      <c r="G65" s="252"/>
      <c r="H65" s="234">
        <v>18906</v>
      </c>
      <c r="J65" s="227"/>
      <c r="K65" s="228"/>
      <c r="L65" s="227"/>
    </row>
    <row r="66" spans="1:12" s="61" customFormat="1" ht="12.75" customHeight="1" x14ac:dyDescent="0.2">
      <c r="A66" s="154" t="s">
        <v>140</v>
      </c>
      <c r="B66" s="251" t="s">
        <v>230</v>
      </c>
      <c r="C66" s="153">
        <f>SUM(H180:H182)</f>
        <v>46421</v>
      </c>
      <c r="D66" s="153">
        <f>SUM(I180:I182)</f>
        <v>30061</v>
      </c>
      <c r="E66" s="526">
        <f t="shared" si="1"/>
        <v>0.64757329656836349</v>
      </c>
      <c r="G66" s="252"/>
      <c r="H66" s="234">
        <v>19116</v>
      </c>
      <c r="J66" s="227"/>
      <c r="K66" s="228"/>
      <c r="L66" s="227"/>
    </row>
    <row r="67" spans="1:12" s="61" customFormat="1" x14ac:dyDescent="0.2">
      <c r="A67" s="154" t="s">
        <v>141</v>
      </c>
      <c r="B67" s="251" t="s">
        <v>231</v>
      </c>
      <c r="C67" s="153">
        <f>SUM(H183:H185)</f>
        <v>45194</v>
      </c>
      <c r="D67" s="153">
        <f>SUM(I183:I185)</f>
        <v>28032</v>
      </c>
      <c r="E67" s="526">
        <f>D67/C67</f>
        <v>0.62025932645926452</v>
      </c>
      <c r="G67" s="252"/>
      <c r="H67" s="234">
        <v>19793</v>
      </c>
      <c r="J67" s="227"/>
      <c r="K67" s="228"/>
      <c r="L67" s="227"/>
    </row>
    <row r="68" spans="1:12" s="61" customFormat="1" ht="12.75" customHeight="1" x14ac:dyDescent="0.2">
      <c r="A68" s="561" t="s">
        <v>142</v>
      </c>
      <c r="B68" s="562" t="s">
        <v>232</v>
      </c>
      <c r="C68" s="565">
        <f>SUM(H186:H188)</f>
        <v>44833</v>
      </c>
      <c r="D68" s="565">
        <f>SUM(I186:I188)</f>
        <v>29902</v>
      </c>
      <c r="E68" s="566">
        <f t="shared" si="1"/>
        <v>0.66696406664733565</v>
      </c>
      <c r="G68" s="252"/>
      <c r="H68" s="234">
        <v>18374</v>
      </c>
      <c r="J68" s="227"/>
      <c r="K68" s="228"/>
      <c r="L68" s="227"/>
    </row>
    <row r="69" spans="1:12" s="61" customFormat="1" ht="12.75" customHeight="1" x14ac:dyDescent="0.2">
      <c r="A69" s="154" t="s">
        <v>177</v>
      </c>
      <c r="B69" s="251" t="s">
        <v>229</v>
      </c>
      <c r="C69" s="153">
        <f>SUM(H189:H191)</f>
        <v>44725</v>
      </c>
      <c r="D69" s="153">
        <f>SUM(I189:I191)</f>
        <v>28076</v>
      </c>
      <c r="E69" s="229">
        <f>D69/C69</f>
        <v>0.62774734488541084</v>
      </c>
      <c r="G69" s="252"/>
      <c r="H69" s="234">
        <v>18513</v>
      </c>
      <c r="J69" s="226"/>
    </row>
    <row r="70" spans="1:12" s="61" customFormat="1" ht="12.75" customHeight="1" x14ac:dyDescent="0.2">
      <c r="A70" s="154" t="s">
        <v>178</v>
      </c>
      <c r="B70" s="251" t="s">
        <v>230</v>
      </c>
      <c r="C70" s="153">
        <f>SUM(H192:H194)</f>
        <v>46119</v>
      </c>
      <c r="D70" s="153">
        <f>SUM(I192:I194)</f>
        <v>29303</v>
      </c>
      <c r="E70" s="229">
        <f>D70/C70</f>
        <v>0.63537804375636942</v>
      </c>
      <c r="G70" s="252"/>
      <c r="H70" s="234">
        <v>18676</v>
      </c>
    </row>
    <row r="71" spans="1:12" x14ac:dyDescent="0.2">
      <c r="A71" s="154" t="s">
        <v>179</v>
      </c>
      <c r="B71" s="251" t="s">
        <v>231</v>
      </c>
      <c r="C71" s="153">
        <f>SUM(H195:H197)</f>
        <v>44750</v>
      </c>
      <c r="D71" s="153">
        <f>SUM(I195:I197)</f>
        <v>28249</v>
      </c>
      <c r="E71" s="156">
        <f>D71/C71</f>
        <v>0.63126256983240225</v>
      </c>
      <c r="G71" s="252"/>
      <c r="H71" s="234">
        <v>18150</v>
      </c>
    </row>
    <row r="72" spans="1:12" ht="12.75" customHeight="1" x14ac:dyDescent="0.2">
      <c r="A72" s="561" t="s">
        <v>180</v>
      </c>
      <c r="B72" s="562" t="s">
        <v>232</v>
      </c>
      <c r="C72" s="565">
        <f>SUM(H198:H200)</f>
        <v>38802</v>
      </c>
      <c r="D72" s="565">
        <f>SUM(I198:I200)</f>
        <v>24482</v>
      </c>
      <c r="E72" s="564">
        <f>D72/C72</f>
        <v>0.63094685840936038</v>
      </c>
      <c r="G72" s="252"/>
      <c r="H72" s="234">
        <v>18803</v>
      </c>
    </row>
    <row r="73" spans="1:12" ht="12.75" customHeight="1" x14ac:dyDescent="0.2">
      <c r="A73" s="154" t="s">
        <v>215</v>
      </c>
      <c r="B73" s="251" t="s">
        <v>229</v>
      </c>
      <c r="C73" s="153">
        <f>SUM(H201:H203)</f>
        <v>41938</v>
      </c>
      <c r="D73" s="153">
        <f>SUM(I201:I203)</f>
        <v>25225</v>
      </c>
      <c r="E73" s="156">
        <f t="shared" si="1"/>
        <v>0.60148314178072393</v>
      </c>
      <c r="G73" s="252"/>
      <c r="H73" s="235">
        <v>20095</v>
      </c>
      <c r="J73" s="220"/>
    </row>
    <row r="74" spans="1:12" ht="12.75" customHeight="1" x14ac:dyDescent="0.2">
      <c r="A74" s="154" t="s">
        <v>211</v>
      </c>
      <c r="B74" s="251" t="s">
        <v>230</v>
      </c>
      <c r="C74" s="181">
        <f>SUM(H204:H206)</f>
        <v>41562</v>
      </c>
      <c r="D74" s="181">
        <f>SUM(I204:I206)</f>
        <v>23664</v>
      </c>
      <c r="E74" s="156">
        <f>D74/C74</f>
        <v>0.56936624801501368</v>
      </c>
      <c r="H74" s="234">
        <v>16334</v>
      </c>
      <c r="I74" s="248">
        <v>1517</v>
      </c>
    </row>
    <row r="75" spans="1:12" x14ac:dyDescent="0.2">
      <c r="A75" s="154" t="s">
        <v>212</v>
      </c>
      <c r="B75" s="251" t="s">
        <v>231</v>
      </c>
      <c r="C75" s="181">
        <f>SUM(H207:H209)</f>
        <v>40799</v>
      </c>
      <c r="D75" s="181">
        <f>SUM(I207:I209)</f>
        <v>21106</v>
      </c>
      <c r="E75" s="156">
        <f t="shared" si="1"/>
        <v>0.51731660089708076</v>
      </c>
      <c r="H75" s="234">
        <v>15160</v>
      </c>
      <c r="I75" s="248">
        <v>3592</v>
      </c>
    </row>
    <row r="76" spans="1:12" ht="12.75" customHeight="1" x14ac:dyDescent="0.2">
      <c r="A76" s="561" t="s">
        <v>216</v>
      </c>
      <c r="B76" s="562" t="s">
        <v>232</v>
      </c>
      <c r="C76" s="563">
        <f>SUM(H210:H212)</f>
        <v>37131</v>
      </c>
      <c r="D76" s="563">
        <f>SUM(I210:I212)</f>
        <v>21024</v>
      </c>
      <c r="E76" s="564">
        <f>D76/C76</f>
        <v>0.56621152137028363</v>
      </c>
      <c r="H76" s="234">
        <v>17317</v>
      </c>
      <c r="I76" s="248">
        <v>4098</v>
      </c>
    </row>
    <row r="77" spans="1:12" ht="12.75" customHeight="1" x14ac:dyDescent="0.2">
      <c r="A77" s="154" t="s">
        <v>217</v>
      </c>
      <c r="B77" s="251" t="s">
        <v>229</v>
      </c>
      <c r="C77" s="181">
        <f>SUM(H213:H215)</f>
        <v>37383</v>
      </c>
      <c r="D77" s="181">
        <f>SUM(I213:I215)</f>
        <v>20494</v>
      </c>
      <c r="E77" s="156">
        <f>D77/C77</f>
        <v>0.54821710403124413</v>
      </c>
      <c r="H77" s="234">
        <v>17952</v>
      </c>
      <c r="I77" s="248">
        <v>4372</v>
      </c>
    </row>
    <row r="78" spans="1:12" x14ac:dyDescent="0.2">
      <c r="A78" s="154" t="s">
        <v>213</v>
      </c>
      <c r="B78" s="251" t="s">
        <v>230</v>
      </c>
      <c r="C78" s="181">
        <f>SUM(H216:H218)</f>
        <v>34770</v>
      </c>
      <c r="D78" s="181">
        <f>SUM(I216:I218)</f>
        <v>18989</v>
      </c>
      <c r="E78" s="156">
        <f>D78/C78</f>
        <v>0.54613172274949673</v>
      </c>
      <c r="H78" s="234">
        <v>15925</v>
      </c>
      <c r="I78" s="248">
        <v>4359</v>
      </c>
    </row>
    <row r="79" spans="1:12" x14ac:dyDescent="0.2">
      <c r="A79" s="154" t="s">
        <v>219</v>
      </c>
      <c r="B79" s="251" t="s">
        <v>231</v>
      </c>
      <c r="C79" s="181">
        <f>SUM(H219:H221)</f>
        <v>37988</v>
      </c>
      <c r="D79" s="181">
        <f>SUM(I219:I221)</f>
        <v>19111</v>
      </c>
      <c r="E79" s="156">
        <f>D79/C79</f>
        <v>0.5030799199747289</v>
      </c>
      <c r="H79" s="234">
        <v>16367</v>
      </c>
      <c r="I79" s="248">
        <v>4290</v>
      </c>
    </row>
    <row r="80" spans="1:12" x14ac:dyDescent="0.2">
      <c r="A80" s="561" t="s">
        <v>228</v>
      </c>
      <c r="B80" s="562" t="s">
        <v>232</v>
      </c>
      <c r="C80" s="563">
        <f>SUM(H222:H224)</f>
        <v>33819</v>
      </c>
      <c r="D80" s="563">
        <f>SUM(I222:I224)</f>
        <v>18441</v>
      </c>
      <c r="E80" s="564">
        <f>D80/C80</f>
        <v>0.54528519471303116</v>
      </c>
      <c r="F80" s="525"/>
      <c r="H80" s="234">
        <v>16577</v>
      </c>
      <c r="I80" s="248">
        <v>4923</v>
      </c>
    </row>
    <row r="81" spans="2:9" x14ac:dyDescent="0.2">
      <c r="B81" s="251"/>
      <c r="D81" s="64"/>
      <c r="E81" s="259"/>
      <c r="H81" s="234">
        <v>17420</v>
      </c>
      <c r="I81" s="248">
        <v>4417</v>
      </c>
    </row>
    <row r="82" spans="2:9" x14ac:dyDescent="0.2">
      <c r="H82" s="234">
        <v>16065</v>
      </c>
      <c r="I82" s="248">
        <v>4020</v>
      </c>
    </row>
    <row r="83" spans="2:9" x14ac:dyDescent="0.2">
      <c r="H83" s="234">
        <v>16613</v>
      </c>
      <c r="I83" s="248">
        <v>4804</v>
      </c>
    </row>
    <row r="84" spans="2:9" x14ac:dyDescent="0.2">
      <c r="C84" s="159"/>
      <c r="D84" s="159"/>
      <c r="E84" s="230"/>
      <c r="H84" s="234">
        <v>15578</v>
      </c>
      <c r="I84" s="248">
        <v>4453</v>
      </c>
    </row>
    <row r="85" spans="2:9" x14ac:dyDescent="0.2">
      <c r="C85" s="159"/>
      <c r="D85" s="159"/>
      <c r="H85" s="234">
        <v>15984</v>
      </c>
      <c r="I85" s="248">
        <v>4193</v>
      </c>
    </row>
    <row r="86" spans="2:9" x14ac:dyDescent="0.2">
      <c r="C86" s="159"/>
      <c r="D86" s="159"/>
      <c r="H86" s="234">
        <v>15442</v>
      </c>
      <c r="I86" s="248">
        <v>4098</v>
      </c>
    </row>
    <row r="87" spans="2:9" x14ac:dyDescent="0.2">
      <c r="H87" s="234">
        <v>14985</v>
      </c>
      <c r="I87" s="248">
        <v>3986</v>
      </c>
    </row>
    <row r="88" spans="2:9" x14ac:dyDescent="0.2">
      <c r="C88" s="225"/>
      <c r="D88" s="225"/>
      <c r="H88" s="234">
        <v>16299</v>
      </c>
      <c r="I88" s="248">
        <v>4102</v>
      </c>
    </row>
    <row r="89" spans="2:9" x14ac:dyDescent="0.2">
      <c r="H89" s="234">
        <v>17397</v>
      </c>
      <c r="I89" s="248">
        <v>4686</v>
      </c>
    </row>
    <row r="90" spans="2:9" x14ac:dyDescent="0.2">
      <c r="H90" s="234">
        <v>16346</v>
      </c>
      <c r="I90" s="248">
        <v>4740</v>
      </c>
    </row>
    <row r="91" spans="2:9" x14ac:dyDescent="0.2">
      <c r="H91" s="234">
        <v>15658</v>
      </c>
      <c r="I91" s="248">
        <v>4799</v>
      </c>
    </row>
    <row r="92" spans="2:9" x14ac:dyDescent="0.2">
      <c r="H92" s="234">
        <v>13991</v>
      </c>
      <c r="I92" s="248">
        <v>4459</v>
      </c>
    </row>
    <row r="93" spans="2:9" x14ac:dyDescent="0.2">
      <c r="H93" s="234">
        <v>16214</v>
      </c>
      <c r="I93" s="248">
        <v>4528</v>
      </c>
    </row>
    <row r="94" spans="2:9" x14ac:dyDescent="0.2">
      <c r="H94" s="234">
        <v>14743</v>
      </c>
      <c r="I94" s="248">
        <v>4508</v>
      </c>
    </row>
    <row r="95" spans="2:9" x14ac:dyDescent="0.2">
      <c r="C95" s="225"/>
      <c r="D95" s="225"/>
      <c r="H95" s="234">
        <v>14398</v>
      </c>
      <c r="I95" s="248">
        <v>4240</v>
      </c>
    </row>
    <row r="96" spans="2:9" x14ac:dyDescent="0.2">
      <c r="H96" s="234">
        <v>14166</v>
      </c>
      <c r="I96" s="248">
        <v>3759</v>
      </c>
    </row>
    <row r="97" spans="8:9" x14ac:dyDescent="0.2">
      <c r="H97" s="234">
        <v>14961</v>
      </c>
      <c r="I97" s="248">
        <v>4117</v>
      </c>
    </row>
    <row r="98" spans="8:9" x14ac:dyDescent="0.2">
      <c r="H98" s="234">
        <v>14345</v>
      </c>
      <c r="I98" s="248">
        <v>4343</v>
      </c>
    </row>
    <row r="99" spans="8:9" x14ac:dyDescent="0.2">
      <c r="H99" s="234">
        <v>14333</v>
      </c>
      <c r="I99" s="248">
        <v>4149</v>
      </c>
    </row>
    <row r="100" spans="8:9" x14ac:dyDescent="0.2">
      <c r="H100" s="234">
        <v>14533</v>
      </c>
      <c r="I100" s="248">
        <v>4000</v>
      </c>
    </row>
    <row r="101" spans="8:9" x14ac:dyDescent="0.2">
      <c r="H101" s="234">
        <v>14916</v>
      </c>
      <c r="I101" s="248">
        <v>4037</v>
      </c>
    </row>
    <row r="102" spans="8:9" x14ac:dyDescent="0.2">
      <c r="H102" s="234">
        <v>13835</v>
      </c>
      <c r="I102" s="248">
        <v>3984</v>
      </c>
    </row>
    <row r="103" spans="8:9" x14ac:dyDescent="0.2">
      <c r="H103" s="234">
        <v>12760</v>
      </c>
      <c r="I103" s="248">
        <v>4038</v>
      </c>
    </row>
    <row r="104" spans="8:9" x14ac:dyDescent="0.2">
      <c r="H104" s="234">
        <v>12236</v>
      </c>
      <c r="I104" s="248">
        <v>3983</v>
      </c>
    </row>
    <row r="105" spans="8:9" x14ac:dyDescent="0.2">
      <c r="H105" s="234">
        <v>14749</v>
      </c>
      <c r="I105" s="248">
        <v>4066</v>
      </c>
    </row>
    <row r="106" spans="8:9" x14ac:dyDescent="0.2">
      <c r="H106" s="234">
        <v>13117</v>
      </c>
      <c r="I106" s="248">
        <v>4122</v>
      </c>
    </row>
    <row r="107" spans="8:9" x14ac:dyDescent="0.2">
      <c r="H107" s="234">
        <v>13023</v>
      </c>
      <c r="I107" s="248">
        <v>4044</v>
      </c>
    </row>
    <row r="108" spans="8:9" x14ac:dyDescent="0.2">
      <c r="H108" s="234">
        <v>14585</v>
      </c>
      <c r="I108" s="248">
        <v>4552</v>
      </c>
    </row>
    <row r="109" spans="8:9" x14ac:dyDescent="0.2">
      <c r="H109" s="234">
        <v>13200</v>
      </c>
      <c r="I109" s="248">
        <v>4230</v>
      </c>
    </row>
    <row r="110" spans="8:9" x14ac:dyDescent="0.2">
      <c r="H110" s="234">
        <v>14234</v>
      </c>
      <c r="I110" s="248">
        <v>4529</v>
      </c>
    </row>
    <row r="111" spans="8:9" x14ac:dyDescent="0.2">
      <c r="H111" s="234">
        <v>13812</v>
      </c>
      <c r="I111" s="248">
        <v>4789</v>
      </c>
    </row>
    <row r="112" spans="8:9" x14ac:dyDescent="0.2">
      <c r="H112" s="234">
        <v>14436</v>
      </c>
      <c r="I112" s="248">
        <v>4593</v>
      </c>
    </row>
    <row r="113" spans="8:9" x14ac:dyDescent="0.2">
      <c r="H113" s="234">
        <v>18482</v>
      </c>
      <c r="I113" s="248">
        <v>5850</v>
      </c>
    </row>
    <row r="114" spans="8:9" x14ac:dyDescent="0.2">
      <c r="H114" s="234">
        <v>17299</v>
      </c>
      <c r="I114" s="248">
        <v>7131</v>
      </c>
    </row>
    <row r="115" spans="8:9" x14ac:dyDescent="0.2">
      <c r="H115" s="234">
        <v>18772</v>
      </c>
      <c r="I115" s="248">
        <v>8146</v>
      </c>
    </row>
    <row r="116" spans="8:9" x14ac:dyDescent="0.2">
      <c r="H116" s="234">
        <v>21188</v>
      </c>
      <c r="I116" s="248">
        <v>9177</v>
      </c>
    </row>
    <row r="117" spans="8:9" x14ac:dyDescent="0.2">
      <c r="H117" s="234">
        <v>21962</v>
      </c>
      <c r="I117" s="248">
        <v>8279</v>
      </c>
    </row>
    <row r="118" spans="8:9" x14ac:dyDescent="0.2">
      <c r="H118" s="234">
        <v>24897</v>
      </c>
      <c r="I118" s="248">
        <v>11280</v>
      </c>
    </row>
    <row r="119" spans="8:9" x14ac:dyDescent="0.2">
      <c r="H119" s="234">
        <v>26736</v>
      </c>
      <c r="I119" s="248">
        <v>11955</v>
      </c>
    </row>
    <row r="120" spans="8:9" x14ac:dyDescent="0.2">
      <c r="H120" s="234">
        <v>26181</v>
      </c>
      <c r="I120" s="248">
        <v>11460</v>
      </c>
    </row>
    <row r="121" spans="8:9" x14ac:dyDescent="0.2">
      <c r="H121" s="234">
        <v>29049</v>
      </c>
      <c r="I121" s="248">
        <v>13960</v>
      </c>
    </row>
    <row r="122" spans="8:9" x14ac:dyDescent="0.2">
      <c r="H122" s="234">
        <v>27335</v>
      </c>
      <c r="I122" s="248">
        <v>12517</v>
      </c>
    </row>
    <row r="123" spans="8:9" x14ac:dyDescent="0.2">
      <c r="H123" s="234">
        <v>26121</v>
      </c>
      <c r="I123" s="248">
        <v>12938</v>
      </c>
    </row>
    <row r="124" spans="8:9" x14ac:dyDescent="0.2">
      <c r="H124" s="234">
        <v>27559</v>
      </c>
      <c r="I124" s="248">
        <v>13711</v>
      </c>
    </row>
    <row r="125" spans="8:9" x14ac:dyDescent="0.2">
      <c r="H125" s="234">
        <v>26917</v>
      </c>
      <c r="I125" s="248">
        <v>11201</v>
      </c>
    </row>
    <row r="126" spans="8:9" x14ac:dyDescent="0.2">
      <c r="H126" s="234">
        <v>23476</v>
      </c>
      <c r="I126" s="248">
        <v>11866</v>
      </c>
    </row>
    <row r="127" spans="8:9" x14ac:dyDescent="0.2">
      <c r="H127" s="234">
        <v>23288</v>
      </c>
      <c r="I127" s="248">
        <v>11494</v>
      </c>
    </row>
    <row r="128" spans="8:9" x14ac:dyDescent="0.2">
      <c r="H128" s="234">
        <v>21248</v>
      </c>
      <c r="I128" s="248">
        <v>10956</v>
      </c>
    </row>
    <row r="129" spans="8:9" x14ac:dyDescent="0.2">
      <c r="H129" s="234">
        <v>22115</v>
      </c>
      <c r="I129" s="248">
        <v>10465</v>
      </c>
    </row>
    <row r="130" spans="8:9" x14ac:dyDescent="0.2">
      <c r="H130" s="234">
        <v>20803</v>
      </c>
      <c r="I130" s="248">
        <v>9933</v>
      </c>
    </row>
    <row r="131" spans="8:9" x14ac:dyDescent="0.2">
      <c r="H131" s="234">
        <v>20651</v>
      </c>
      <c r="I131" s="248">
        <v>10237</v>
      </c>
    </row>
    <row r="132" spans="8:9" x14ac:dyDescent="0.2">
      <c r="H132" s="234">
        <v>19835</v>
      </c>
      <c r="I132" s="248">
        <v>9813</v>
      </c>
    </row>
    <row r="133" spans="8:9" x14ac:dyDescent="0.2">
      <c r="H133" s="234">
        <v>19508</v>
      </c>
      <c r="I133" s="248">
        <v>10039</v>
      </c>
    </row>
    <row r="134" spans="8:9" x14ac:dyDescent="0.2">
      <c r="H134" s="234">
        <v>17933</v>
      </c>
      <c r="I134" s="248">
        <v>8839</v>
      </c>
    </row>
    <row r="135" spans="8:9" x14ac:dyDescent="0.2">
      <c r="H135" s="234">
        <v>17180</v>
      </c>
      <c r="I135" s="248">
        <v>8781</v>
      </c>
    </row>
    <row r="136" spans="8:9" x14ac:dyDescent="0.2">
      <c r="H136" s="234">
        <v>17244</v>
      </c>
      <c r="I136" s="248">
        <v>8381</v>
      </c>
    </row>
    <row r="137" spans="8:9" x14ac:dyDescent="0.2">
      <c r="H137" s="234">
        <v>19001</v>
      </c>
      <c r="I137" s="248">
        <v>8331</v>
      </c>
    </row>
    <row r="138" spans="8:9" x14ac:dyDescent="0.2">
      <c r="H138" s="234">
        <v>16499</v>
      </c>
      <c r="I138" s="248">
        <v>8108</v>
      </c>
    </row>
    <row r="139" spans="8:9" x14ac:dyDescent="0.2">
      <c r="H139" s="234">
        <v>15599</v>
      </c>
      <c r="I139" s="248">
        <v>7826</v>
      </c>
    </row>
    <row r="140" spans="8:9" x14ac:dyDescent="0.2">
      <c r="H140" s="234">
        <v>15278</v>
      </c>
      <c r="I140" s="248">
        <v>8460</v>
      </c>
    </row>
    <row r="141" spans="8:9" x14ac:dyDescent="0.2">
      <c r="H141" s="234">
        <v>16567</v>
      </c>
      <c r="I141" s="248">
        <v>8217</v>
      </c>
    </row>
    <row r="142" spans="8:9" x14ac:dyDescent="0.2">
      <c r="H142" s="234">
        <v>14879</v>
      </c>
      <c r="I142" s="248">
        <v>7865</v>
      </c>
    </row>
    <row r="143" spans="8:9" x14ac:dyDescent="0.2">
      <c r="H143" s="234">
        <v>13668</v>
      </c>
      <c r="I143" s="248">
        <v>7138</v>
      </c>
    </row>
    <row r="144" spans="8:9" x14ac:dyDescent="0.2">
      <c r="H144" s="234">
        <v>15004</v>
      </c>
      <c r="I144" s="248">
        <v>8110</v>
      </c>
    </row>
    <row r="145" spans="8:9" x14ac:dyDescent="0.2">
      <c r="H145" s="234">
        <v>14631</v>
      </c>
      <c r="I145" s="248">
        <v>7507</v>
      </c>
    </row>
    <row r="146" spans="8:9" x14ac:dyDescent="0.2">
      <c r="H146" s="234">
        <v>14033</v>
      </c>
      <c r="I146" s="248">
        <v>7599</v>
      </c>
    </row>
    <row r="147" spans="8:9" x14ac:dyDescent="0.2">
      <c r="H147" s="234">
        <v>13909</v>
      </c>
      <c r="I147" s="248">
        <v>7677</v>
      </c>
    </row>
    <row r="148" spans="8:9" x14ac:dyDescent="0.2">
      <c r="H148" s="234">
        <v>14576</v>
      </c>
      <c r="I148" s="248">
        <v>7706</v>
      </c>
    </row>
    <row r="149" spans="8:9" x14ac:dyDescent="0.2">
      <c r="H149" s="234">
        <v>16337</v>
      </c>
      <c r="I149" s="249">
        <v>7473</v>
      </c>
    </row>
    <row r="150" spans="8:9" x14ac:dyDescent="0.2">
      <c r="H150" s="234">
        <v>14413</v>
      </c>
      <c r="I150" s="249">
        <v>7640</v>
      </c>
    </row>
    <row r="151" spans="8:9" x14ac:dyDescent="0.2">
      <c r="H151" s="234">
        <v>14816</v>
      </c>
      <c r="I151" s="249">
        <v>8424</v>
      </c>
    </row>
    <row r="152" spans="8:9" x14ac:dyDescent="0.2">
      <c r="H152" s="234">
        <v>14496</v>
      </c>
      <c r="I152" s="249">
        <v>8631</v>
      </c>
    </row>
    <row r="153" spans="8:9" x14ac:dyDescent="0.2">
      <c r="H153" s="234">
        <v>16727</v>
      </c>
      <c r="I153" s="249">
        <v>8628</v>
      </c>
    </row>
    <row r="154" spans="8:9" x14ac:dyDescent="0.2">
      <c r="H154" s="234">
        <v>15094</v>
      </c>
      <c r="I154" s="249">
        <v>9070</v>
      </c>
    </row>
    <row r="155" spans="8:9" x14ac:dyDescent="0.2">
      <c r="H155" s="234">
        <v>14300</v>
      </c>
      <c r="I155" s="249">
        <v>8602</v>
      </c>
    </row>
    <row r="156" spans="8:9" x14ac:dyDescent="0.2">
      <c r="H156" s="234">
        <v>14822</v>
      </c>
      <c r="I156" s="249">
        <v>8460</v>
      </c>
    </row>
    <row r="157" spans="8:9" x14ac:dyDescent="0.2">
      <c r="H157" s="234">
        <v>14200</v>
      </c>
      <c r="I157" s="249">
        <v>7846</v>
      </c>
    </row>
    <row r="158" spans="8:9" x14ac:dyDescent="0.2">
      <c r="H158" s="234">
        <v>15474</v>
      </c>
      <c r="I158" s="249">
        <v>9226</v>
      </c>
    </row>
    <row r="159" spans="8:9" x14ac:dyDescent="0.2">
      <c r="H159" s="234">
        <v>15171</v>
      </c>
      <c r="I159" s="249">
        <v>9023</v>
      </c>
    </row>
    <row r="160" spans="8:9" x14ac:dyDescent="0.2">
      <c r="H160" s="234">
        <v>15359</v>
      </c>
      <c r="I160" s="249">
        <v>9554</v>
      </c>
    </row>
    <row r="161" spans="8:9" x14ac:dyDescent="0.2">
      <c r="H161" s="234">
        <v>17736</v>
      </c>
      <c r="I161" s="249">
        <v>9765</v>
      </c>
    </row>
    <row r="162" spans="8:9" x14ac:dyDescent="0.2">
      <c r="H162" s="234">
        <v>16750</v>
      </c>
      <c r="I162" s="249">
        <v>10337</v>
      </c>
    </row>
    <row r="163" spans="8:9" x14ac:dyDescent="0.2">
      <c r="H163" s="234">
        <v>15850</v>
      </c>
      <c r="I163" s="249">
        <v>10190</v>
      </c>
    </row>
    <row r="164" spans="8:9" x14ac:dyDescent="0.2">
      <c r="H164" s="234">
        <v>14167</v>
      </c>
      <c r="I164" s="249">
        <v>8984</v>
      </c>
    </row>
    <row r="165" spans="8:9" x14ac:dyDescent="0.2">
      <c r="H165" s="234">
        <v>16767</v>
      </c>
      <c r="I165" s="249">
        <v>9923</v>
      </c>
    </row>
    <row r="166" spans="8:9" x14ac:dyDescent="0.2">
      <c r="H166" s="234">
        <v>16374</v>
      </c>
      <c r="I166" s="249">
        <v>10251</v>
      </c>
    </row>
    <row r="167" spans="8:9" x14ac:dyDescent="0.2">
      <c r="H167" s="234">
        <v>16601</v>
      </c>
      <c r="I167" s="249">
        <v>10829</v>
      </c>
    </row>
    <row r="168" spans="8:9" x14ac:dyDescent="0.2">
      <c r="H168" s="234">
        <v>16579</v>
      </c>
      <c r="I168" s="249">
        <v>9826</v>
      </c>
    </row>
    <row r="169" spans="8:9" x14ac:dyDescent="0.2">
      <c r="H169" s="234">
        <v>17471</v>
      </c>
      <c r="I169" s="249">
        <v>11005</v>
      </c>
    </row>
    <row r="170" spans="8:9" x14ac:dyDescent="0.2">
      <c r="H170" s="234">
        <v>16655</v>
      </c>
      <c r="I170" s="249">
        <v>10724</v>
      </c>
    </row>
    <row r="171" spans="8:9" x14ac:dyDescent="0.2">
      <c r="H171" s="234">
        <v>16734</v>
      </c>
      <c r="I171" s="249">
        <v>10706</v>
      </c>
    </row>
    <row r="172" spans="8:9" x14ac:dyDescent="0.2">
      <c r="H172" s="234">
        <v>16311</v>
      </c>
      <c r="I172" s="249">
        <v>10603</v>
      </c>
    </row>
    <row r="173" spans="8:9" x14ac:dyDescent="0.2">
      <c r="H173" s="234">
        <v>18301</v>
      </c>
      <c r="I173" s="249">
        <v>9389</v>
      </c>
    </row>
    <row r="174" spans="8:9" x14ac:dyDescent="0.2">
      <c r="H174" s="234">
        <v>15691</v>
      </c>
      <c r="I174" s="249">
        <v>9987</v>
      </c>
    </row>
    <row r="175" spans="8:9" x14ac:dyDescent="0.2">
      <c r="H175" s="234">
        <v>14803</v>
      </c>
      <c r="I175" s="249">
        <v>9550</v>
      </c>
    </row>
    <row r="176" spans="8:9" x14ac:dyDescent="0.2">
      <c r="H176" s="234">
        <v>14746</v>
      </c>
      <c r="I176" s="249">
        <v>9492</v>
      </c>
    </row>
    <row r="177" spans="8:9" x14ac:dyDescent="0.2">
      <c r="H177" s="234">
        <v>15933</v>
      </c>
      <c r="I177" s="249">
        <v>9468</v>
      </c>
    </row>
    <row r="178" spans="8:9" x14ac:dyDescent="0.2">
      <c r="H178" s="234">
        <v>14761</v>
      </c>
      <c r="I178" s="249">
        <v>9291</v>
      </c>
    </row>
    <row r="179" spans="8:9" x14ac:dyDescent="0.2">
      <c r="H179" s="234">
        <v>14189</v>
      </c>
      <c r="I179" s="249">
        <v>9001</v>
      </c>
    </row>
    <row r="180" spans="8:9" x14ac:dyDescent="0.2">
      <c r="H180" s="234">
        <v>17627</v>
      </c>
      <c r="I180" s="249">
        <v>12024</v>
      </c>
    </row>
    <row r="181" spans="8:9" x14ac:dyDescent="0.2">
      <c r="H181" s="234">
        <v>13999</v>
      </c>
      <c r="I181" s="249">
        <v>9049</v>
      </c>
    </row>
    <row r="182" spans="8:9" x14ac:dyDescent="0.2">
      <c r="H182" s="234">
        <v>14795</v>
      </c>
      <c r="I182" s="249">
        <v>8988</v>
      </c>
    </row>
    <row r="183" spans="8:9" x14ac:dyDescent="0.2">
      <c r="H183" s="234">
        <v>13566</v>
      </c>
      <c r="I183" s="249">
        <v>8847</v>
      </c>
    </row>
    <row r="184" spans="8:9" x14ac:dyDescent="0.2">
      <c r="H184" s="234">
        <v>14428</v>
      </c>
      <c r="I184" s="249">
        <v>9780</v>
      </c>
    </row>
    <row r="185" spans="8:9" x14ac:dyDescent="0.2">
      <c r="H185" s="234">
        <v>17200</v>
      </c>
      <c r="I185" s="249">
        <v>9405</v>
      </c>
    </row>
    <row r="186" spans="8:9" x14ac:dyDescent="0.2">
      <c r="H186" s="234">
        <v>15209</v>
      </c>
      <c r="I186" s="249">
        <v>9728</v>
      </c>
    </row>
    <row r="187" spans="8:9" x14ac:dyDescent="0.2">
      <c r="H187" s="234">
        <v>14632</v>
      </c>
      <c r="I187" s="249">
        <v>9876</v>
      </c>
    </row>
    <row r="188" spans="8:9" x14ac:dyDescent="0.2">
      <c r="H188" s="234">
        <v>14992</v>
      </c>
      <c r="I188" s="249">
        <v>10298</v>
      </c>
    </row>
    <row r="189" spans="8:9" x14ac:dyDescent="0.2">
      <c r="H189" s="234">
        <v>14597</v>
      </c>
      <c r="I189" s="249">
        <v>8697</v>
      </c>
    </row>
    <row r="190" spans="8:9" x14ac:dyDescent="0.2">
      <c r="H190" s="234">
        <v>14997</v>
      </c>
      <c r="I190" s="249">
        <v>9477</v>
      </c>
    </row>
    <row r="191" spans="8:9" x14ac:dyDescent="0.2">
      <c r="H191" s="234">
        <v>15131</v>
      </c>
      <c r="I191" s="249">
        <v>9902</v>
      </c>
    </row>
    <row r="192" spans="8:9" x14ac:dyDescent="0.2">
      <c r="H192" s="234">
        <v>15337</v>
      </c>
      <c r="I192" s="249">
        <v>9961</v>
      </c>
    </row>
    <row r="193" spans="8:9" x14ac:dyDescent="0.2">
      <c r="H193" s="234">
        <v>16339</v>
      </c>
      <c r="I193" s="249">
        <v>10412</v>
      </c>
    </row>
    <row r="194" spans="8:9" x14ac:dyDescent="0.2">
      <c r="H194" s="234">
        <v>14443</v>
      </c>
      <c r="I194" s="249">
        <v>8930</v>
      </c>
    </row>
    <row r="195" spans="8:9" x14ac:dyDescent="0.2">
      <c r="H195" s="234">
        <v>14310</v>
      </c>
      <c r="I195" s="249">
        <v>9432</v>
      </c>
    </row>
    <row r="196" spans="8:9" x14ac:dyDescent="0.2">
      <c r="H196" s="234">
        <v>14210</v>
      </c>
      <c r="I196" s="249">
        <v>9335</v>
      </c>
    </row>
    <row r="197" spans="8:9" x14ac:dyDescent="0.2">
      <c r="H197" s="234">
        <v>16230</v>
      </c>
      <c r="I197" s="249">
        <v>9482</v>
      </c>
    </row>
    <row r="198" spans="8:9" x14ac:dyDescent="0.2">
      <c r="H198" s="234">
        <v>13900</v>
      </c>
      <c r="I198" s="249">
        <v>8710</v>
      </c>
    </row>
    <row r="199" spans="8:9" x14ac:dyDescent="0.2">
      <c r="H199" s="234">
        <v>12416</v>
      </c>
      <c r="I199" s="249">
        <v>7627</v>
      </c>
    </row>
    <row r="200" spans="8:9" x14ac:dyDescent="0.2">
      <c r="H200" s="234">
        <v>12486</v>
      </c>
      <c r="I200" s="249">
        <v>8145</v>
      </c>
    </row>
    <row r="201" spans="8:9" x14ac:dyDescent="0.2">
      <c r="H201" s="234">
        <v>14720</v>
      </c>
      <c r="I201" s="249">
        <v>9080</v>
      </c>
    </row>
    <row r="202" spans="8:9" x14ac:dyDescent="0.2">
      <c r="H202" s="234">
        <v>13618</v>
      </c>
      <c r="I202" s="249">
        <v>8026</v>
      </c>
    </row>
    <row r="203" spans="8:9" x14ac:dyDescent="0.2">
      <c r="H203" s="234">
        <v>13600</v>
      </c>
      <c r="I203" s="249">
        <v>8119</v>
      </c>
    </row>
    <row r="204" spans="8:9" x14ac:dyDescent="0.2">
      <c r="H204" s="234">
        <v>14331</v>
      </c>
      <c r="I204" s="249">
        <v>8329</v>
      </c>
    </row>
    <row r="205" spans="8:9" x14ac:dyDescent="0.2">
      <c r="H205" s="234">
        <v>13804</v>
      </c>
      <c r="I205" s="249">
        <v>7760</v>
      </c>
    </row>
    <row r="206" spans="8:9" x14ac:dyDescent="0.2">
      <c r="H206" s="234">
        <v>13427</v>
      </c>
      <c r="I206" s="249">
        <v>7575</v>
      </c>
    </row>
    <row r="207" spans="8:9" x14ac:dyDescent="0.2">
      <c r="H207" s="234">
        <v>13338</v>
      </c>
      <c r="I207" s="249">
        <v>7527</v>
      </c>
    </row>
    <row r="208" spans="8:9" x14ac:dyDescent="0.2">
      <c r="H208" s="234">
        <v>12511</v>
      </c>
      <c r="I208" s="249">
        <v>6659</v>
      </c>
    </row>
    <row r="209" spans="8:9" x14ac:dyDescent="0.2">
      <c r="H209" s="234">
        <v>14950</v>
      </c>
      <c r="I209" s="249">
        <v>6920</v>
      </c>
    </row>
    <row r="210" spans="8:9" x14ac:dyDescent="0.2">
      <c r="H210" s="234">
        <v>12780</v>
      </c>
      <c r="I210" s="249">
        <v>6872</v>
      </c>
    </row>
    <row r="211" spans="8:9" x14ac:dyDescent="0.2">
      <c r="H211" s="234">
        <v>12724</v>
      </c>
      <c r="I211" s="249">
        <v>7317</v>
      </c>
    </row>
    <row r="212" spans="8:9" s="180" customFormat="1" x14ac:dyDescent="0.2">
      <c r="H212" s="234">
        <v>11627</v>
      </c>
      <c r="I212" s="249">
        <v>6835</v>
      </c>
    </row>
    <row r="213" spans="8:9" x14ac:dyDescent="0.2">
      <c r="H213" s="234">
        <v>13419</v>
      </c>
      <c r="I213" s="249">
        <v>7004</v>
      </c>
    </row>
    <row r="214" spans="8:9" x14ac:dyDescent="0.2">
      <c r="H214" s="234">
        <v>12420</v>
      </c>
      <c r="I214" s="249">
        <v>6956</v>
      </c>
    </row>
    <row r="215" spans="8:9" x14ac:dyDescent="0.2">
      <c r="H215" s="234">
        <v>11544</v>
      </c>
      <c r="I215" s="249">
        <v>6534</v>
      </c>
    </row>
    <row r="216" spans="8:9" x14ac:dyDescent="0.2">
      <c r="H216" s="234">
        <v>11295</v>
      </c>
      <c r="I216" s="249">
        <v>6327</v>
      </c>
    </row>
    <row r="217" spans="8:9" x14ac:dyDescent="0.2">
      <c r="H217" s="234">
        <v>11690</v>
      </c>
      <c r="I217" s="249">
        <v>6226</v>
      </c>
    </row>
    <row r="218" spans="8:9" x14ac:dyDescent="0.2">
      <c r="H218" s="234">
        <v>11785</v>
      </c>
      <c r="I218" s="249">
        <v>6436</v>
      </c>
    </row>
    <row r="219" spans="8:9" x14ac:dyDescent="0.2">
      <c r="H219" s="234">
        <v>11944</v>
      </c>
      <c r="I219" s="249">
        <v>6428</v>
      </c>
    </row>
    <row r="220" spans="8:9" x14ac:dyDescent="0.2">
      <c r="H220" s="234">
        <v>11877</v>
      </c>
      <c r="I220" s="249">
        <v>6235</v>
      </c>
    </row>
    <row r="221" spans="8:9" x14ac:dyDescent="0.2">
      <c r="H221" s="234">
        <v>14167</v>
      </c>
      <c r="I221" s="249">
        <v>6448</v>
      </c>
    </row>
    <row r="222" spans="8:9" x14ac:dyDescent="0.2">
      <c r="H222">
        <v>12101</v>
      </c>
      <c r="I222" s="249">
        <v>6321</v>
      </c>
    </row>
    <row r="223" spans="8:9" x14ac:dyDescent="0.2">
      <c r="H223">
        <v>11168</v>
      </c>
      <c r="I223" s="249">
        <v>6040</v>
      </c>
    </row>
    <row r="224" spans="8:9" x14ac:dyDescent="0.2">
      <c r="H224">
        <v>10550</v>
      </c>
      <c r="I224" s="249">
        <v>6080</v>
      </c>
    </row>
  </sheetData>
  <autoFilter ref="A8:P77">
    <filterColumn colId="11" showButton="0"/>
    <filterColumn colId="12" showButton="0"/>
    <filterColumn colId="13" showButton="0"/>
    <filterColumn colId="14" showButton="0"/>
  </autoFilter>
  <mergeCells count="8">
    <mergeCell ref="A2:E2"/>
    <mergeCell ref="A3:E4"/>
    <mergeCell ref="A1:E1"/>
    <mergeCell ref="L8:P8"/>
    <mergeCell ref="A6:A8"/>
    <mergeCell ref="C7:D7"/>
    <mergeCell ref="C6:E6"/>
    <mergeCell ref="E7:E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activeCell="M28" sqref="M28"/>
    </sheetView>
  </sheetViews>
  <sheetFormatPr baseColWidth="10" defaultRowHeight="11.25" x14ac:dyDescent="0.2"/>
  <cols>
    <col min="1" max="1" width="11.42578125" style="12"/>
    <col min="2" max="2" width="12.7109375" style="12" customWidth="1"/>
    <col min="3" max="16384" width="11.42578125" style="12"/>
  </cols>
  <sheetData>
    <row r="1" spans="1:15" ht="17.25" customHeight="1" x14ac:dyDescent="0.2">
      <c r="A1" s="830" t="s">
        <v>266</v>
      </c>
      <c r="B1" s="831"/>
      <c r="C1" s="831"/>
      <c r="D1" s="831"/>
      <c r="E1" s="831"/>
      <c r="F1" s="831"/>
      <c r="G1" s="831"/>
      <c r="H1" s="832"/>
    </row>
    <row r="2" spans="1:15" ht="13.5" customHeight="1" x14ac:dyDescent="0.2">
      <c r="A2" s="21"/>
      <c r="K2" s="767"/>
      <c r="L2" s="767"/>
      <c r="M2" s="767"/>
      <c r="N2" s="767"/>
      <c r="O2" s="767"/>
    </row>
    <row r="22" spans="1:14" ht="12.75" customHeight="1" x14ac:dyDescent="0.2"/>
    <row r="23" spans="1:14" ht="13.5" customHeight="1" x14ac:dyDescent="0.2">
      <c r="A23" s="821" t="s">
        <v>249</v>
      </c>
      <c r="B23" s="822"/>
      <c r="C23" s="822"/>
      <c r="D23" s="822"/>
      <c r="E23" s="822"/>
      <c r="F23" s="822"/>
      <c r="G23" s="822"/>
      <c r="H23" s="823"/>
      <c r="I23" s="299"/>
      <c r="J23" s="299"/>
      <c r="K23" s="299"/>
      <c r="L23" s="299"/>
      <c r="M23" s="299"/>
      <c r="N23" s="299"/>
    </row>
    <row r="24" spans="1:14" ht="12.75" customHeight="1" x14ac:dyDescent="0.2">
      <c r="A24" s="824"/>
      <c r="B24" s="825"/>
      <c r="C24" s="825"/>
      <c r="D24" s="825"/>
      <c r="E24" s="825"/>
      <c r="F24" s="825"/>
      <c r="G24" s="825"/>
      <c r="H24" s="826"/>
      <c r="I24" s="299"/>
      <c r="J24" s="299"/>
      <c r="K24" s="299"/>
      <c r="L24" s="299"/>
      <c r="M24" s="299"/>
      <c r="N24" s="299"/>
    </row>
    <row r="25" spans="1:14" ht="13.5" customHeight="1" x14ac:dyDescent="0.2">
      <c r="A25" s="827"/>
      <c r="B25" s="828"/>
      <c r="C25" s="828"/>
      <c r="D25" s="828"/>
      <c r="E25" s="828"/>
      <c r="F25" s="828"/>
      <c r="G25" s="828"/>
      <c r="H25" s="829"/>
      <c r="I25" s="299"/>
      <c r="J25" s="299"/>
      <c r="K25" s="299"/>
      <c r="L25" s="299"/>
      <c r="M25" s="299"/>
      <c r="N25" s="299"/>
    </row>
    <row r="26" spans="1:14" x14ac:dyDescent="0.2">
      <c r="C26" s="23"/>
      <c r="D26" s="23"/>
    </row>
    <row r="41" spans="3:4" x14ac:dyDescent="0.2">
      <c r="C41" s="26"/>
      <c r="D41" s="26"/>
    </row>
    <row r="42" spans="3:4" x14ac:dyDescent="0.2">
      <c r="C42" s="26"/>
      <c r="D42" s="26"/>
    </row>
    <row r="43" spans="3:4" x14ac:dyDescent="0.2">
      <c r="C43" s="26"/>
      <c r="D43" s="26"/>
    </row>
    <row r="44" spans="3:4" x14ac:dyDescent="0.2">
      <c r="C44" s="26"/>
      <c r="D44" s="26"/>
    </row>
    <row r="45" spans="3:4" x14ac:dyDescent="0.2">
      <c r="C45" s="26"/>
      <c r="D45" s="26"/>
    </row>
    <row r="46" spans="3:4" x14ac:dyDescent="0.2">
      <c r="C46" s="26"/>
      <c r="D46" s="26"/>
    </row>
    <row r="47" spans="3:4" x14ac:dyDescent="0.2">
      <c r="C47" s="26"/>
      <c r="D47" s="26"/>
    </row>
    <row r="48" spans="3:4" x14ac:dyDescent="0.2">
      <c r="C48" s="26"/>
      <c r="D48" s="26"/>
    </row>
    <row r="49" spans="3:6" x14ac:dyDescent="0.2">
      <c r="C49" s="26"/>
      <c r="D49" s="26"/>
    </row>
    <row r="50" spans="3:6" x14ac:dyDescent="0.2">
      <c r="C50" s="26"/>
      <c r="D50" s="26"/>
    </row>
    <row r="51" spans="3:6" x14ac:dyDescent="0.2">
      <c r="C51" s="26"/>
      <c r="D51" s="26"/>
    </row>
    <row r="52" spans="3:6" x14ac:dyDescent="0.2">
      <c r="C52" s="26"/>
      <c r="D52" s="26"/>
      <c r="E52" s="22"/>
    </row>
    <row r="53" spans="3:6" x14ac:dyDescent="0.2">
      <c r="D53" s="26"/>
      <c r="E53" s="22"/>
    </row>
    <row r="54" spans="3:6" x14ac:dyDescent="0.2">
      <c r="D54" s="26"/>
      <c r="E54" s="22"/>
    </row>
    <row r="55" spans="3:6" x14ac:dyDescent="0.2">
      <c r="D55" s="26"/>
      <c r="E55" s="22"/>
    </row>
    <row r="56" spans="3:6" x14ac:dyDescent="0.2">
      <c r="D56" s="26"/>
      <c r="E56" s="22"/>
    </row>
    <row r="57" spans="3:6" x14ac:dyDescent="0.2">
      <c r="D57" s="26"/>
      <c r="E57" s="22"/>
    </row>
    <row r="58" spans="3:6" x14ac:dyDescent="0.2">
      <c r="D58" s="26"/>
      <c r="E58" s="22"/>
    </row>
    <row r="59" spans="3:6" x14ac:dyDescent="0.2">
      <c r="D59" s="26"/>
      <c r="E59" s="22"/>
      <c r="F59" s="63"/>
    </row>
    <row r="60" spans="3:6" x14ac:dyDescent="0.2">
      <c r="E60" s="22"/>
    </row>
    <row r="61" spans="3:6" x14ac:dyDescent="0.2">
      <c r="C61" s="63"/>
    </row>
    <row r="62" spans="3:6" x14ac:dyDescent="0.2">
      <c r="C62" s="63"/>
      <c r="D62" s="22"/>
    </row>
    <row r="63" spans="3:6" x14ac:dyDescent="0.2">
      <c r="C63" s="63"/>
      <c r="D63" s="22"/>
    </row>
    <row r="64" spans="3:6" x14ac:dyDescent="0.2">
      <c r="C64" s="63"/>
      <c r="E64" s="22"/>
    </row>
  </sheetData>
  <mergeCells count="3">
    <mergeCell ref="K2:O2"/>
    <mergeCell ref="A23:H25"/>
    <mergeCell ref="A1:H1"/>
  </mergeCells>
  <phoneticPr fontId="4" type="noConversion"/>
  <pageMargins left="0.78740157499999996" right="0.78740157499999996" top="0.984251969" bottom="0.984251969" header="0.4921259845" footer="0.492125984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election activeCell="A2" sqref="A2:E3"/>
    </sheetView>
  </sheetViews>
  <sheetFormatPr baseColWidth="10" defaultRowHeight="12.75" x14ac:dyDescent="0.2"/>
  <cols>
    <col min="2" max="2" width="15.5703125" customWidth="1"/>
  </cols>
  <sheetData>
    <row r="1" spans="1:16" ht="15.75" customHeight="1" x14ac:dyDescent="0.2">
      <c r="A1" s="839" t="s">
        <v>266</v>
      </c>
      <c r="B1" s="840"/>
      <c r="C1" s="840"/>
      <c r="D1" s="840"/>
      <c r="E1" s="841"/>
    </row>
    <row r="2" spans="1:16" ht="12.75" customHeight="1" x14ac:dyDescent="0.2">
      <c r="A2" s="833" t="s">
        <v>256</v>
      </c>
      <c r="B2" s="834"/>
      <c r="C2" s="834"/>
      <c r="D2" s="834"/>
      <c r="E2" s="835"/>
      <c r="F2" s="303"/>
      <c r="G2" s="303"/>
    </row>
    <row r="3" spans="1:16" ht="20.25" x14ac:dyDescent="0.2">
      <c r="A3" s="836"/>
      <c r="B3" s="837"/>
      <c r="C3" s="837"/>
      <c r="D3" s="837"/>
      <c r="E3" s="838"/>
      <c r="F3" s="303"/>
      <c r="G3" s="303"/>
      <c r="L3" s="304"/>
      <c r="M3" s="304"/>
      <c r="N3" s="304"/>
      <c r="O3" s="304"/>
      <c r="P3" s="304"/>
    </row>
    <row r="4" spans="1:16" x14ac:dyDescent="0.2">
      <c r="A4" s="303"/>
      <c r="B4" s="303"/>
      <c r="C4" s="303"/>
      <c r="D4" s="303"/>
      <c r="E4" s="303"/>
      <c r="F4" s="303"/>
      <c r="G4" s="303"/>
    </row>
    <row r="6" spans="1:16" ht="12.75" customHeight="1" x14ac:dyDescent="0.2">
      <c r="B6" s="846" t="s">
        <v>181</v>
      </c>
      <c r="C6" s="847"/>
      <c r="D6" s="847"/>
      <c r="E6" s="848"/>
    </row>
    <row r="7" spans="1:16" ht="12.75" customHeight="1" x14ac:dyDescent="0.2">
      <c r="A7" s="844" t="s">
        <v>143</v>
      </c>
      <c r="B7" s="849" t="s">
        <v>182</v>
      </c>
      <c r="C7" s="842" t="s">
        <v>183</v>
      </c>
      <c r="D7" s="851" t="s">
        <v>184</v>
      </c>
      <c r="E7" s="842" t="s">
        <v>168</v>
      </c>
    </row>
    <row r="8" spans="1:16" x14ac:dyDescent="0.2">
      <c r="A8" s="845"/>
      <c r="B8" s="850"/>
      <c r="C8" s="843"/>
      <c r="D8" s="852"/>
      <c r="E8" s="843"/>
    </row>
    <row r="9" spans="1:16" x14ac:dyDescent="0.2">
      <c r="A9" s="423" t="s">
        <v>105</v>
      </c>
      <c r="B9" s="427">
        <v>9020.3333333333339</v>
      </c>
      <c r="C9" s="432">
        <v>0</v>
      </c>
      <c r="D9" s="433">
        <v>0</v>
      </c>
      <c r="E9" s="425">
        <v>9020.3333333333339</v>
      </c>
      <c r="F9" s="222"/>
      <c r="G9" s="221"/>
    </row>
    <row r="10" spans="1:16" x14ac:dyDescent="0.2">
      <c r="A10" s="551" t="s">
        <v>106</v>
      </c>
      <c r="B10" s="560">
        <v>21381.333333333332</v>
      </c>
      <c r="C10" s="552">
        <v>0</v>
      </c>
      <c r="D10" s="553">
        <v>0</v>
      </c>
      <c r="E10" s="555">
        <v>21381.333333333332</v>
      </c>
      <c r="F10" s="222"/>
      <c r="G10" s="221"/>
    </row>
    <row r="11" spans="1:16" x14ac:dyDescent="0.2">
      <c r="A11" s="424" t="s">
        <v>107</v>
      </c>
      <c r="B11" s="428">
        <v>32117.333333333332</v>
      </c>
      <c r="C11" s="430">
        <v>0</v>
      </c>
      <c r="D11" s="431">
        <v>0</v>
      </c>
      <c r="E11" s="426">
        <v>32117.333333333332</v>
      </c>
      <c r="F11" s="222"/>
      <c r="G11" s="221"/>
    </row>
    <row r="12" spans="1:16" x14ac:dyDescent="0.2">
      <c r="A12" s="424" t="s">
        <v>108</v>
      </c>
      <c r="B12" s="428">
        <v>35008</v>
      </c>
      <c r="C12" s="431">
        <v>179</v>
      </c>
      <c r="D12" s="431">
        <v>0</v>
      </c>
      <c r="E12" s="426">
        <v>35187</v>
      </c>
      <c r="F12" s="222"/>
      <c r="G12" s="221"/>
    </row>
    <row r="13" spans="1:16" x14ac:dyDescent="0.2">
      <c r="A13" s="424" t="s">
        <v>109</v>
      </c>
      <c r="B13" s="428">
        <v>32656.666666666668</v>
      </c>
      <c r="C13" s="428">
        <v>447.33333333333331</v>
      </c>
      <c r="D13" s="431">
        <v>0</v>
      </c>
      <c r="E13" s="426">
        <v>33104</v>
      </c>
      <c r="F13" s="222"/>
      <c r="G13" s="221"/>
    </row>
    <row r="14" spans="1:16" x14ac:dyDescent="0.2">
      <c r="A14" s="551" t="s">
        <v>110</v>
      </c>
      <c r="B14" s="560">
        <v>31477</v>
      </c>
      <c r="C14" s="560">
        <v>1149.6666666666667</v>
      </c>
      <c r="D14" s="553">
        <v>0</v>
      </c>
      <c r="E14" s="555">
        <v>32626.666666666668</v>
      </c>
      <c r="F14" s="222"/>
      <c r="G14" s="221"/>
    </row>
    <row r="15" spans="1:16" x14ac:dyDescent="0.2">
      <c r="A15" s="424" t="s">
        <v>111</v>
      </c>
      <c r="B15" s="428">
        <v>32323.333333333332</v>
      </c>
      <c r="C15" s="428">
        <v>1694.6666666666667</v>
      </c>
      <c r="D15" s="431">
        <v>0</v>
      </c>
      <c r="E15" s="426">
        <v>34018</v>
      </c>
      <c r="F15" s="222"/>
      <c r="G15" s="221"/>
    </row>
    <row r="16" spans="1:16" x14ac:dyDescent="0.2">
      <c r="A16" s="424" t="s">
        <v>112</v>
      </c>
      <c r="B16" s="428">
        <v>32829.666666666664</v>
      </c>
      <c r="C16" s="428">
        <v>1949.6666666666667</v>
      </c>
      <c r="D16" s="431">
        <v>0</v>
      </c>
      <c r="E16" s="426">
        <v>34779.333333333328</v>
      </c>
      <c r="F16" s="222"/>
      <c r="G16" s="221"/>
    </row>
    <row r="17" spans="1:7" x14ac:dyDescent="0.2">
      <c r="A17" s="424" t="s">
        <v>113</v>
      </c>
      <c r="B17" s="428">
        <v>30817</v>
      </c>
      <c r="C17" s="428">
        <v>1949.3333333333333</v>
      </c>
      <c r="D17" s="431">
        <v>0</v>
      </c>
      <c r="E17" s="426">
        <v>32766.333333333332</v>
      </c>
      <c r="F17" s="222"/>
      <c r="G17" s="221"/>
    </row>
    <row r="18" spans="1:7" x14ac:dyDescent="0.2">
      <c r="A18" s="551" t="s">
        <v>114</v>
      </c>
      <c r="B18" s="560">
        <v>29235.333333333332</v>
      </c>
      <c r="C18" s="554">
        <v>1653.6666666666667</v>
      </c>
      <c r="D18" s="553">
        <v>0</v>
      </c>
      <c r="E18" s="555">
        <v>30889</v>
      </c>
      <c r="F18" s="222"/>
      <c r="G18" s="221"/>
    </row>
    <row r="19" spans="1:7" x14ac:dyDescent="0.2">
      <c r="A19" s="424" t="s">
        <v>115</v>
      </c>
      <c r="B19" s="428">
        <v>25532.333333333332</v>
      </c>
      <c r="C19" s="429">
        <v>1357.6666666666667</v>
      </c>
      <c r="D19" s="431">
        <v>0</v>
      </c>
      <c r="E19" s="426">
        <v>26890</v>
      </c>
      <c r="F19" s="222"/>
      <c r="G19" s="221"/>
    </row>
    <row r="20" spans="1:7" x14ac:dyDescent="0.2">
      <c r="A20" s="424" t="s">
        <v>116</v>
      </c>
      <c r="B20" s="429">
        <v>31844</v>
      </c>
      <c r="C20" s="429">
        <v>1551</v>
      </c>
      <c r="D20" s="431">
        <v>0</v>
      </c>
      <c r="E20" s="426">
        <v>33395</v>
      </c>
      <c r="F20" s="222"/>
      <c r="G20" s="221"/>
    </row>
    <row r="21" spans="1:7" x14ac:dyDescent="0.2">
      <c r="A21" s="424" t="s">
        <v>117</v>
      </c>
      <c r="B21" s="429">
        <v>33666</v>
      </c>
      <c r="C21" s="429">
        <v>1562.3333333333333</v>
      </c>
      <c r="D21" s="431">
        <v>0</v>
      </c>
      <c r="E21" s="426">
        <v>35228.333333333336</v>
      </c>
      <c r="F21" s="222"/>
      <c r="G21" s="221"/>
    </row>
    <row r="22" spans="1:7" x14ac:dyDescent="0.2">
      <c r="A22" s="551" t="s">
        <v>118</v>
      </c>
      <c r="B22" s="554">
        <v>40932.666666666664</v>
      </c>
      <c r="C22" s="554">
        <v>1646.3333333333333</v>
      </c>
      <c r="D22" s="553">
        <v>0</v>
      </c>
      <c r="E22" s="555">
        <v>42579</v>
      </c>
      <c r="F22" s="222"/>
      <c r="G22" s="221"/>
    </row>
    <row r="23" spans="1:7" x14ac:dyDescent="0.2">
      <c r="A23" s="424" t="s">
        <v>119</v>
      </c>
      <c r="B23" s="429">
        <v>56376</v>
      </c>
      <c r="C23" s="429">
        <v>2227.3333333333335</v>
      </c>
      <c r="D23" s="431">
        <v>0</v>
      </c>
      <c r="E23" s="426">
        <v>58603.333333333336</v>
      </c>
      <c r="F23" s="222"/>
      <c r="G23" s="221"/>
    </row>
    <row r="24" spans="1:7" x14ac:dyDescent="0.2">
      <c r="A24" s="424" t="s">
        <v>120</v>
      </c>
      <c r="B24" s="429">
        <v>75718.666666666672</v>
      </c>
      <c r="C24" s="429">
        <v>4353.666666666667</v>
      </c>
      <c r="D24" s="431">
        <v>0</v>
      </c>
      <c r="E24" s="426">
        <v>80072.333333333328</v>
      </c>
      <c r="F24" s="222"/>
      <c r="G24" s="221"/>
    </row>
    <row r="25" spans="1:7" x14ac:dyDescent="0.2">
      <c r="A25" s="424" t="s">
        <v>121</v>
      </c>
      <c r="B25" s="429">
        <v>86444.333333333328</v>
      </c>
      <c r="C25" s="429">
        <v>8279.6666666666661</v>
      </c>
      <c r="D25" s="431">
        <v>0</v>
      </c>
      <c r="E25" s="426">
        <v>94724</v>
      </c>
      <c r="F25" s="222"/>
      <c r="G25" s="221"/>
    </row>
    <row r="26" spans="1:7" x14ac:dyDescent="0.2">
      <c r="A26" s="551" t="s">
        <v>122</v>
      </c>
      <c r="B26" s="554">
        <v>85371</v>
      </c>
      <c r="C26" s="554">
        <v>11998.333333333334</v>
      </c>
      <c r="D26" s="553">
        <v>0</v>
      </c>
      <c r="E26" s="555">
        <v>97369.333333333328</v>
      </c>
      <c r="F26" s="222"/>
      <c r="G26" s="221"/>
    </row>
    <row r="27" spans="1:7" x14ac:dyDescent="0.2">
      <c r="A27" s="424" t="s">
        <v>123</v>
      </c>
      <c r="B27" s="429">
        <v>101027.66666666667</v>
      </c>
      <c r="C27" s="429">
        <v>14493</v>
      </c>
      <c r="D27" s="431">
        <v>0</v>
      </c>
      <c r="E27" s="426">
        <v>115520.66666666667</v>
      </c>
      <c r="F27" s="222"/>
      <c r="G27" s="221"/>
    </row>
    <row r="28" spans="1:7" x14ac:dyDescent="0.2">
      <c r="A28" s="424" t="s">
        <v>124</v>
      </c>
      <c r="B28" s="429">
        <v>109272.33333333333</v>
      </c>
      <c r="C28" s="429">
        <v>15334</v>
      </c>
      <c r="D28" s="431">
        <v>0</v>
      </c>
      <c r="E28" s="426">
        <v>124606.33333333333</v>
      </c>
      <c r="F28" s="222"/>
      <c r="G28" s="221"/>
    </row>
    <row r="29" spans="1:7" x14ac:dyDescent="0.2">
      <c r="A29" s="424" t="s">
        <v>125</v>
      </c>
      <c r="B29" s="429">
        <v>98681.333333333328</v>
      </c>
      <c r="C29" s="429">
        <v>14871.333333333334</v>
      </c>
      <c r="D29" s="431">
        <v>0</v>
      </c>
      <c r="E29" s="426">
        <v>113552.66666666666</v>
      </c>
      <c r="F29" s="222"/>
      <c r="G29" s="221"/>
    </row>
    <row r="30" spans="1:7" x14ac:dyDescent="0.2">
      <c r="A30" s="551" t="s">
        <v>126</v>
      </c>
      <c r="B30" s="554">
        <v>90039</v>
      </c>
      <c r="C30" s="554">
        <v>13845</v>
      </c>
      <c r="D30" s="553">
        <v>0</v>
      </c>
      <c r="E30" s="555">
        <v>103884</v>
      </c>
      <c r="F30" s="222"/>
      <c r="G30" s="221"/>
    </row>
    <row r="31" spans="1:7" x14ac:dyDescent="0.2">
      <c r="A31" s="424" t="s">
        <v>127</v>
      </c>
      <c r="B31" s="429">
        <v>82795.333333333328</v>
      </c>
      <c r="C31" s="429">
        <v>13769.666666666666</v>
      </c>
      <c r="D31" s="431">
        <v>0</v>
      </c>
      <c r="E31" s="426">
        <v>96565</v>
      </c>
      <c r="F31" s="222"/>
      <c r="G31" s="221"/>
    </row>
    <row r="32" spans="1:7" x14ac:dyDescent="0.2">
      <c r="A32" s="424" t="s">
        <v>128</v>
      </c>
      <c r="B32" s="429">
        <v>77832.666666666672</v>
      </c>
      <c r="C32" s="429">
        <v>13020.666666666666</v>
      </c>
      <c r="D32" s="431">
        <v>0</v>
      </c>
      <c r="E32" s="426">
        <v>90853.333333333343</v>
      </c>
      <c r="F32" s="222"/>
      <c r="G32" s="221"/>
    </row>
    <row r="33" spans="1:7" x14ac:dyDescent="0.2">
      <c r="A33" s="424" t="s">
        <v>129</v>
      </c>
      <c r="B33" s="429">
        <v>74531.333333333328</v>
      </c>
      <c r="C33" s="429">
        <v>12426.666666666666</v>
      </c>
      <c r="D33" s="429">
        <v>999</v>
      </c>
      <c r="E33" s="426">
        <v>87957</v>
      </c>
      <c r="F33" s="222"/>
      <c r="G33" s="221"/>
    </row>
    <row r="34" spans="1:7" x14ac:dyDescent="0.2">
      <c r="A34" s="551" t="s">
        <v>130</v>
      </c>
      <c r="B34" s="554">
        <v>60446</v>
      </c>
      <c r="C34" s="554">
        <v>9703.6666666666661</v>
      </c>
      <c r="D34" s="554">
        <v>16744.666666666668</v>
      </c>
      <c r="E34" s="555">
        <v>86894.333333333343</v>
      </c>
      <c r="F34" s="222"/>
      <c r="G34" s="221"/>
    </row>
    <row r="35" spans="1:7" x14ac:dyDescent="0.2">
      <c r="A35" s="424" t="s">
        <v>131</v>
      </c>
      <c r="B35" s="429">
        <v>41607.666666666664</v>
      </c>
      <c r="C35" s="429">
        <v>6354.666666666667</v>
      </c>
      <c r="D35" s="429">
        <v>42285.666666666664</v>
      </c>
      <c r="E35" s="426">
        <v>90248</v>
      </c>
      <c r="F35" s="222"/>
      <c r="G35" s="221"/>
    </row>
    <row r="36" spans="1:7" x14ac:dyDescent="0.2">
      <c r="A36" s="424" t="s">
        <v>132</v>
      </c>
      <c r="B36" s="429">
        <v>23601</v>
      </c>
      <c r="C36" s="429">
        <v>3366.6666666666665</v>
      </c>
      <c r="D36" s="429">
        <v>65263.333333333336</v>
      </c>
      <c r="E36" s="426">
        <v>92231</v>
      </c>
      <c r="F36" s="222"/>
      <c r="G36" s="221"/>
    </row>
    <row r="37" spans="1:7" x14ac:dyDescent="0.2">
      <c r="A37" s="424" t="s">
        <v>133</v>
      </c>
      <c r="B37" s="429">
        <v>5506</v>
      </c>
      <c r="C37" s="429">
        <v>807.33333333333337</v>
      </c>
      <c r="D37" s="429">
        <v>87294.666666666672</v>
      </c>
      <c r="E37" s="426">
        <v>93608</v>
      </c>
      <c r="F37" s="222"/>
      <c r="G37" s="221"/>
    </row>
    <row r="38" spans="1:7" x14ac:dyDescent="0.2">
      <c r="A38" s="551" t="s">
        <v>134</v>
      </c>
      <c r="B38" s="554">
        <v>954</v>
      </c>
      <c r="C38" s="554">
        <v>145.33333333333334</v>
      </c>
      <c r="D38" s="554">
        <v>96972.666666666672</v>
      </c>
      <c r="E38" s="555">
        <v>98072</v>
      </c>
      <c r="F38" s="222"/>
      <c r="G38" s="221"/>
    </row>
    <row r="39" spans="1:7" x14ac:dyDescent="0.2">
      <c r="A39" s="424" t="s">
        <v>135</v>
      </c>
      <c r="B39" s="429">
        <v>367.33333333333331</v>
      </c>
      <c r="C39" s="429">
        <v>35</v>
      </c>
      <c r="D39" s="429">
        <v>102347.33333333333</v>
      </c>
      <c r="E39" s="426">
        <v>102749.66666666666</v>
      </c>
      <c r="F39" s="222"/>
      <c r="G39" s="221"/>
    </row>
    <row r="40" spans="1:7" x14ac:dyDescent="0.2">
      <c r="A40" s="424" t="s">
        <v>136</v>
      </c>
      <c r="B40" s="429">
        <v>183</v>
      </c>
      <c r="C40" s="429">
        <v>13.666666666666666</v>
      </c>
      <c r="D40" s="429">
        <v>107218.66666666667</v>
      </c>
      <c r="E40" s="426">
        <v>107415.33333333334</v>
      </c>
      <c r="F40" s="222"/>
      <c r="G40" s="221"/>
    </row>
    <row r="41" spans="1:7" x14ac:dyDescent="0.2">
      <c r="A41" s="424" t="s">
        <v>137</v>
      </c>
      <c r="B41" s="429">
        <v>74.666666666666671</v>
      </c>
      <c r="C41" s="429">
        <v>7.333333333333333</v>
      </c>
      <c r="D41" s="429">
        <v>110419.66666666667</v>
      </c>
      <c r="E41" s="426">
        <v>110501.66666666667</v>
      </c>
      <c r="F41" s="222"/>
      <c r="G41" s="221"/>
    </row>
    <row r="42" spans="1:7" x14ac:dyDescent="0.2">
      <c r="A42" s="551" t="s">
        <v>138</v>
      </c>
      <c r="B42" s="554">
        <v>52</v>
      </c>
      <c r="C42" s="554">
        <v>3.6666666666666665</v>
      </c>
      <c r="D42" s="554">
        <v>109729.33333333333</v>
      </c>
      <c r="E42" s="555">
        <v>109785</v>
      </c>
      <c r="F42" s="221"/>
    </row>
    <row r="43" spans="1:7" x14ac:dyDescent="0.2">
      <c r="A43" s="424" t="s">
        <v>139</v>
      </c>
      <c r="B43" s="429">
        <v>33</v>
      </c>
      <c r="C43" s="429">
        <v>0</v>
      </c>
      <c r="D43" s="429">
        <v>108675</v>
      </c>
      <c r="E43" s="426">
        <v>108710</v>
      </c>
      <c r="F43" s="221"/>
    </row>
    <row r="44" spans="1:7" x14ac:dyDescent="0.2">
      <c r="A44" s="424" t="s">
        <v>140</v>
      </c>
      <c r="B44" s="429">
        <v>10.666666666666666</v>
      </c>
      <c r="C44" s="429">
        <v>0</v>
      </c>
      <c r="D44" s="429">
        <v>107247.33333333333</v>
      </c>
      <c r="E44" s="426">
        <v>107259.66666666667</v>
      </c>
      <c r="F44" s="221"/>
    </row>
    <row r="45" spans="1:7" x14ac:dyDescent="0.2">
      <c r="A45" s="424" t="s">
        <v>141</v>
      </c>
      <c r="B45" s="429">
        <v>11</v>
      </c>
      <c r="C45" s="431">
        <v>0</v>
      </c>
      <c r="D45" s="429">
        <v>102861.66666666667</v>
      </c>
      <c r="E45" s="426">
        <v>102872.66666666667</v>
      </c>
      <c r="F45" s="221"/>
    </row>
    <row r="46" spans="1:7" x14ac:dyDescent="0.2">
      <c r="A46" s="551" t="s">
        <v>142</v>
      </c>
      <c r="B46" s="554">
        <v>7</v>
      </c>
      <c r="C46" s="553">
        <v>0</v>
      </c>
      <c r="D46" s="554">
        <v>102240.33333333333</v>
      </c>
      <c r="E46" s="555">
        <v>102247.33333333333</v>
      </c>
      <c r="F46" s="221"/>
    </row>
    <row r="47" spans="1:7" x14ac:dyDescent="0.2">
      <c r="A47" s="424" t="s">
        <v>177</v>
      </c>
      <c r="B47" s="429">
        <v>3.6666666666666665</v>
      </c>
      <c r="C47" s="431">
        <v>0</v>
      </c>
      <c r="D47" s="429">
        <v>103504</v>
      </c>
      <c r="E47" s="426">
        <v>103507.66666666667</v>
      </c>
      <c r="F47" s="221"/>
    </row>
    <row r="48" spans="1:7" x14ac:dyDescent="0.2">
      <c r="A48" s="424" t="s">
        <v>178</v>
      </c>
      <c r="B48" s="429">
        <v>4.666666666666667</v>
      </c>
      <c r="C48" s="431">
        <v>0</v>
      </c>
      <c r="D48" s="429">
        <v>102836.33333333333</v>
      </c>
      <c r="E48" s="426">
        <v>102841</v>
      </c>
      <c r="F48" s="221"/>
    </row>
    <row r="49" spans="1:7" x14ac:dyDescent="0.2">
      <c r="A49" s="424" t="s">
        <v>179</v>
      </c>
      <c r="B49" s="430">
        <v>0</v>
      </c>
      <c r="C49" s="431">
        <v>0</v>
      </c>
      <c r="D49" s="429">
        <v>100473</v>
      </c>
      <c r="E49" s="426">
        <v>100473</v>
      </c>
      <c r="F49" s="221"/>
    </row>
    <row r="50" spans="1:7" x14ac:dyDescent="0.2">
      <c r="A50" s="551" t="s">
        <v>180</v>
      </c>
      <c r="B50" s="552">
        <v>0</v>
      </c>
      <c r="C50" s="553">
        <v>0</v>
      </c>
      <c r="D50" s="554">
        <v>92881.333333333328</v>
      </c>
      <c r="E50" s="555">
        <v>92881.333333333328</v>
      </c>
      <c r="F50" s="221"/>
    </row>
    <row r="51" spans="1:7" x14ac:dyDescent="0.2">
      <c r="A51" s="4" t="s">
        <v>215</v>
      </c>
      <c r="B51" s="430">
        <v>0</v>
      </c>
      <c r="C51" s="431">
        <v>0</v>
      </c>
      <c r="D51" s="429">
        <v>87535.333333333328</v>
      </c>
      <c r="E51" s="426">
        <v>87535.333333333328</v>
      </c>
      <c r="F51" s="222"/>
      <c r="G51" s="221"/>
    </row>
    <row r="52" spans="1:7" x14ac:dyDescent="0.2">
      <c r="A52" s="424" t="s">
        <v>211</v>
      </c>
      <c r="B52" s="430">
        <v>0</v>
      </c>
      <c r="C52" s="431">
        <v>0</v>
      </c>
      <c r="D52" s="429">
        <v>82508</v>
      </c>
      <c r="E52" s="426">
        <v>82508</v>
      </c>
      <c r="F52" s="222"/>
      <c r="G52" s="221"/>
    </row>
    <row r="53" spans="1:7" x14ac:dyDescent="0.2">
      <c r="A53" s="424" t="s">
        <v>212</v>
      </c>
      <c r="B53" s="430">
        <v>0</v>
      </c>
      <c r="C53" s="431">
        <v>0</v>
      </c>
      <c r="D53" s="429">
        <v>77795.666666666672</v>
      </c>
      <c r="E53" s="426">
        <v>77795.666666666672</v>
      </c>
      <c r="F53" s="222"/>
      <c r="G53" s="221"/>
    </row>
    <row r="54" spans="1:7" x14ac:dyDescent="0.2">
      <c r="A54" s="551" t="s">
        <v>216</v>
      </c>
      <c r="B54" s="552">
        <v>0</v>
      </c>
      <c r="C54" s="553">
        <v>0</v>
      </c>
      <c r="D54" s="554">
        <v>73004.333333333328</v>
      </c>
      <c r="E54" s="555">
        <v>73004.333333333328</v>
      </c>
      <c r="F54" s="222"/>
      <c r="G54" s="221"/>
    </row>
    <row r="55" spans="1:7" x14ac:dyDescent="0.2">
      <c r="A55" s="4" t="s">
        <v>217</v>
      </c>
      <c r="B55" s="431">
        <v>0</v>
      </c>
      <c r="C55" s="431">
        <v>0</v>
      </c>
      <c r="D55" s="429">
        <v>69621</v>
      </c>
      <c r="E55" s="426">
        <v>69621</v>
      </c>
      <c r="F55" s="222"/>
    </row>
    <row r="56" spans="1:7" x14ac:dyDescent="0.2">
      <c r="A56" s="424" t="s">
        <v>213</v>
      </c>
      <c r="B56" s="431">
        <v>0</v>
      </c>
      <c r="C56" s="431">
        <v>0</v>
      </c>
      <c r="D56" s="429">
        <v>65030</v>
      </c>
      <c r="E56" s="426">
        <v>65030</v>
      </c>
      <c r="F56" s="222"/>
    </row>
    <row r="57" spans="1:7" x14ac:dyDescent="0.2">
      <c r="A57" s="424" t="s">
        <v>219</v>
      </c>
      <c r="B57" s="431">
        <v>0</v>
      </c>
      <c r="C57" s="431">
        <v>0</v>
      </c>
      <c r="D57" s="429">
        <v>62825</v>
      </c>
      <c r="E57" s="426">
        <v>62825</v>
      </c>
      <c r="F57" s="222"/>
    </row>
    <row r="58" spans="1:7" x14ac:dyDescent="0.2">
      <c r="A58" s="556" t="s">
        <v>228</v>
      </c>
      <c r="B58" s="557">
        <v>0</v>
      </c>
      <c r="C58" s="557">
        <v>0</v>
      </c>
      <c r="D58" s="558">
        <v>59915</v>
      </c>
      <c r="E58" s="559">
        <v>59915</v>
      </c>
      <c r="F58" s="222"/>
      <c r="G58" s="225"/>
    </row>
    <row r="59" spans="1:7" x14ac:dyDescent="0.2">
      <c r="A59" s="4" t="s">
        <v>145</v>
      </c>
      <c r="B59" s="16"/>
    </row>
    <row r="60" spans="1:7" x14ac:dyDescent="0.2">
      <c r="A60" s="4" t="s">
        <v>145</v>
      </c>
      <c r="B60" s="12"/>
    </row>
  </sheetData>
  <mergeCells count="8">
    <mergeCell ref="A2:E3"/>
    <mergeCell ref="A1:E1"/>
    <mergeCell ref="E7:E8"/>
    <mergeCell ref="A7:A8"/>
    <mergeCell ref="B6:E6"/>
    <mergeCell ref="B7:B8"/>
    <mergeCell ref="C7:C8"/>
    <mergeCell ref="D7:D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O19" sqref="O19"/>
    </sheetView>
  </sheetViews>
  <sheetFormatPr baseColWidth="10" defaultColWidth="11.28515625" defaultRowHeight="11.25" x14ac:dyDescent="0.2"/>
  <cols>
    <col min="1" max="1" width="10.85546875" style="12" customWidth="1"/>
    <col min="2" max="16384" width="11.28515625" style="12"/>
  </cols>
  <sheetData>
    <row r="1" spans="1:18" s="27" customFormat="1" ht="18.75" customHeight="1" x14ac:dyDescent="0.2">
      <c r="A1" s="853" t="s">
        <v>396</v>
      </c>
      <c r="B1" s="853"/>
      <c r="C1" s="853"/>
      <c r="D1" s="853"/>
      <c r="E1" s="853"/>
      <c r="F1" s="853"/>
      <c r="G1" s="853"/>
      <c r="H1" s="853"/>
    </row>
    <row r="2" spans="1:18" s="27" customFormat="1" ht="18.75" customHeight="1" x14ac:dyDescent="0.2">
      <c r="A2" s="630"/>
      <c r="B2" s="630"/>
      <c r="C2" s="630"/>
      <c r="D2" s="630"/>
      <c r="E2" s="630"/>
      <c r="F2" s="630"/>
      <c r="G2" s="630"/>
      <c r="H2" s="630"/>
    </row>
    <row r="3" spans="1:18" ht="9" customHeight="1" x14ac:dyDescent="0.2">
      <c r="A3" s="20"/>
    </row>
    <row r="4" spans="1:18" ht="20.25" x14ac:dyDescent="0.2">
      <c r="N4" s="304"/>
      <c r="O4" s="304"/>
      <c r="P4" s="304"/>
      <c r="Q4" s="304"/>
      <c r="R4" s="304"/>
    </row>
    <row r="14" spans="1:18" x14ac:dyDescent="0.2">
      <c r="A14" s="28"/>
    </row>
    <row r="27" spans="1:9" ht="23.25" customHeight="1" x14ac:dyDescent="0.2"/>
    <row r="28" spans="1:9" ht="11.25" customHeight="1" x14ac:dyDescent="0.2">
      <c r="A28" s="854" t="s">
        <v>395</v>
      </c>
      <c r="B28" s="855"/>
      <c r="C28" s="855"/>
      <c r="D28" s="855"/>
      <c r="E28" s="855"/>
      <c r="F28" s="855"/>
      <c r="G28" s="855"/>
      <c r="H28" s="856"/>
    </row>
    <row r="29" spans="1:9" x14ac:dyDescent="0.2">
      <c r="A29" s="857"/>
      <c r="B29" s="858"/>
      <c r="C29" s="858"/>
      <c r="D29" s="858"/>
      <c r="E29" s="858"/>
      <c r="F29" s="858"/>
      <c r="G29" s="858"/>
      <c r="H29" s="859"/>
      <c r="I29" s="22"/>
    </row>
    <row r="30" spans="1:9" ht="29.25" customHeight="1" x14ac:dyDescent="0.2">
      <c r="A30" s="860"/>
      <c r="B30" s="861"/>
      <c r="C30" s="861"/>
      <c r="D30" s="861"/>
      <c r="E30" s="861"/>
      <c r="F30" s="861"/>
      <c r="G30" s="861"/>
      <c r="H30" s="862"/>
      <c r="I30" s="22"/>
    </row>
    <row r="31" spans="1:9" x14ac:dyDescent="0.2">
      <c r="I31" s="22"/>
    </row>
    <row r="32" spans="1:9" x14ac:dyDescent="0.2">
      <c r="I32" s="22"/>
    </row>
    <row r="33" spans="9:9" x14ac:dyDescent="0.2">
      <c r="I33" s="22"/>
    </row>
    <row r="34" spans="9:9" x14ac:dyDescent="0.2">
      <c r="I34" s="22"/>
    </row>
    <row r="35" spans="9:9" x14ac:dyDescent="0.2">
      <c r="I35" s="22"/>
    </row>
    <row r="38" spans="9:9" x14ac:dyDescent="0.2">
      <c r="I38" s="22"/>
    </row>
    <row r="39" spans="9:9" x14ac:dyDescent="0.2">
      <c r="I39" s="22"/>
    </row>
    <row r="40" spans="9:9" x14ac:dyDescent="0.2">
      <c r="I40" s="22"/>
    </row>
    <row r="41" spans="9:9" x14ac:dyDescent="0.2">
      <c r="I41" s="22"/>
    </row>
    <row r="43" spans="9:9" x14ac:dyDescent="0.2">
      <c r="I43" s="22"/>
    </row>
    <row r="44" spans="9:9" x14ac:dyDescent="0.2">
      <c r="I44" s="22"/>
    </row>
    <row r="45" spans="9:9" x14ac:dyDescent="0.2">
      <c r="I45" s="22"/>
    </row>
    <row r="46" spans="9:9" x14ac:dyDescent="0.2">
      <c r="I46" s="22"/>
    </row>
    <row r="49" spans="10:10" x14ac:dyDescent="0.2">
      <c r="J49" s="22"/>
    </row>
  </sheetData>
  <mergeCells count="2">
    <mergeCell ref="A1:H1"/>
    <mergeCell ref="A28:H30"/>
  </mergeCells>
  <phoneticPr fontId="4" type="noConversion"/>
  <pageMargins left="0.39370078740157499" right="0.39370078740157499" top="0.98425196850393704" bottom="0.98425196850393704" header="0.511811023622047" footer="0.511811023622047"/>
  <pageSetup paperSize="9" orientation="landscape" r:id="rId1"/>
  <headerFooter alignWithMargins="0">
    <oddHeader>&amp;L&amp;F&amp;C&amp;A&amp;R&amp;D</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E27" sqref="E27"/>
    </sheetView>
  </sheetViews>
  <sheetFormatPr baseColWidth="10" defaultRowHeight="12.75" x14ac:dyDescent="0.2"/>
  <cols>
    <col min="5" max="5" width="15.5703125" customWidth="1"/>
  </cols>
  <sheetData>
    <row r="1" spans="1:19" ht="15.75" customHeight="1" x14ac:dyDescent="0.2">
      <c r="A1" s="812" t="s">
        <v>267</v>
      </c>
      <c r="B1" s="813"/>
      <c r="C1" s="813"/>
      <c r="D1" s="813"/>
      <c r="E1" s="813"/>
      <c r="F1" s="813"/>
      <c r="G1" s="814"/>
    </row>
    <row r="2" spans="1:19" ht="12.75" customHeight="1" x14ac:dyDescent="0.2">
      <c r="A2" s="863" t="s">
        <v>218</v>
      </c>
      <c r="B2" s="864"/>
      <c r="C2" s="864"/>
      <c r="D2" s="864"/>
      <c r="E2" s="864"/>
      <c r="F2" s="864"/>
      <c r="G2" s="865"/>
    </row>
    <row r="3" spans="1:19" x14ac:dyDescent="0.2">
      <c r="A3" s="866"/>
      <c r="B3" s="867"/>
      <c r="C3" s="867"/>
      <c r="D3" s="867"/>
      <c r="E3" s="867"/>
      <c r="F3" s="867"/>
      <c r="G3" s="868"/>
    </row>
    <row r="4" spans="1:19" x14ac:dyDescent="0.2">
      <c r="A4" s="869"/>
      <c r="B4" s="870"/>
      <c r="C4" s="870"/>
      <c r="D4" s="870"/>
      <c r="E4" s="870"/>
      <c r="F4" s="870"/>
      <c r="G4" s="871"/>
    </row>
    <row r="6" spans="1:19" ht="45" x14ac:dyDescent="0.2">
      <c r="A6" s="112" t="s">
        <v>5</v>
      </c>
      <c r="B6" s="112" t="s">
        <v>214</v>
      </c>
      <c r="C6" s="112" t="s">
        <v>0</v>
      </c>
      <c r="D6" s="112" t="s">
        <v>11</v>
      </c>
      <c r="E6" s="155" t="s">
        <v>1</v>
      </c>
      <c r="F6" s="112" t="s">
        <v>64</v>
      </c>
      <c r="G6" s="112" t="s">
        <v>43</v>
      </c>
      <c r="O6" s="304"/>
      <c r="P6" s="304"/>
      <c r="Q6" s="304"/>
      <c r="R6" s="304"/>
      <c r="S6" s="304"/>
    </row>
    <row r="7" spans="1:19" x14ac:dyDescent="0.2">
      <c r="A7" s="202">
        <v>2001</v>
      </c>
      <c r="B7" s="205">
        <v>5474</v>
      </c>
      <c r="C7" s="205">
        <v>692</v>
      </c>
      <c r="D7" s="206">
        <v>3095</v>
      </c>
      <c r="E7" s="207">
        <v>10076</v>
      </c>
      <c r="F7" s="205">
        <v>2098</v>
      </c>
      <c r="G7" s="208">
        <v>21435</v>
      </c>
      <c r="H7" s="62"/>
    </row>
    <row r="8" spans="1:19" x14ac:dyDescent="0.2">
      <c r="A8" s="203">
        <v>2002</v>
      </c>
      <c r="B8" s="209">
        <v>6226</v>
      </c>
      <c r="C8" s="209">
        <v>2245</v>
      </c>
      <c r="D8" s="210">
        <v>3630</v>
      </c>
      <c r="E8" s="211">
        <v>12966</v>
      </c>
      <c r="F8" s="209">
        <v>2509</v>
      </c>
      <c r="G8" s="212">
        <v>27576</v>
      </c>
      <c r="H8" s="62"/>
    </row>
    <row r="9" spans="1:19" x14ac:dyDescent="0.2">
      <c r="A9" s="203">
        <v>2003</v>
      </c>
      <c r="B9" s="209">
        <v>5863</v>
      </c>
      <c r="C9" s="209">
        <v>1929</v>
      </c>
      <c r="D9" s="210">
        <v>4169</v>
      </c>
      <c r="E9" s="211">
        <v>17790</v>
      </c>
      <c r="F9" s="209">
        <v>2402</v>
      </c>
      <c r="G9" s="212">
        <v>32153</v>
      </c>
      <c r="H9" s="62"/>
    </row>
    <row r="10" spans="1:19" x14ac:dyDescent="0.2">
      <c r="A10" s="203">
        <v>2004</v>
      </c>
      <c r="B10" s="209">
        <v>4428</v>
      </c>
      <c r="C10" s="209">
        <v>1303</v>
      </c>
      <c r="D10" s="210">
        <v>5414</v>
      </c>
      <c r="E10" s="211">
        <v>21105</v>
      </c>
      <c r="F10" s="209">
        <v>1322</v>
      </c>
      <c r="G10" s="212">
        <v>33572</v>
      </c>
      <c r="H10" s="62"/>
    </row>
    <row r="11" spans="1:19" x14ac:dyDescent="0.2">
      <c r="A11" s="203">
        <v>2005</v>
      </c>
      <c r="B11" s="209">
        <v>3784</v>
      </c>
      <c r="C11" s="209">
        <v>614</v>
      </c>
      <c r="D11" s="213">
        <v>3765</v>
      </c>
      <c r="E11" s="214">
        <v>16927</v>
      </c>
      <c r="F11" s="209">
        <v>1259</v>
      </c>
      <c r="G11" s="212">
        <v>26349</v>
      </c>
      <c r="H11" s="62"/>
      <c r="I11" s="62"/>
      <c r="K11" s="62"/>
      <c r="L11" s="62"/>
    </row>
    <row r="12" spans="1:19" x14ac:dyDescent="0.2">
      <c r="A12" s="203">
        <v>2006</v>
      </c>
      <c r="B12" s="209">
        <v>3619</v>
      </c>
      <c r="C12" s="209">
        <v>303</v>
      </c>
      <c r="D12" s="213">
        <v>4058</v>
      </c>
      <c r="E12" s="214">
        <v>13742</v>
      </c>
      <c r="F12" s="209">
        <v>1263</v>
      </c>
      <c r="G12" s="212">
        <v>22985</v>
      </c>
      <c r="H12" s="62"/>
      <c r="I12" s="62"/>
      <c r="K12" s="62"/>
      <c r="L12" s="62"/>
    </row>
    <row r="13" spans="1:19" x14ac:dyDescent="0.2">
      <c r="A13" s="203">
        <v>2007</v>
      </c>
      <c r="B13" s="209">
        <v>3149</v>
      </c>
      <c r="C13" s="209">
        <v>228</v>
      </c>
      <c r="D13" s="213">
        <v>3927</v>
      </c>
      <c r="E13" s="214">
        <v>12492</v>
      </c>
      <c r="F13" s="209">
        <v>1747</v>
      </c>
      <c r="G13" s="212">
        <v>21543</v>
      </c>
      <c r="H13" s="62"/>
      <c r="I13" s="62"/>
      <c r="K13" s="62"/>
      <c r="L13" s="62"/>
    </row>
    <row r="14" spans="1:19" x14ac:dyDescent="0.2">
      <c r="A14" s="203">
        <v>2008</v>
      </c>
      <c r="B14" s="209">
        <v>1862</v>
      </c>
      <c r="C14" s="209">
        <v>92</v>
      </c>
      <c r="D14" s="213">
        <v>4508</v>
      </c>
      <c r="E14" s="214">
        <v>11874</v>
      </c>
      <c r="F14" s="209">
        <v>852</v>
      </c>
      <c r="G14" s="212">
        <v>19188</v>
      </c>
      <c r="H14" s="62"/>
      <c r="I14" s="62"/>
      <c r="K14" s="62"/>
      <c r="L14" s="62"/>
    </row>
    <row r="15" spans="1:19" x14ac:dyDescent="0.2">
      <c r="A15" s="203">
        <v>2009</v>
      </c>
      <c r="B15" s="209">
        <v>1781</v>
      </c>
      <c r="C15" s="209">
        <v>43</v>
      </c>
      <c r="D15" s="213">
        <v>4944</v>
      </c>
      <c r="E15" s="214">
        <v>14920</v>
      </c>
      <c r="F15" s="209">
        <v>8078</v>
      </c>
      <c r="G15" s="212">
        <v>29766</v>
      </c>
      <c r="H15" s="62"/>
      <c r="I15" s="62"/>
      <c r="K15" s="62"/>
      <c r="L15" s="62"/>
    </row>
    <row r="16" spans="1:19" x14ac:dyDescent="0.2">
      <c r="A16" s="203">
        <v>2010</v>
      </c>
      <c r="B16" s="209">
        <v>1070</v>
      </c>
      <c r="C16" s="215">
        <v>0</v>
      </c>
      <c r="D16" s="213">
        <v>4675</v>
      </c>
      <c r="E16" s="214">
        <v>10653</v>
      </c>
      <c r="F16" s="209">
        <v>18382</v>
      </c>
      <c r="G16" s="212">
        <v>34780</v>
      </c>
      <c r="H16" s="62"/>
      <c r="I16" s="62"/>
      <c r="K16" s="62"/>
      <c r="L16" s="62"/>
    </row>
    <row r="17" spans="1:12" x14ac:dyDescent="0.2">
      <c r="A17" s="203">
        <v>2011</v>
      </c>
      <c r="B17" s="209">
        <v>797</v>
      </c>
      <c r="C17" s="215">
        <v>0</v>
      </c>
      <c r="D17" s="213">
        <v>3869</v>
      </c>
      <c r="E17" s="214">
        <v>9416</v>
      </c>
      <c r="F17" s="209">
        <v>7829</v>
      </c>
      <c r="G17" s="212">
        <v>21911</v>
      </c>
      <c r="H17" s="62"/>
      <c r="I17" s="62"/>
      <c r="K17" s="62"/>
      <c r="L17" s="62"/>
    </row>
    <row r="18" spans="1:12" x14ac:dyDescent="0.2">
      <c r="A18" s="203">
        <v>2012</v>
      </c>
      <c r="B18" s="215">
        <v>0</v>
      </c>
      <c r="C18" s="215">
        <v>0</v>
      </c>
      <c r="D18" s="213">
        <v>2191</v>
      </c>
      <c r="E18" s="214">
        <v>2865</v>
      </c>
      <c r="F18" s="209">
        <v>11102</v>
      </c>
      <c r="G18" s="212">
        <v>16158</v>
      </c>
      <c r="H18" s="62"/>
      <c r="I18" s="62"/>
      <c r="K18" s="62"/>
      <c r="L18" s="62"/>
    </row>
    <row r="19" spans="1:12" x14ac:dyDescent="0.2">
      <c r="A19" s="203">
        <v>2013</v>
      </c>
      <c r="B19" s="215">
        <v>0</v>
      </c>
      <c r="C19" s="215">
        <v>0</v>
      </c>
      <c r="D19" s="213">
        <v>1932</v>
      </c>
      <c r="E19" s="214">
        <v>33</v>
      </c>
      <c r="F19" s="209">
        <v>8187</v>
      </c>
      <c r="G19" s="212">
        <v>10152</v>
      </c>
      <c r="H19" s="62"/>
      <c r="I19" s="62"/>
      <c r="K19" s="62"/>
      <c r="L19" s="62"/>
    </row>
    <row r="20" spans="1:12" x14ac:dyDescent="0.2">
      <c r="A20" s="203">
        <v>2014</v>
      </c>
      <c r="B20" s="215">
        <v>0</v>
      </c>
      <c r="C20" s="215">
        <v>0</v>
      </c>
      <c r="D20" s="213">
        <v>1656</v>
      </c>
      <c r="E20" s="214">
        <v>1048</v>
      </c>
      <c r="F20" s="209">
        <v>3969</v>
      </c>
      <c r="G20" s="212">
        <v>6673</v>
      </c>
      <c r="H20" s="62"/>
      <c r="I20" s="62"/>
      <c r="K20" s="62"/>
      <c r="L20" s="62"/>
    </row>
    <row r="21" spans="1:12" x14ac:dyDescent="0.2">
      <c r="A21" s="203">
        <v>2015</v>
      </c>
      <c r="B21" s="215">
        <v>0</v>
      </c>
      <c r="C21" s="215">
        <v>0</v>
      </c>
      <c r="D21" s="213">
        <v>2395</v>
      </c>
      <c r="E21" s="214">
        <v>0</v>
      </c>
      <c r="F21" s="209">
        <v>2372</v>
      </c>
      <c r="G21" s="212">
        <v>4767</v>
      </c>
      <c r="H21" s="62"/>
      <c r="I21" s="62"/>
      <c r="K21" s="62"/>
      <c r="L21" s="62"/>
    </row>
    <row r="22" spans="1:12" x14ac:dyDescent="0.2">
      <c r="A22" s="203">
        <v>2016</v>
      </c>
      <c r="B22" s="215">
        <v>0</v>
      </c>
      <c r="C22" s="215">
        <v>0</v>
      </c>
      <c r="D22" s="213">
        <v>2158</v>
      </c>
      <c r="E22" s="214">
        <v>0</v>
      </c>
      <c r="F22" s="213">
        <v>2160</v>
      </c>
      <c r="G22" s="212">
        <v>4318</v>
      </c>
      <c r="H22" s="62"/>
      <c r="I22" s="62"/>
      <c r="K22" s="62"/>
      <c r="L22" s="62"/>
    </row>
    <row r="23" spans="1:12" x14ac:dyDescent="0.2">
      <c r="A23" s="204">
        <v>2017</v>
      </c>
      <c r="B23" s="527">
        <v>0</v>
      </c>
      <c r="C23" s="527">
        <v>0</v>
      </c>
      <c r="D23" s="216">
        <v>1371</v>
      </c>
      <c r="E23" s="216">
        <v>0</v>
      </c>
      <c r="F23" s="216">
        <v>1185</v>
      </c>
      <c r="G23" s="216">
        <f>D23+F23</f>
        <v>2556</v>
      </c>
      <c r="H23" s="62"/>
      <c r="I23" s="62"/>
      <c r="K23" s="62"/>
      <c r="L23" s="62"/>
    </row>
    <row r="27" spans="1:12" x14ac:dyDescent="0.2">
      <c r="F27" s="159"/>
      <c r="H27" s="62"/>
      <c r="J27" s="62"/>
    </row>
  </sheetData>
  <mergeCells count="2">
    <mergeCell ref="A2:G4"/>
    <mergeCell ref="A1:G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I8" sqref="I8"/>
    </sheetView>
  </sheetViews>
  <sheetFormatPr baseColWidth="10" defaultRowHeight="12.75" x14ac:dyDescent="0.2"/>
  <cols>
    <col min="1" max="1" width="3.7109375" customWidth="1"/>
    <col min="2" max="2" width="35.7109375" customWidth="1"/>
    <col min="3" max="3" width="3.7109375" customWidth="1"/>
    <col min="4" max="4" width="35.7109375" customWidth="1"/>
    <col min="5" max="5" width="4.7109375" customWidth="1"/>
    <col min="6" max="6" width="35.7109375" customWidth="1"/>
    <col min="7" max="7" width="10" style="61" customWidth="1"/>
    <col min="8" max="8" width="10.140625" customWidth="1"/>
    <col min="9" max="9" width="11.140625" customWidth="1"/>
    <col min="10" max="10" width="9.5703125" customWidth="1"/>
    <col min="11" max="11" width="8.85546875" customWidth="1"/>
    <col min="12" max="12" width="9.85546875" customWidth="1"/>
    <col min="13" max="13" width="11.140625" customWidth="1"/>
    <col min="14" max="14" width="10.85546875" customWidth="1"/>
  </cols>
  <sheetData>
    <row r="1" spans="1:7" ht="18" customHeight="1" x14ac:dyDescent="0.2">
      <c r="A1" s="880" t="s">
        <v>412</v>
      </c>
      <c r="B1" s="881"/>
      <c r="C1" s="881"/>
      <c r="D1" s="881"/>
      <c r="E1" s="881"/>
      <c r="F1" s="881"/>
      <c r="G1" s="881"/>
    </row>
    <row r="24" spans="1:7" s="434" customFormat="1" x14ac:dyDescent="0.2">
      <c r="A24" s="434" t="s">
        <v>206</v>
      </c>
      <c r="G24" s="435"/>
    </row>
    <row r="25" spans="1:7" s="434" customFormat="1" x14ac:dyDescent="0.2">
      <c r="A25" s="436"/>
      <c r="B25" s="169" t="s">
        <v>196</v>
      </c>
      <c r="C25" s="437"/>
      <c r="D25" s="169" t="s">
        <v>197</v>
      </c>
      <c r="E25" s="438"/>
      <c r="F25" s="169" t="s">
        <v>198</v>
      </c>
      <c r="G25" s="435"/>
    </row>
    <row r="28" spans="1:7" x14ac:dyDescent="0.2">
      <c r="A28" s="821" t="s">
        <v>269</v>
      </c>
      <c r="B28" s="872"/>
      <c r="C28" s="872"/>
      <c r="D28" s="873"/>
    </row>
    <row r="29" spans="1:7" x14ac:dyDescent="0.2">
      <c r="A29" s="874"/>
      <c r="B29" s="875"/>
      <c r="C29" s="875"/>
      <c r="D29" s="876"/>
    </row>
    <row r="30" spans="1:7" x14ac:dyDescent="0.2">
      <c r="A30" s="877"/>
      <c r="B30" s="878"/>
      <c r="C30" s="878"/>
      <c r="D30" s="879"/>
    </row>
  </sheetData>
  <mergeCells count="2">
    <mergeCell ref="A28:D30"/>
    <mergeCell ref="A1:G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2" sqref="A2:D4"/>
    </sheetView>
  </sheetViews>
  <sheetFormatPr baseColWidth="10" defaultColWidth="26" defaultRowHeight="12.75" x14ac:dyDescent="0.2"/>
  <sheetData>
    <row r="1" spans="1:11" s="61" customFormat="1" ht="17.25" customHeight="1" x14ac:dyDescent="0.2">
      <c r="A1" s="884" t="s">
        <v>268</v>
      </c>
      <c r="B1" s="885"/>
      <c r="C1" s="885"/>
      <c r="D1" s="886"/>
      <c r="E1" s="305"/>
      <c r="F1" s="305"/>
      <c r="G1" s="305"/>
      <c r="H1" s="305"/>
      <c r="I1" s="305"/>
    </row>
    <row r="2" spans="1:11" ht="12.75" customHeight="1" x14ac:dyDescent="0.2">
      <c r="A2" s="883" t="s">
        <v>269</v>
      </c>
      <c r="B2" s="883"/>
      <c r="C2" s="883"/>
      <c r="D2" s="883"/>
      <c r="E2" s="302"/>
      <c r="F2" s="302"/>
    </row>
    <row r="3" spans="1:11" x14ac:dyDescent="0.2">
      <c r="A3" s="883"/>
      <c r="B3" s="883"/>
      <c r="C3" s="883"/>
      <c r="D3" s="883"/>
      <c r="E3" s="302"/>
      <c r="F3" s="302"/>
    </row>
    <row r="4" spans="1:11" x14ac:dyDescent="0.2">
      <c r="A4" s="883"/>
      <c r="B4" s="883"/>
      <c r="C4" s="883"/>
      <c r="D4" s="883"/>
      <c r="E4" s="302"/>
      <c r="F4" s="302"/>
    </row>
    <row r="7" spans="1:11" s="434" customFormat="1" ht="83.25" customHeight="1" x14ac:dyDescent="0.2">
      <c r="A7" s="592" t="s">
        <v>195</v>
      </c>
      <c r="B7" s="439" t="s">
        <v>370</v>
      </c>
      <c r="C7" s="440" t="s">
        <v>371</v>
      </c>
      <c r="D7" s="440" t="s">
        <v>372</v>
      </c>
      <c r="G7" s="882"/>
      <c r="H7" s="882"/>
      <c r="I7" s="882"/>
      <c r="J7" s="882"/>
      <c r="K7" s="882"/>
    </row>
    <row r="8" spans="1:11" x14ac:dyDescent="0.2">
      <c r="A8" s="593" t="s">
        <v>192</v>
      </c>
      <c r="B8" s="255">
        <v>0.40350877192982454</v>
      </c>
      <c r="C8" s="166">
        <v>0.32285115303983231</v>
      </c>
      <c r="D8" s="166">
        <v>0.81720430107526887</v>
      </c>
    </row>
    <row r="9" spans="1:11" x14ac:dyDescent="0.2">
      <c r="A9" s="593" t="s">
        <v>193</v>
      </c>
      <c r="B9" s="219">
        <v>0.55087719298245619</v>
      </c>
      <c r="C9" s="166">
        <v>0.62683438155136273</v>
      </c>
      <c r="D9" s="166">
        <v>0.16129032258064516</v>
      </c>
    </row>
    <row r="10" spans="1:11" ht="24" x14ac:dyDescent="0.2">
      <c r="A10" s="594" t="s">
        <v>194</v>
      </c>
      <c r="B10" s="255">
        <v>4.5614035087719301E-2</v>
      </c>
      <c r="C10" s="166">
        <v>5.0314465408805034E-2</v>
      </c>
      <c r="D10" s="166">
        <v>2.1505376344086023E-2</v>
      </c>
    </row>
    <row r="11" spans="1:11" x14ac:dyDescent="0.2">
      <c r="A11" s="595" t="s">
        <v>2</v>
      </c>
      <c r="B11" s="168">
        <v>1</v>
      </c>
      <c r="C11" s="167">
        <v>1</v>
      </c>
      <c r="D11" s="167">
        <v>1</v>
      </c>
    </row>
    <row r="18" spans="2:4" ht="12.75" customHeight="1" x14ac:dyDescent="0.2"/>
    <row r="20" spans="2:4" x14ac:dyDescent="0.2">
      <c r="B20" s="230"/>
      <c r="C20" s="230"/>
      <c r="D20" s="230"/>
    </row>
  </sheetData>
  <mergeCells count="3">
    <mergeCell ref="G7:K7"/>
    <mergeCell ref="A2:D4"/>
    <mergeCell ref="A1:D1"/>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80" zoomScaleNormal="80" workbookViewId="0">
      <selection sqref="A1:F1"/>
    </sheetView>
  </sheetViews>
  <sheetFormatPr baseColWidth="10" defaultRowHeight="12.75" x14ac:dyDescent="0.2"/>
  <cols>
    <col min="1" max="1" width="34.42578125" style="261" bestFit="1" customWidth="1"/>
    <col min="2" max="2" width="19.85546875" style="261" customWidth="1"/>
    <col min="3" max="3" width="11.42578125" style="261"/>
    <col min="4" max="4" width="14" style="261" bestFit="1" customWidth="1"/>
    <col min="5" max="5" width="6.28515625" style="261" bestFit="1" customWidth="1"/>
    <col min="6" max="6" width="11.42578125" style="261"/>
    <col min="7" max="14" width="10.7109375" style="261" customWidth="1"/>
    <col min="15" max="16384" width="11.42578125" style="261"/>
  </cols>
  <sheetData>
    <row r="1" spans="1:13" s="277" customFormat="1" ht="17.25" customHeight="1" x14ac:dyDescent="0.2">
      <c r="A1" s="889" t="s">
        <v>233</v>
      </c>
      <c r="B1" s="890"/>
      <c r="C1" s="890"/>
      <c r="D1" s="890"/>
      <c r="E1" s="890"/>
      <c r="F1" s="891"/>
      <c r="G1" s="262"/>
      <c r="H1" s="262"/>
      <c r="I1" s="262"/>
      <c r="J1" s="306"/>
      <c r="K1" s="306"/>
      <c r="L1" s="306"/>
      <c r="M1" s="306"/>
    </row>
    <row r="2" spans="1:13" x14ac:dyDescent="0.2">
      <c r="A2" s="262"/>
      <c r="B2" s="262"/>
      <c r="C2" s="262"/>
      <c r="D2" s="262"/>
      <c r="E2" s="262"/>
      <c r="F2" s="262"/>
      <c r="G2" s="262"/>
      <c r="H2" s="262"/>
      <c r="I2" s="260"/>
      <c r="J2" s="260"/>
      <c r="K2" s="260"/>
      <c r="L2" s="260"/>
      <c r="M2" s="260"/>
    </row>
    <row r="3" spans="1:13" ht="33.75" customHeight="1" x14ac:dyDescent="0.2">
      <c r="A3" s="263" t="s">
        <v>149</v>
      </c>
      <c r="B3" s="264" t="s">
        <v>146</v>
      </c>
      <c r="C3" s="265" t="s">
        <v>147</v>
      </c>
      <c r="I3" s="887"/>
      <c r="J3" s="887"/>
      <c r="K3" s="887"/>
      <c r="L3" s="887"/>
      <c r="M3" s="887"/>
    </row>
    <row r="4" spans="1:13" x14ac:dyDescent="0.2">
      <c r="A4" s="307" t="s">
        <v>171</v>
      </c>
      <c r="B4" s="237">
        <v>700</v>
      </c>
      <c r="C4" s="314">
        <v>1</v>
      </c>
      <c r="F4" s="62"/>
      <c r="G4" s="276"/>
      <c r="H4" s="292">
        <f>B4/$B$21</f>
        <v>4.864489228630994E-3</v>
      </c>
    </row>
    <row r="5" spans="1:13" x14ac:dyDescent="0.2">
      <c r="A5" s="308" t="s">
        <v>223</v>
      </c>
      <c r="B5" s="237">
        <v>1300</v>
      </c>
      <c r="C5" s="315" t="s">
        <v>226</v>
      </c>
      <c r="F5" s="62"/>
      <c r="G5" s="276"/>
      <c r="H5" s="282">
        <f t="shared" ref="H5:H19" si="0">B5/$B$21</f>
        <v>9.0340514246004169E-3</v>
      </c>
    </row>
    <row r="6" spans="1:13" x14ac:dyDescent="0.2">
      <c r="A6" s="308" t="s">
        <v>224</v>
      </c>
      <c r="B6" s="237">
        <v>1200</v>
      </c>
      <c r="C6" s="315" t="s">
        <v>226</v>
      </c>
      <c r="F6" s="62"/>
      <c r="G6" s="276"/>
      <c r="H6" s="282">
        <f t="shared" si="0"/>
        <v>8.3391243919388458E-3</v>
      </c>
    </row>
    <row r="7" spans="1:13" x14ac:dyDescent="0.2">
      <c r="A7" s="308" t="s">
        <v>225</v>
      </c>
      <c r="B7" s="237">
        <v>300</v>
      </c>
      <c r="C7" s="315" t="s">
        <v>226</v>
      </c>
      <c r="G7" s="276"/>
      <c r="H7" s="282">
        <f t="shared" si="0"/>
        <v>2.0847810979847115E-3</v>
      </c>
    </row>
    <row r="8" spans="1:13" x14ac:dyDescent="0.2">
      <c r="A8" s="308" t="s">
        <v>270</v>
      </c>
      <c r="B8" s="237">
        <v>1800</v>
      </c>
      <c r="C8" s="315" t="s">
        <v>226</v>
      </c>
      <c r="G8" s="276"/>
      <c r="H8" s="282">
        <f t="shared" si="0"/>
        <v>1.250868658790827E-2</v>
      </c>
    </row>
    <row r="9" spans="1:13" x14ac:dyDescent="0.2">
      <c r="A9" s="309" t="s">
        <v>170</v>
      </c>
      <c r="B9" s="236">
        <v>5200</v>
      </c>
      <c r="C9" s="270">
        <v>1</v>
      </c>
      <c r="G9" s="276"/>
      <c r="H9" s="282">
        <f t="shared" si="0"/>
        <v>3.6136205698401667E-2</v>
      </c>
    </row>
    <row r="10" spans="1:13" x14ac:dyDescent="0.2">
      <c r="A10" s="309" t="s">
        <v>169</v>
      </c>
      <c r="B10" s="223">
        <v>5400</v>
      </c>
      <c r="C10" s="270">
        <v>1</v>
      </c>
      <c r="G10" s="276"/>
      <c r="H10" s="282">
        <f t="shared" si="0"/>
        <v>3.7526059763724806E-2</v>
      </c>
    </row>
    <row r="11" spans="1:13" x14ac:dyDescent="0.2">
      <c r="A11" s="309" t="s">
        <v>172</v>
      </c>
      <c r="B11" s="223">
        <v>6300</v>
      </c>
      <c r="C11" s="270">
        <v>1</v>
      </c>
      <c r="F11" s="62"/>
      <c r="G11" s="276"/>
      <c r="H11" s="282">
        <f t="shared" si="0"/>
        <v>4.378040305767894E-2</v>
      </c>
    </row>
    <row r="12" spans="1:13" x14ac:dyDescent="0.2">
      <c r="A12" s="309" t="s">
        <v>173</v>
      </c>
      <c r="B12" s="223">
        <v>6200</v>
      </c>
      <c r="C12" s="270">
        <v>1</v>
      </c>
      <c r="F12" s="62"/>
      <c r="G12" s="276"/>
      <c r="H12" s="282">
        <f t="shared" si="0"/>
        <v>4.3085476025017375E-2</v>
      </c>
    </row>
    <row r="13" spans="1:13" x14ac:dyDescent="0.2">
      <c r="A13" s="309" t="s">
        <v>186</v>
      </c>
      <c r="B13" s="223">
        <v>6300</v>
      </c>
      <c r="C13" s="270">
        <v>1</v>
      </c>
      <c r="F13" s="62"/>
      <c r="G13" s="276"/>
      <c r="H13" s="282">
        <f t="shared" si="0"/>
        <v>4.378040305767894E-2</v>
      </c>
    </row>
    <row r="14" spans="1:13" x14ac:dyDescent="0.2">
      <c r="A14" s="309" t="s">
        <v>220</v>
      </c>
      <c r="B14" s="224">
        <v>10800</v>
      </c>
      <c r="C14" s="270">
        <v>2</v>
      </c>
      <c r="F14" s="62"/>
      <c r="G14" s="276"/>
      <c r="H14" s="282">
        <f t="shared" si="0"/>
        <v>7.5052119527449612E-2</v>
      </c>
    </row>
    <row r="15" spans="1:13" x14ac:dyDescent="0.2">
      <c r="A15" s="309" t="s">
        <v>174</v>
      </c>
      <c r="B15" s="224">
        <v>11900</v>
      </c>
      <c r="C15" s="270">
        <v>2</v>
      </c>
      <c r="F15" s="62"/>
      <c r="G15" s="276"/>
      <c r="H15" s="282">
        <f t="shared" si="0"/>
        <v>8.2696316886726892E-2</v>
      </c>
    </row>
    <row r="16" spans="1:13" x14ac:dyDescent="0.2">
      <c r="A16" s="309" t="s">
        <v>221</v>
      </c>
      <c r="B16" s="224">
        <v>10900</v>
      </c>
      <c r="C16" s="270">
        <v>2</v>
      </c>
      <c r="D16" s="266" t="s">
        <v>147</v>
      </c>
      <c r="E16" s="109" t="s">
        <v>148</v>
      </c>
      <c r="F16" s="109" t="s">
        <v>243</v>
      </c>
      <c r="G16" s="276"/>
      <c r="H16" s="282">
        <f t="shared" si="0"/>
        <v>7.5747046560111192E-2</v>
      </c>
    </row>
    <row r="17" spans="1:18" x14ac:dyDescent="0.2">
      <c r="A17" s="309" t="s">
        <v>222</v>
      </c>
      <c r="B17" s="224">
        <v>12200</v>
      </c>
      <c r="C17" s="270">
        <v>2</v>
      </c>
      <c r="D17" s="267" t="s">
        <v>244</v>
      </c>
      <c r="E17" s="268">
        <f>COUNTIF('Carte 1'!$C$4:$C$20,F17)</f>
        <v>10</v>
      </c>
      <c r="F17" s="268">
        <v>1</v>
      </c>
      <c r="G17" s="276"/>
      <c r="H17" s="282">
        <f t="shared" si="0"/>
        <v>8.4781097984711604E-2</v>
      </c>
    </row>
    <row r="18" spans="1:18" x14ac:dyDescent="0.2">
      <c r="A18" s="309" t="s">
        <v>201</v>
      </c>
      <c r="B18" s="224">
        <v>13000</v>
      </c>
      <c r="C18" s="270">
        <v>2</v>
      </c>
      <c r="D18" s="271" t="s">
        <v>245</v>
      </c>
      <c r="E18" s="269">
        <f>COUNTIF('Carte 1'!$C$4:$C$20,F18)</f>
        <v>5</v>
      </c>
      <c r="F18" s="269">
        <v>2</v>
      </c>
      <c r="G18" s="276"/>
      <c r="H18" s="282">
        <f t="shared" si="0"/>
        <v>9.0340514246004172E-2</v>
      </c>
    </row>
    <row r="19" spans="1:18" x14ac:dyDescent="0.2">
      <c r="A19" s="309" t="s">
        <v>187</v>
      </c>
      <c r="B19" s="258">
        <v>18200</v>
      </c>
      <c r="C19" s="270">
        <v>3</v>
      </c>
      <c r="D19" s="272" t="s">
        <v>246</v>
      </c>
      <c r="E19" s="269">
        <f>COUNTIF('Carte 1'!$C$4:$C$20,F19)</f>
        <v>1</v>
      </c>
      <c r="F19" s="269">
        <v>3</v>
      </c>
      <c r="G19" s="276"/>
      <c r="H19" s="282">
        <f t="shared" si="0"/>
        <v>0.12647671994440585</v>
      </c>
    </row>
    <row r="20" spans="1:18" x14ac:dyDescent="0.2">
      <c r="A20" s="310" t="s">
        <v>185</v>
      </c>
      <c r="B20" s="170">
        <v>32200</v>
      </c>
      <c r="C20" s="275">
        <v>4</v>
      </c>
      <c r="D20" s="273" t="s">
        <v>247</v>
      </c>
      <c r="E20" s="274">
        <f>COUNTIF('Carte 1'!$C$4:$C$20,F20)</f>
        <v>1</v>
      </c>
      <c r="F20" s="274">
        <v>4</v>
      </c>
      <c r="G20" s="276"/>
      <c r="H20" s="282">
        <f>B20/$B$21</f>
        <v>0.2237665045170257</v>
      </c>
    </row>
    <row r="21" spans="1:18" x14ac:dyDescent="0.2">
      <c r="A21" s="313" t="s">
        <v>2</v>
      </c>
      <c r="B21" s="316">
        <f>SUM(B4:B20)</f>
        <v>143900</v>
      </c>
      <c r="C21" s="312"/>
      <c r="F21" s="277"/>
      <c r="G21" s="277"/>
    </row>
    <row r="22" spans="1:18" x14ac:dyDescent="0.2">
      <c r="A22" s="313"/>
      <c r="B22" s="311"/>
      <c r="C22" s="312"/>
      <c r="F22" s="277"/>
      <c r="G22" s="277"/>
    </row>
    <row r="23" spans="1:18" ht="34.5" customHeight="1" x14ac:dyDescent="0.2">
      <c r="A23" s="782" t="s">
        <v>282</v>
      </c>
      <c r="B23" s="783"/>
      <c r="C23" s="783"/>
      <c r="D23" s="783"/>
      <c r="E23" s="783"/>
      <c r="F23" s="784"/>
      <c r="L23" s="278"/>
      <c r="M23" s="278"/>
    </row>
    <row r="24" spans="1:18" x14ac:dyDescent="0.2">
      <c r="A24" s="279"/>
      <c r="B24" s="279"/>
      <c r="C24" s="279"/>
      <c r="L24" s="278"/>
      <c r="M24" s="278"/>
    </row>
    <row r="25" spans="1:18" x14ac:dyDescent="0.2">
      <c r="A25" s="279"/>
      <c r="B25" s="279"/>
      <c r="C25" s="279"/>
    </row>
    <row r="26" spans="1:18" x14ac:dyDescent="0.2">
      <c r="C26" s="277"/>
      <c r="J26" s="888"/>
      <c r="K26" s="888"/>
      <c r="L26" s="888"/>
      <c r="M26" s="888"/>
      <c r="N26" s="888"/>
      <c r="O26" s="888"/>
    </row>
    <row r="28" spans="1:18" x14ac:dyDescent="0.2">
      <c r="A28" s="905"/>
      <c r="B28" s="906"/>
      <c r="C28" s="906"/>
      <c r="D28" s="906"/>
      <c r="E28" s="906"/>
      <c r="F28" s="906"/>
      <c r="G28" s="905"/>
      <c r="H28" s="906"/>
      <c r="I28" s="906"/>
      <c r="J28" s="906"/>
      <c r="K28" s="906"/>
      <c r="L28" s="906"/>
      <c r="M28" s="905"/>
      <c r="N28" s="906"/>
      <c r="O28" s="906"/>
      <c r="P28" s="906"/>
      <c r="Q28" s="906"/>
      <c r="R28" s="906"/>
    </row>
    <row r="29" spans="1:18" x14ac:dyDescent="0.2">
      <c r="A29" s="906"/>
      <c r="B29" s="906"/>
      <c r="C29" s="906"/>
      <c r="D29" s="906"/>
      <c r="E29" s="906"/>
      <c r="F29" s="906"/>
      <c r="G29" s="906"/>
      <c r="H29" s="906"/>
      <c r="I29" s="906"/>
      <c r="J29" s="906"/>
      <c r="K29" s="906"/>
      <c r="L29" s="906"/>
      <c r="M29" s="906"/>
      <c r="N29" s="906"/>
      <c r="O29" s="906"/>
      <c r="P29" s="906"/>
      <c r="Q29" s="906"/>
      <c r="R29" s="906"/>
    </row>
    <row r="30" spans="1:18" x14ac:dyDescent="0.2">
      <c r="A30" s="906"/>
      <c r="B30" s="906"/>
      <c r="C30" s="906"/>
      <c r="D30" s="906"/>
      <c r="E30" s="906"/>
      <c r="F30" s="906"/>
      <c r="G30" s="906"/>
      <c r="H30" s="906"/>
      <c r="I30" s="906"/>
      <c r="J30" s="906"/>
      <c r="K30" s="906"/>
      <c r="L30" s="906"/>
      <c r="M30" s="906"/>
      <c r="N30" s="906"/>
      <c r="O30" s="906"/>
      <c r="P30" s="906"/>
      <c r="Q30" s="906"/>
      <c r="R30" s="906"/>
    </row>
    <row r="31" spans="1:18" x14ac:dyDescent="0.2">
      <c r="A31" s="906"/>
      <c r="B31" s="906"/>
      <c r="C31" s="906"/>
      <c r="D31" s="906"/>
      <c r="E31" s="906"/>
      <c r="F31" s="906"/>
      <c r="G31" s="906"/>
      <c r="H31" s="906"/>
      <c r="I31" s="906"/>
      <c r="J31" s="906"/>
      <c r="K31" s="906"/>
      <c r="L31" s="906"/>
      <c r="M31" s="906"/>
      <c r="N31" s="906"/>
      <c r="O31" s="906"/>
      <c r="P31" s="906"/>
      <c r="Q31" s="906"/>
      <c r="R31" s="906"/>
    </row>
    <row r="32" spans="1:18" x14ac:dyDescent="0.2">
      <c r="A32" s="906"/>
      <c r="B32" s="906"/>
      <c r="C32" s="906"/>
      <c r="D32" s="906"/>
      <c r="E32" s="906"/>
      <c r="F32" s="906"/>
      <c r="G32" s="906"/>
      <c r="H32" s="906"/>
      <c r="I32" s="906"/>
      <c r="J32" s="906"/>
      <c r="K32" s="906"/>
      <c r="L32" s="906"/>
      <c r="M32" s="906"/>
      <c r="N32" s="906"/>
      <c r="O32" s="906"/>
      <c r="P32" s="906"/>
      <c r="Q32" s="906"/>
      <c r="R32" s="906"/>
    </row>
    <row r="33" spans="1:18" x14ac:dyDescent="0.2">
      <c r="A33" s="906"/>
      <c r="B33" s="906"/>
      <c r="C33" s="906"/>
      <c r="D33" s="906"/>
      <c r="E33" s="906"/>
      <c r="F33" s="906"/>
      <c r="G33" s="906"/>
      <c r="H33" s="906"/>
      <c r="I33" s="906"/>
      <c r="J33" s="906"/>
      <c r="K33" s="906"/>
      <c r="L33" s="906"/>
      <c r="M33" s="906"/>
      <c r="N33" s="906"/>
      <c r="O33" s="906"/>
      <c r="P33" s="906"/>
      <c r="Q33" s="906"/>
      <c r="R33" s="906"/>
    </row>
    <row r="34" spans="1:18" x14ac:dyDescent="0.2">
      <c r="A34" s="906"/>
      <c r="B34" s="906"/>
      <c r="C34" s="906"/>
      <c r="D34" s="906"/>
      <c r="E34" s="906"/>
      <c r="F34" s="906"/>
      <c r="G34" s="906"/>
      <c r="H34" s="906"/>
      <c r="I34" s="906"/>
      <c r="J34" s="906"/>
      <c r="K34" s="906"/>
      <c r="L34" s="906"/>
      <c r="M34" s="906"/>
      <c r="N34" s="906"/>
      <c r="O34" s="906"/>
      <c r="P34" s="906"/>
      <c r="Q34" s="906"/>
      <c r="R34" s="906"/>
    </row>
    <row r="35" spans="1:18" x14ac:dyDescent="0.2">
      <c r="A35" s="906"/>
      <c r="B35" s="906"/>
      <c r="C35" s="906"/>
      <c r="D35" s="906"/>
      <c r="E35" s="906"/>
      <c r="F35" s="906"/>
      <c r="G35" s="906"/>
      <c r="H35" s="906"/>
      <c r="I35" s="906"/>
      <c r="J35" s="906"/>
      <c r="K35" s="906"/>
      <c r="L35" s="906"/>
      <c r="M35" s="906"/>
      <c r="N35" s="906"/>
      <c r="O35" s="906"/>
      <c r="P35" s="906"/>
      <c r="Q35" s="906"/>
      <c r="R35" s="906"/>
    </row>
    <row r="36" spans="1:18" x14ac:dyDescent="0.2">
      <c r="A36" s="906"/>
      <c r="B36" s="906"/>
      <c r="C36" s="906"/>
      <c r="D36" s="906"/>
      <c r="E36" s="906"/>
      <c r="F36" s="906"/>
      <c r="G36" s="906"/>
      <c r="H36" s="906"/>
      <c r="I36" s="906"/>
      <c r="J36" s="906"/>
      <c r="K36" s="906"/>
      <c r="L36" s="906"/>
      <c r="M36" s="906"/>
      <c r="N36" s="906"/>
      <c r="O36" s="906"/>
      <c r="P36" s="906"/>
      <c r="Q36" s="906"/>
      <c r="R36" s="906"/>
    </row>
    <row r="37" spans="1:18" x14ac:dyDescent="0.2">
      <c r="A37" s="906"/>
      <c r="B37" s="906"/>
      <c r="C37" s="906"/>
      <c r="D37" s="906"/>
      <c r="E37" s="906"/>
      <c r="F37" s="906"/>
      <c r="G37" s="906"/>
      <c r="H37" s="906"/>
      <c r="I37" s="906"/>
      <c r="J37" s="906"/>
      <c r="K37" s="906"/>
      <c r="L37" s="906"/>
      <c r="M37" s="906"/>
      <c r="N37" s="906"/>
      <c r="O37" s="906"/>
      <c r="P37" s="906"/>
      <c r="Q37" s="906"/>
      <c r="R37" s="906"/>
    </row>
    <row r="38" spans="1:18" x14ac:dyDescent="0.2">
      <c r="A38" s="906"/>
      <c r="B38" s="906"/>
      <c r="C38" s="906"/>
      <c r="D38" s="906"/>
      <c r="E38" s="906"/>
      <c r="F38" s="906"/>
      <c r="G38" s="906"/>
      <c r="H38" s="906"/>
      <c r="I38" s="906"/>
      <c r="J38" s="906"/>
      <c r="K38" s="906"/>
      <c r="L38" s="906"/>
      <c r="M38" s="906"/>
      <c r="N38" s="906"/>
      <c r="O38" s="906"/>
      <c r="P38" s="906"/>
      <c r="Q38" s="906"/>
      <c r="R38" s="906"/>
    </row>
    <row r="39" spans="1:18" x14ac:dyDescent="0.2">
      <c r="A39" s="906"/>
      <c r="B39" s="906"/>
      <c r="C39" s="906"/>
      <c r="D39" s="906"/>
      <c r="E39" s="906"/>
      <c r="F39" s="906"/>
      <c r="G39" s="906"/>
      <c r="H39" s="906"/>
      <c r="I39" s="906"/>
      <c r="J39" s="906"/>
      <c r="K39" s="906"/>
      <c r="L39" s="906"/>
      <c r="M39" s="906"/>
      <c r="N39" s="906"/>
      <c r="O39" s="906"/>
      <c r="P39" s="906"/>
      <c r="Q39" s="906"/>
      <c r="R39" s="906"/>
    </row>
    <row r="40" spans="1:18" x14ac:dyDescent="0.2">
      <c r="A40" s="906"/>
      <c r="B40" s="906"/>
      <c r="C40" s="906"/>
      <c r="D40" s="906"/>
      <c r="E40" s="906"/>
      <c r="F40" s="906"/>
      <c r="G40" s="906"/>
      <c r="H40" s="906"/>
      <c r="I40" s="906"/>
      <c r="J40" s="906"/>
      <c r="K40" s="906"/>
      <c r="L40" s="906"/>
      <c r="M40" s="906"/>
      <c r="N40" s="906"/>
      <c r="O40" s="906"/>
      <c r="P40" s="906"/>
      <c r="Q40" s="906"/>
      <c r="R40" s="906"/>
    </row>
    <row r="41" spans="1:18" x14ac:dyDescent="0.2">
      <c r="A41" s="906"/>
      <c r="B41" s="906"/>
      <c r="C41" s="906"/>
      <c r="D41" s="906"/>
      <c r="E41" s="906"/>
      <c r="F41" s="906"/>
      <c r="G41" s="906"/>
      <c r="H41" s="906"/>
      <c r="I41" s="906"/>
      <c r="J41" s="906"/>
      <c r="K41" s="906"/>
      <c r="L41" s="906"/>
      <c r="M41" s="906"/>
      <c r="N41" s="906"/>
      <c r="O41" s="906"/>
      <c r="P41" s="906"/>
      <c r="Q41" s="906"/>
      <c r="R41" s="906"/>
    </row>
    <row r="42" spans="1:18" x14ac:dyDescent="0.2">
      <c r="A42" s="906"/>
      <c r="B42" s="906"/>
      <c r="C42" s="906"/>
      <c r="D42" s="906"/>
      <c r="E42" s="906"/>
      <c r="F42" s="906"/>
      <c r="G42" s="906"/>
      <c r="H42" s="906"/>
      <c r="I42" s="906"/>
      <c r="J42" s="906"/>
      <c r="K42" s="906"/>
      <c r="L42" s="906"/>
      <c r="M42" s="906"/>
      <c r="N42" s="906"/>
      <c r="O42" s="906"/>
      <c r="P42" s="906"/>
      <c r="Q42" s="906"/>
      <c r="R42" s="906"/>
    </row>
    <row r="43" spans="1:18" x14ac:dyDescent="0.2">
      <c r="A43" s="906"/>
      <c r="B43" s="906"/>
      <c r="C43" s="906"/>
      <c r="D43" s="906"/>
      <c r="E43" s="906"/>
      <c r="F43" s="906"/>
      <c r="G43" s="906"/>
      <c r="H43" s="906"/>
      <c r="I43" s="906"/>
      <c r="J43" s="906"/>
      <c r="K43" s="906"/>
      <c r="L43" s="906"/>
      <c r="M43" s="906"/>
      <c r="N43" s="906"/>
      <c r="O43" s="906"/>
      <c r="P43" s="906"/>
      <c r="Q43" s="906"/>
      <c r="R43" s="906"/>
    </row>
    <row r="44" spans="1:18" x14ac:dyDescent="0.2">
      <c r="A44" s="906"/>
      <c r="B44" s="906"/>
      <c r="C44" s="906"/>
      <c r="D44" s="906"/>
      <c r="E44" s="906"/>
      <c r="F44" s="906"/>
      <c r="G44" s="906"/>
      <c r="H44" s="906"/>
      <c r="I44" s="906"/>
      <c r="J44" s="906"/>
      <c r="K44" s="906"/>
      <c r="L44" s="906"/>
      <c r="M44" s="906"/>
      <c r="N44" s="906"/>
      <c r="O44" s="906"/>
      <c r="P44" s="906"/>
      <c r="Q44" s="906"/>
      <c r="R44" s="906"/>
    </row>
    <row r="45" spans="1:18" x14ac:dyDescent="0.2">
      <c r="A45" s="906"/>
      <c r="B45" s="906"/>
      <c r="C45" s="906"/>
      <c r="D45" s="906"/>
      <c r="E45" s="906"/>
      <c r="F45" s="906"/>
      <c r="G45" s="906"/>
      <c r="H45" s="906"/>
      <c r="I45" s="906"/>
      <c r="J45" s="906"/>
      <c r="K45" s="906"/>
      <c r="L45" s="906"/>
      <c r="M45" s="906"/>
      <c r="N45" s="906"/>
      <c r="O45" s="906"/>
      <c r="P45" s="906"/>
      <c r="Q45" s="906"/>
      <c r="R45" s="906"/>
    </row>
    <row r="46" spans="1:18" x14ac:dyDescent="0.2">
      <c r="A46" s="906"/>
      <c r="B46" s="906"/>
      <c r="C46" s="906"/>
      <c r="D46" s="906"/>
      <c r="E46" s="906"/>
      <c r="F46" s="906"/>
      <c r="G46" s="906"/>
      <c r="H46" s="906"/>
      <c r="I46" s="906"/>
      <c r="J46" s="906"/>
      <c r="K46" s="906"/>
      <c r="L46" s="906"/>
      <c r="M46" s="906"/>
      <c r="N46" s="906"/>
      <c r="O46" s="906"/>
      <c r="P46" s="906"/>
      <c r="Q46" s="906"/>
      <c r="R46" s="906"/>
    </row>
    <row r="47" spans="1:18" x14ac:dyDescent="0.2">
      <c r="A47" s="906"/>
      <c r="B47" s="906"/>
      <c r="C47" s="906"/>
      <c r="D47" s="906"/>
      <c r="E47" s="906"/>
      <c r="F47" s="906"/>
      <c r="G47" s="906"/>
      <c r="H47" s="906"/>
      <c r="I47" s="906"/>
      <c r="J47" s="906"/>
      <c r="K47" s="906"/>
      <c r="L47" s="906"/>
      <c r="M47" s="906"/>
      <c r="N47" s="906"/>
      <c r="O47" s="906"/>
      <c r="P47" s="906"/>
      <c r="Q47" s="906"/>
      <c r="R47" s="906"/>
    </row>
    <row r="48" spans="1:18" x14ac:dyDescent="0.2">
      <c r="A48" s="906"/>
      <c r="B48" s="906"/>
      <c r="C48" s="906"/>
      <c r="D48" s="906"/>
      <c r="E48" s="906"/>
      <c r="F48" s="906"/>
      <c r="G48" s="906"/>
      <c r="H48" s="906"/>
      <c r="I48" s="906"/>
      <c r="J48" s="906"/>
      <c r="K48" s="906"/>
      <c r="L48" s="906"/>
      <c r="M48" s="906"/>
      <c r="N48" s="906"/>
      <c r="O48" s="906"/>
      <c r="P48" s="906"/>
      <c r="Q48" s="906"/>
      <c r="R48" s="906"/>
    </row>
    <row r="49" spans="1:18" x14ac:dyDescent="0.2">
      <c r="A49" s="906"/>
      <c r="B49" s="906"/>
      <c r="C49" s="906"/>
      <c r="D49" s="906"/>
      <c r="E49" s="906"/>
      <c r="F49" s="906"/>
      <c r="G49" s="906"/>
      <c r="H49" s="906"/>
      <c r="I49" s="906"/>
      <c r="J49" s="906"/>
      <c r="K49" s="906"/>
      <c r="L49" s="906"/>
      <c r="M49" s="906"/>
      <c r="N49" s="906"/>
      <c r="O49" s="906"/>
      <c r="P49" s="906"/>
      <c r="Q49" s="906"/>
      <c r="R49" s="906"/>
    </row>
    <row r="50" spans="1:18" x14ac:dyDescent="0.2">
      <c r="A50" s="906"/>
      <c r="B50" s="906"/>
      <c r="C50" s="906"/>
      <c r="D50" s="906"/>
      <c r="E50" s="906"/>
      <c r="F50" s="906"/>
      <c r="G50" s="906"/>
      <c r="H50" s="906"/>
      <c r="I50" s="906"/>
      <c r="J50" s="906"/>
      <c r="K50" s="906"/>
      <c r="L50" s="906"/>
      <c r="M50" s="906"/>
      <c r="N50" s="906"/>
      <c r="O50" s="906"/>
      <c r="P50" s="906"/>
      <c r="Q50" s="906"/>
      <c r="R50" s="906"/>
    </row>
    <row r="51" spans="1:18" x14ac:dyDescent="0.2">
      <c r="A51" s="906"/>
      <c r="B51" s="906"/>
      <c r="C51" s="906"/>
      <c r="D51" s="906"/>
      <c r="E51" s="906"/>
      <c r="F51" s="906"/>
      <c r="G51" s="906"/>
      <c r="H51" s="906"/>
      <c r="I51" s="906"/>
      <c r="J51" s="906"/>
      <c r="K51" s="906"/>
      <c r="L51" s="906"/>
      <c r="M51" s="906"/>
      <c r="N51" s="906"/>
      <c r="O51" s="906"/>
      <c r="P51" s="906"/>
      <c r="Q51" s="906"/>
      <c r="R51" s="906"/>
    </row>
    <row r="52" spans="1:18" x14ac:dyDescent="0.2">
      <c r="A52" s="906"/>
      <c r="B52" s="906"/>
      <c r="C52" s="906"/>
      <c r="D52" s="906"/>
      <c r="E52" s="906"/>
      <c r="F52" s="906"/>
      <c r="G52" s="906"/>
      <c r="H52" s="906"/>
      <c r="I52" s="906"/>
      <c r="J52" s="906"/>
      <c r="K52" s="906"/>
      <c r="L52" s="906"/>
      <c r="M52" s="906"/>
      <c r="N52" s="906"/>
      <c r="O52" s="906"/>
      <c r="P52" s="906"/>
      <c r="Q52" s="906"/>
      <c r="R52" s="906"/>
    </row>
    <row r="53" spans="1:18" x14ac:dyDescent="0.2">
      <c r="A53" s="906"/>
      <c r="B53" s="906"/>
      <c r="C53" s="906"/>
      <c r="D53" s="906"/>
      <c r="E53" s="906"/>
      <c r="F53" s="906"/>
      <c r="G53" s="906"/>
      <c r="H53" s="906"/>
      <c r="I53" s="906"/>
      <c r="J53" s="906"/>
      <c r="K53" s="906"/>
      <c r="L53" s="906"/>
      <c r="M53" s="906"/>
      <c r="N53" s="906"/>
      <c r="O53" s="906"/>
      <c r="P53" s="906"/>
      <c r="Q53" s="906"/>
      <c r="R53" s="906"/>
    </row>
    <row r="54" spans="1:18" x14ac:dyDescent="0.2">
      <c r="A54" s="906"/>
      <c r="B54" s="906"/>
      <c r="C54" s="906"/>
      <c r="D54" s="906"/>
      <c r="E54" s="906"/>
      <c r="F54" s="906"/>
      <c r="G54" s="906"/>
      <c r="H54" s="906"/>
      <c r="I54" s="906"/>
      <c r="J54" s="906"/>
      <c r="K54" s="906"/>
      <c r="L54" s="906"/>
      <c r="M54" s="906"/>
      <c r="N54" s="906"/>
      <c r="O54" s="906"/>
      <c r="P54" s="906"/>
      <c r="Q54" s="906"/>
      <c r="R54" s="906"/>
    </row>
  </sheetData>
  <mergeCells count="7">
    <mergeCell ref="I3:M3"/>
    <mergeCell ref="J26:O26"/>
    <mergeCell ref="A1:F1"/>
    <mergeCell ref="A23:F23"/>
    <mergeCell ref="A28:F54"/>
    <mergeCell ref="G28:L54"/>
    <mergeCell ref="M28:R54"/>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4" workbookViewId="0">
      <selection activeCell="I6" sqref="I6"/>
    </sheetView>
  </sheetViews>
  <sheetFormatPr baseColWidth="10" defaultRowHeight="11.25" x14ac:dyDescent="0.2"/>
  <cols>
    <col min="1" max="1" width="4.28515625" style="8" customWidth="1"/>
    <col min="2" max="2" width="10.85546875" style="9" customWidth="1"/>
    <col min="3" max="3" width="12.85546875" style="8" customWidth="1"/>
    <col min="4" max="5" width="29.85546875" style="8" customWidth="1"/>
    <col min="6" max="6" width="15.140625" style="8" customWidth="1"/>
    <col min="7" max="16384" width="11.42578125" style="12"/>
  </cols>
  <sheetData>
    <row r="1" spans="1:9" ht="28.5" customHeight="1" x14ac:dyDescent="0.2">
      <c r="A1" s="717" t="s">
        <v>383</v>
      </c>
      <c r="B1" s="718"/>
      <c r="C1" s="718"/>
      <c r="D1" s="718"/>
      <c r="E1" s="718"/>
      <c r="F1" s="718"/>
    </row>
    <row r="2" spans="1:9" ht="7.5" customHeight="1" x14ac:dyDescent="0.2"/>
    <row r="3" spans="1:9" ht="18" customHeight="1" x14ac:dyDescent="0.2">
      <c r="C3" s="722" t="s">
        <v>25</v>
      </c>
      <c r="D3" s="724" t="s">
        <v>8</v>
      </c>
      <c r="E3" s="725"/>
      <c r="F3" s="12"/>
    </row>
    <row r="4" spans="1:9" ht="21" customHeight="1" x14ac:dyDescent="0.2">
      <c r="C4" s="723"/>
      <c r="D4" s="10" t="s">
        <v>375</v>
      </c>
      <c r="E4" s="11" t="s">
        <v>376</v>
      </c>
      <c r="F4" s="12"/>
    </row>
    <row r="5" spans="1:9" ht="24.75" customHeight="1" x14ac:dyDescent="0.2">
      <c r="A5" s="731" t="s">
        <v>22</v>
      </c>
      <c r="B5" s="726" t="s">
        <v>155</v>
      </c>
      <c r="C5" s="11" t="s">
        <v>380</v>
      </c>
      <c r="D5" s="729" t="s">
        <v>23</v>
      </c>
      <c r="E5" s="11" t="s">
        <v>23</v>
      </c>
      <c r="F5" s="12"/>
      <c r="I5" s="597"/>
    </row>
    <row r="6" spans="1:9" ht="27" customHeight="1" x14ac:dyDescent="0.2">
      <c r="A6" s="732"/>
      <c r="B6" s="727"/>
      <c r="C6" s="11" t="s">
        <v>9</v>
      </c>
      <c r="D6" s="730"/>
      <c r="E6" s="11" t="s">
        <v>377</v>
      </c>
      <c r="F6" s="12"/>
    </row>
    <row r="7" spans="1:9" ht="33.75" x14ac:dyDescent="0.2">
      <c r="A7" s="732"/>
      <c r="B7" s="728"/>
      <c r="C7" s="11" t="s">
        <v>381</v>
      </c>
      <c r="D7" s="11" t="s">
        <v>379</v>
      </c>
      <c r="E7" s="11" t="s">
        <v>378</v>
      </c>
      <c r="F7" s="12"/>
    </row>
    <row r="8" spans="1:9" ht="23.25" customHeight="1" x14ac:dyDescent="0.2">
      <c r="A8" s="732"/>
      <c r="B8" s="729" t="s">
        <v>374</v>
      </c>
      <c r="C8" s="11" t="s">
        <v>380</v>
      </c>
      <c r="D8" s="729" t="s">
        <v>23</v>
      </c>
      <c r="E8" s="11" t="s">
        <v>23</v>
      </c>
      <c r="F8" s="12"/>
    </row>
    <row r="9" spans="1:9" ht="23.25" customHeight="1" x14ac:dyDescent="0.2">
      <c r="A9" s="733"/>
      <c r="B9" s="730"/>
      <c r="C9" s="11" t="s">
        <v>382</v>
      </c>
      <c r="D9" s="730"/>
      <c r="E9" s="11" t="s">
        <v>377</v>
      </c>
      <c r="F9" s="12"/>
    </row>
    <row r="10" spans="1:9" s="8" customFormat="1" ht="14.25" customHeight="1" x14ac:dyDescent="0.2">
      <c r="A10" s="383"/>
      <c r="B10" s="381"/>
      <c r="C10" s="382"/>
      <c r="D10" s="381"/>
      <c r="E10" s="382"/>
    </row>
    <row r="11" spans="1:9" ht="94.5" customHeight="1" x14ac:dyDescent="0.2">
      <c r="A11" s="719" t="s">
        <v>373</v>
      </c>
      <c r="B11" s="720"/>
      <c r="C11" s="720"/>
      <c r="D11" s="720"/>
      <c r="E11" s="721"/>
      <c r="F11" s="12"/>
    </row>
    <row r="12" spans="1:9" x14ac:dyDescent="0.2">
      <c r="B12" s="14"/>
      <c r="C12" s="14"/>
      <c r="D12" s="14"/>
      <c r="E12" s="14"/>
      <c r="F12" s="14"/>
      <c r="G12" s="15"/>
    </row>
    <row r="13" spans="1:9" x14ac:dyDescent="0.2">
      <c r="A13" s="14"/>
      <c r="B13" s="14"/>
      <c r="C13" s="14"/>
      <c r="D13" s="14"/>
      <c r="E13" s="14"/>
      <c r="F13" s="14"/>
    </row>
  </sheetData>
  <mergeCells count="9">
    <mergeCell ref="A1:F1"/>
    <mergeCell ref="A11:E11"/>
    <mergeCell ref="C3:C4"/>
    <mergeCell ref="D3:E3"/>
    <mergeCell ref="B5:B7"/>
    <mergeCell ref="B8:B9"/>
    <mergeCell ref="A5:A9"/>
    <mergeCell ref="D8:D9"/>
    <mergeCell ref="D5:D6"/>
  </mergeCells>
  <phoneticPr fontId="4" type="noConversion"/>
  <pageMargins left="0.59055118110236227" right="0.59055118110236227"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6" workbookViewId="0">
      <selection activeCell="J18" sqref="J18:N43"/>
    </sheetView>
  </sheetViews>
  <sheetFormatPr baseColWidth="10" defaultRowHeight="11.25" x14ac:dyDescent="0.2"/>
  <cols>
    <col min="1" max="1" width="21" style="12" bestFit="1" customWidth="1"/>
    <col min="2" max="2" width="11.85546875" style="12" bestFit="1" customWidth="1"/>
    <col min="3" max="3" width="11" style="12" bestFit="1" customWidth="1"/>
    <col min="4" max="4" width="5.7109375" style="12" bestFit="1" customWidth="1"/>
    <col min="5" max="5" width="12.5703125" style="12" bestFit="1" customWidth="1"/>
    <col min="6" max="6" width="6.28515625" style="12" bestFit="1" customWidth="1"/>
    <col min="7" max="7" width="11" style="12" customWidth="1"/>
    <col min="8" max="16384" width="11.42578125" style="12"/>
  </cols>
  <sheetData>
    <row r="1" spans="1:8" ht="16.5" customHeight="1" x14ac:dyDescent="0.2">
      <c r="A1" s="812" t="s">
        <v>233</v>
      </c>
      <c r="B1" s="813"/>
      <c r="C1" s="813"/>
      <c r="D1" s="813"/>
      <c r="E1" s="813"/>
      <c r="F1" s="813"/>
      <c r="G1" s="814"/>
      <c r="H1" s="79"/>
    </row>
    <row r="2" spans="1:8" x14ac:dyDescent="0.2">
      <c r="A2" s="79"/>
      <c r="B2" s="79"/>
      <c r="C2" s="79"/>
      <c r="D2" s="79"/>
      <c r="E2" s="79"/>
      <c r="F2" s="79"/>
      <c r="G2" s="79"/>
      <c r="H2" s="79"/>
    </row>
    <row r="3" spans="1:8" ht="33.75" customHeight="1" x14ac:dyDescent="0.2">
      <c r="A3" s="892" t="s">
        <v>149</v>
      </c>
      <c r="B3" s="320" t="s">
        <v>234</v>
      </c>
      <c r="C3" s="320" t="s">
        <v>235</v>
      </c>
      <c r="D3" s="895" t="s">
        <v>191</v>
      </c>
    </row>
    <row r="4" spans="1:8" x14ac:dyDescent="0.2">
      <c r="A4" s="893"/>
      <c r="B4" s="341" t="s">
        <v>236</v>
      </c>
      <c r="C4" s="321" t="s">
        <v>237</v>
      </c>
      <c r="D4" s="896"/>
      <c r="F4" s="22"/>
    </row>
    <row r="5" spans="1:8" x14ac:dyDescent="0.2">
      <c r="A5" s="894"/>
      <c r="B5" s="342" t="s">
        <v>238</v>
      </c>
      <c r="C5" s="322"/>
      <c r="D5" s="897"/>
      <c r="F5" s="22"/>
    </row>
    <row r="6" spans="1:8" x14ac:dyDescent="0.2">
      <c r="A6" s="338" t="s">
        <v>225</v>
      </c>
      <c r="B6" s="343">
        <v>0.32</v>
      </c>
      <c r="C6" s="323">
        <v>100</v>
      </c>
      <c r="D6" s="332">
        <v>1</v>
      </c>
      <c r="F6" s="22"/>
    </row>
    <row r="7" spans="1:8" x14ac:dyDescent="0.2">
      <c r="A7" s="339" t="s">
        <v>223</v>
      </c>
      <c r="B7" s="344">
        <v>0.46</v>
      </c>
      <c r="C7" s="323">
        <v>600</v>
      </c>
      <c r="D7" s="333">
        <v>1</v>
      </c>
    </row>
    <row r="8" spans="1:8" x14ac:dyDescent="0.2">
      <c r="A8" s="340" t="s">
        <v>185</v>
      </c>
      <c r="B8" s="344">
        <v>0.47</v>
      </c>
      <c r="C8" s="323">
        <v>15200</v>
      </c>
      <c r="D8" s="333">
        <v>1</v>
      </c>
    </row>
    <row r="9" spans="1:8" x14ac:dyDescent="0.2">
      <c r="A9" s="339" t="s">
        <v>270</v>
      </c>
      <c r="B9" s="317">
        <v>0.5</v>
      </c>
      <c r="C9" s="324">
        <v>900</v>
      </c>
      <c r="D9" s="334">
        <v>2</v>
      </c>
    </row>
    <row r="10" spans="1:8" x14ac:dyDescent="0.2">
      <c r="A10" s="340" t="s">
        <v>186</v>
      </c>
      <c r="B10" s="317">
        <v>0.5</v>
      </c>
      <c r="C10" s="324">
        <v>3200</v>
      </c>
      <c r="D10" s="334">
        <v>2</v>
      </c>
      <c r="H10" s="281"/>
    </row>
    <row r="11" spans="1:8" x14ac:dyDescent="0.2">
      <c r="A11" s="340" t="s">
        <v>187</v>
      </c>
      <c r="B11" s="317">
        <v>0.5</v>
      </c>
      <c r="C11" s="324">
        <v>9100</v>
      </c>
      <c r="D11" s="334">
        <v>2</v>
      </c>
    </row>
    <row r="12" spans="1:8" x14ac:dyDescent="0.2">
      <c r="A12" s="340" t="s">
        <v>222</v>
      </c>
      <c r="B12" s="317">
        <v>0.51</v>
      </c>
      <c r="C12" s="324">
        <v>6200</v>
      </c>
      <c r="D12" s="334">
        <v>2</v>
      </c>
      <c r="F12" s="22"/>
    </row>
    <row r="13" spans="1:8" x14ac:dyDescent="0.2">
      <c r="A13" s="340" t="s">
        <v>174</v>
      </c>
      <c r="B13" s="317">
        <v>0.54</v>
      </c>
      <c r="C13" s="324">
        <v>6400</v>
      </c>
      <c r="D13" s="334">
        <v>2</v>
      </c>
      <c r="F13" s="22"/>
    </row>
    <row r="14" spans="1:8" x14ac:dyDescent="0.2">
      <c r="A14" s="340" t="s">
        <v>201</v>
      </c>
      <c r="B14" s="318">
        <v>0.56000000000000005</v>
      </c>
      <c r="C14" s="325">
        <v>7200</v>
      </c>
      <c r="D14" s="335">
        <v>3</v>
      </c>
      <c r="F14" s="22"/>
    </row>
    <row r="15" spans="1:8" x14ac:dyDescent="0.2">
      <c r="A15" s="340" t="s">
        <v>220</v>
      </c>
      <c r="B15" s="318">
        <v>0.56000000000000005</v>
      </c>
      <c r="C15" s="325">
        <v>6000</v>
      </c>
      <c r="D15" s="335">
        <v>3</v>
      </c>
      <c r="F15" s="22"/>
    </row>
    <row r="16" spans="1:8" x14ac:dyDescent="0.2">
      <c r="A16" s="339" t="s">
        <v>224</v>
      </c>
      <c r="B16" s="318">
        <v>0.56999999999999995</v>
      </c>
      <c r="C16" s="325">
        <v>700</v>
      </c>
      <c r="D16" s="335">
        <v>3</v>
      </c>
      <c r="F16" s="22"/>
    </row>
    <row r="17" spans="1:7" x14ac:dyDescent="0.2">
      <c r="A17" s="340" t="s">
        <v>170</v>
      </c>
      <c r="B17" s="318">
        <v>0.59</v>
      </c>
      <c r="C17" s="325">
        <v>3100</v>
      </c>
      <c r="D17" s="335">
        <v>3</v>
      </c>
      <c r="F17" s="22"/>
    </row>
    <row r="18" spans="1:7" x14ac:dyDescent="0.2">
      <c r="A18" s="340" t="s">
        <v>172</v>
      </c>
      <c r="B18" s="319">
        <v>0.62</v>
      </c>
      <c r="C18" s="326">
        <v>3900</v>
      </c>
      <c r="D18" s="336">
        <v>4</v>
      </c>
      <c r="E18" s="327" t="s">
        <v>147</v>
      </c>
      <c r="F18" s="96" t="s">
        <v>148</v>
      </c>
      <c r="G18" s="96" t="s">
        <v>243</v>
      </c>
    </row>
    <row r="19" spans="1:7" x14ac:dyDescent="0.2">
      <c r="A19" s="340" t="s">
        <v>221</v>
      </c>
      <c r="B19" s="319">
        <v>0.63</v>
      </c>
      <c r="C19" s="326">
        <v>6800</v>
      </c>
      <c r="D19" s="336">
        <v>4</v>
      </c>
      <c r="E19" s="328" t="s">
        <v>242</v>
      </c>
      <c r="F19" s="345">
        <f>COUNTIF($D$6:$D$22,G19)</f>
        <v>3</v>
      </c>
      <c r="G19" s="345">
        <v>1</v>
      </c>
    </row>
    <row r="20" spans="1:7" x14ac:dyDescent="0.2">
      <c r="A20" s="340" t="s">
        <v>171</v>
      </c>
      <c r="B20" s="319">
        <v>0.63</v>
      </c>
      <c r="C20" s="326">
        <v>400</v>
      </c>
      <c r="D20" s="336">
        <v>4</v>
      </c>
      <c r="E20" s="329" t="s">
        <v>241</v>
      </c>
      <c r="F20" s="346">
        <f t="shared" ref="F20:F22" si="0">COUNTIF($D$6:$D$22,G20)</f>
        <v>5</v>
      </c>
      <c r="G20" s="346">
        <v>2</v>
      </c>
    </row>
    <row r="21" spans="1:7" x14ac:dyDescent="0.2">
      <c r="A21" s="340" t="s">
        <v>169</v>
      </c>
      <c r="B21" s="319">
        <v>0.64</v>
      </c>
      <c r="C21" s="326">
        <v>3500</v>
      </c>
      <c r="D21" s="336">
        <v>4</v>
      </c>
      <c r="E21" s="330" t="s">
        <v>240</v>
      </c>
      <c r="F21" s="347">
        <f t="shared" si="0"/>
        <v>4</v>
      </c>
      <c r="G21" s="347">
        <v>3</v>
      </c>
    </row>
    <row r="22" spans="1:7" x14ac:dyDescent="0.2">
      <c r="A22" s="340" t="s">
        <v>173</v>
      </c>
      <c r="B22" s="319">
        <v>0.64</v>
      </c>
      <c r="C22" s="326">
        <v>4000</v>
      </c>
      <c r="D22" s="337">
        <v>4</v>
      </c>
      <c r="E22" s="331" t="s">
        <v>239</v>
      </c>
      <c r="F22" s="348">
        <f t="shared" si="0"/>
        <v>5</v>
      </c>
      <c r="G22" s="348">
        <v>4</v>
      </c>
    </row>
    <row r="23" spans="1:7" x14ac:dyDescent="0.2">
      <c r="A23" s="349" t="s">
        <v>2</v>
      </c>
      <c r="B23" s="350"/>
      <c r="C23" s="351">
        <f>SUM(C6:C22)</f>
        <v>77300</v>
      </c>
      <c r="D23" s="280"/>
      <c r="F23" s="8"/>
      <c r="G23" s="8"/>
    </row>
    <row r="24" spans="1:7" x14ac:dyDescent="0.2">
      <c r="A24" s="349"/>
      <c r="B24" s="350"/>
      <c r="C24" s="352"/>
      <c r="D24" s="280"/>
      <c r="F24" s="8"/>
      <c r="G24" s="8"/>
    </row>
    <row r="25" spans="1:7" ht="36.75" customHeight="1" x14ac:dyDescent="0.2">
      <c r="A25" s="782" t="s">
        <v>282</v>
      </c>
      <c r="B25" s="783"/>
      <c r="C25" s="783"/>
      <c r="D25" s="783"/>
      <c r="E25" s="783"/>
      <c r="F25" s="783"/>
      <c r="G25" s="784"/>
    </row>
    <row r="42" spans="1:9" x14ac:dyDescent="0.2">
      <c r="A42" s="256"/>
      <c r="B42" s="256"/>
      <c r="C42" s="256"/>
    </row>
    <row r="43" spans="1:9" x14ac:dyDescent="0.2">
      <c r="A43" s="256"/>
      <c r="B43" s="256"/>
      <c r="C43" s="256"/>
    </row>
    <row r="44" spans="1:9" x14ac:dyDescent="0.2">
      <c r="A44" s="256"/>
      <c r="B44" s="256"/>
      <c r="C44" s="256"/>
    </row>
    <row r="45" spans="1:9" x14ac:dyDescent="0.2">
      <c r="C45" s="8"/>
      <c r="I45" s="793"/>
    </row>
    <row r="46" spans="1:9" x14ac:dyDescent="0.2">
      <c r="C46" s="8"/>
      <c r="I46" s="793"/>
    </row>
  </sheetData>
  <mergeCells count="5">
    <mergeCell ref="I45:I46"/>
    <mergeCell ref="A3:A5"/>
    <mergeCell ref="D3:D5"/>
    <mergeCell ref="A1:G1"/>
    <mergeCell ref="A25:G25"/>
  </mergeCells>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sqref="A1:F1"/>
    </sheetView>
  </sheetViews>
  <sheetFormatPr baseColWidth="10" defaultRowHeight="12.75" x14ac:dyDescent="0.2"/>
  <cols>
    <col min="1" max="1" width="34.42578125" bestFit="1" customWidth="1"/>
    <col min="2" max="2" width="16.42578125" customWidth="1"/>
    <col min="4" max="4" width="12" bestFit="1" customWidth="1"/>
    <col min="5" max="5" width="6.28515625" bestFit="1" customWidth="1"/>
    <col min="6" max="6" width="9.7109375" bestFit="1" customWidth="1"/>
    <col min="7" max="7" width="7.140625" customWidth="1"/>
    <col min="8" max="8" width="7.28515625" customWidth="1"/>
    <col min="9" max="60" width="5.7109375" customWidth="1"/>
  </cols>
  <sheetData>
    <row r="1" spans="1:7" ht="16.5" customHeight="1" x14ac:dyDescent="0.2">
      <c r="A1" s="812" t="s">
        <v>369</v>
      </c>
      <c r="B1" s="813"/>
      <c r="C1" s="813"/>
      <c r="D1" s="813"/>
      <c r="E1" s="813"/>
      <c r="F1" s="814"/>
    </row>
    <row r="3" spans="1:7" x14ac:dyDescent="0.2">
      <c r="B3" s="12" t="s">
        <v>359</v>
      </c>
    </row>
    <row r="4" spans="1:7" ht="33.75" x14ac:dyDescent="0.2">
      <c r="A4" s="94" t="s">
        <v>149</v>
      </c>
      <c r="B4" s="93" t="s">
        <v>154</v>
      </c>
      <c r="C4" s="93" t="s">
        <v>147</v>
      </c>
    </row>
    <row r="5" spans="1:7" x14ac:dyDescent="0.2">
      <c r="A5" s="283" t="s">
        <v>223</v>
      </c>
      <c r="B5" s="353">
        <v>0</v>
      </c>
      <c r="C5" s="365">
        <v>1</v>
      </c>
      <c r="F5" s="62"/>
      <c r="G5" s="62"/>
    </row>
    <row r="6" spans="1:7" x14ac:dyDescent="0.2">
      <c r="A6" s="358" t="s">
        <v>224</v>
      </c>
      <c r="B6" s="354">
        <v>0</v>
      </c>
      <c r="C6" s="366">
        <v>1</v>
      </c>
      <c r="F6" s="62"/>
      <c r="G6" s="62"/>
    </row>
    <row r="7" spans="1:7" x14ac:dyDescent="0.2">
      <c r="A7" s="358" t="s">
        <v>225</v>
      </c>
      <c r="B7" s="354">
        <v>0</v>
      </c>
      <c r="C7" s="366">
        <v>1</v>
      </c>
      <c r="D7" s="145" t="s">
        <v>147</v>
      </c>
      <c r="E7" s="96" t="s">
        <v>148</v>
      </c>
      <c r="F7" s="96" t="s">
        <v>243</v>
      </c>
      <c r="G7" s="62"/>
    </row>
    <row r="8" spans="1:7" x14ac:dyDescent="0.2">
      <c r="A8" s="359" t="s">
        <v>171</v>
      </c>
      <c r="B8" s="355">
        <v>7</v>
      </c>
      <c r="C8" s="367">
        <v>1</v>
      </c>
      <c r="D8" s="241" t="s">
        <v>199</v>
      </c>
      <c r="E8" s="241">
        <f>COUNTIF($C$5:$C$21,F8)</f>
        <v>8</v>
      </c>
      <c r="F8" s="241">
        <v>1</v>
      </c>
      <c r="G8" s="62"/>
    </row>
    <row r="9" spans="1:7" x14ac:dyDescent="0.2">
      <c r="A9" s="358" t="s">
        <v>270</v>
      </c>
      <c r="B9" s="354">
        <v>21</v>
      </c>
      <c r="C9" s="366">
        <v>1</v>
      </c>
      <c r="D9" s="242" t="s">
        <v>200</v>
      </c>
      <c r="E9" s="242">
        <f t="shared" ref="E9:E11" si="0">COUNTIF($C$5:$C$21,F9)</f>
        <v>3</v>
      </c>
      <c r="F9" s="242">
        <v>2</v>
      </c>
      <c r="G9" s="62"/>
    </row>
    <row r="10" spans="1:7" x14ac:dyDescent="0.2">
      <c r="A10" s="244" t="s">
        <v>170</v>
      </c>
      <c r="B10" s="355">
        <v>106</v>
      </c>
      <c r="C10" s="368">
        <v>1</v>
      </c>
      <c r="D10" s="370" t="s">
        <v>202</v>
      </c>
      <c r="E10" s="370">
        <f t="shared" si="0"/>
        <v>5</v>
      </c>
      <c r="F10" s="370">
        <v>3</v>
      </c>
      <c r="G10" s="62"/>
    </row>
    <row r="11" spans="1:7" x14ac:dyDescent="0.2">
      <c r="A11" s="244" t="s">
        <v>169</v>
      </c>
      <c r="B11" s="356">
        <v>115</v>
      </c>
      <c r="C11" s="368">
        <v>1</v>
      </c>
      <c r="D11" s="97" t="s">
        <v>203</v>
      </c>
      <c r="E11" s="97">
        <f t="shared" si="0"/>
        <v>1</v>
      </c>
      <c r="F11" s="97">
        <v>4</v>
      </c>
      <c r="G11" s="62"/>
    </row>
    <row r="12" spans="1:7" x14ac:dyDescent="0.2">
      <c r="A12" s="244" t="s">
        <v>186</v>
      </c>
      <c r="B12" s="356">
        <v>117</v>
      </c>
      <c r="C12" s="368">
        <v>1</v>
      </c>
      <c r="F12" s="62"/>
      <c r="G12" s="62"/>
    </row>
    <row r="13" spans="1:7" x14ac:dyDescent="0.2">
      <c r="A13" s="244" t="s">
        <v>173</v>
      </c>
      <c r="B13" s="357">
        <v>158</v>
      </c>
      <c r="C13" s="369">
        <v>2</v>
      </c>
      <c r="F13" s="62"/>
      <c r="G13" s="62"/>
    </row>
    <row r="14" spans="1:7" x14ac:dyDescent="0.2">
      <c r="A14" s="244" t="s">
        <v>172</v>
      </c>
      <c r="B14" s="357">
        <v>163</v>
      </c>
      <c r="C14" s="369">
        <v>2</v>
      </c>
      <c r="F14" s="62"/>
      <c r="G14" s="62"/>
    </row>
    <row r="15" spans="1:7" x14ac:dyDescent="0.2">
      <c r="A15" s="244" t="s">
        <v>174</v>
      </c>
      <c r="B15" s="357">
        <v>164</v>
      </c>
      <c r="C15" s="369">
        <v>2</v>
      </c>
      <c r="F15" s="62"/>
      <c r="G15" s="62"/>
    </row>
    <row r="16" spans="1:7" x14ac:dyDescent="0.2">
      <c r="A16" s="244" t="s">
        <v>220</v>
      </c>
      <c r="B16" s="243">
        <v>254</v>
      </c>
      <c r="C16" s="243">
        <v>3</v>
      </c>
      <c r="F16" s="62"/>
      <c r="G16" s="62"/>
    </row>
    <row r="17" spans="1:6" ht="13.5" customHeight="1" x14ac:dyDescent="0.2">
      <c r="A17" s="244" t="s">
        <v>221</v>
      </c>
      <c r="B17" s="243">
        <v>267</v>
      </c>
      <c r="C17" s="243">
        <v>3</v>
      </c>
      <c r="D17" s="179"/>
      <c r="E17" s="179"/>
      <c r="F17" s="179"/>
    </row>
    <row r="18" spans="1:6" ht="12.75" customHeight="1" x14ac:dyDescent="0.2">
      <c r="A18" s="244" t="s">
        <v>222</v>
      </c>
      <c r="B18" s="243">
        <v>276</v>
      </c>
      <c r="C18" s="243">
        <v>3</v>
      </c>
      <c r="D18" s="179"/>
      <c r="E18" s="179"/>
      <c r="F18" s="179"/>
    </row>
    <row r="19" spans="1:6" ht="15.75" customHeight="1" x14ac:dyDescent="0.2">
      <c r="A19" s="244" t="s">
        <v>187</v>
      </c>
      <c r="B19" s="243">
        <v>278</v>
      </c>
      <c r="C19" s="243">
        <v>3</v>
      </c>
      <c r="D19" s="179"/>
      <c r="E19" s="179"/>
      <c r="F19" s="179"/>
    </row>
    <row r="20" spans="1:6" x14ac:dyDescent="0.2">
      <c r="A20" s="244" t="s">
        <v>201</v>
      </c>
      <c r="B20" s="243">
        <v>294</v>
      </c>
      <c r="C20" s="243">
        <v>3</v>
      </c>
      <c r="D20" s="179"/>
      <c r="E20" s="179"/>
      <c r="F20" s="179"/>
    </row>
    <row r="21" spans="1:6" x14ac:dyDescent="0.2">
      <c r="A21" s="245" t="s">
        <v>227</v>
      </c>
      <c r="B21" s="232">
        <v>651</v>
      </c>
      <c r="C21" s="233">
        <v>4</v>
      </c>
    </row>
    <row r="22" spans="1:6" s="61" customFormat="1" ht="3.75" customHeight="1" x14ac:dyDescent="0.2">
      <c r="A22" s="360"/>
      <c r="B22" s="361"/>
      <c r="C22" s="362"/>
    </row>
    <row r="23" spans="1:6" ht="44.25" customHeight="1" x14ac:dyDescent="0.2">
      <c r="A23" s="898" t="s">
        <v>413</v>
      </c>
      <c r="B23" s="899"/>
      <c r="C23" s="899"/>
      <c r="D23" s="899"/>
      <c r="E23" s="899"/>
      <c r="F23" s="900"/>
    </row>
    <row r="24" spans="1:6" ht="14.25" customHeight="1" x14ac:dyDescent="0.2">
      <c r="A24" s="363"/>
      <c r="B24" s="363"/>
      <c r="C24" s="363"/>
      <c r="D24" s="363"/>
      <c r="E24" s="363"/>
      <c r="F24" s="363"/>
    </row>
    <row r="25" spans="1:6" x14ac:dyDescent="0.2">
      <c r="A25" s="364"/>
      <c r="B25" s="364"/>
      <c r="C25" s="364"/>
      <c r="D25" s="364"/>
      <c r="E25" s="364"/>
      <c r="F25" s="364"/>
    </row>
    <row r="26" spans="1:6" x14ac:dyDescent="0.2">
      <c r="A26" s="179"/>
      <c r="B26" s="179"/>
      <c r="C26" s="179"/>
    </row>
  </sheetData>
  <sortState ref="A4:C20">
    <sortCondition ref="B4:B20"/>
  </sortState>
  <mergeCells count="2">
    <mergeCell ref="A23:F23"/>
    <mergeCell ref="A1:F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sqref="A1:J1"/>
    </sheetView>
  </sheetViews>
  <sheetFormatPr baseColWidth="10" defaultRowHeight="12.75" x14ac:dyDescent="0.2"/>
  <cols>
    <col min="1" max="3" width="11.42578125" style="261"/>
    <col min="4" max="4" width="15.140625" style="261" customWidth="1"/>
    <col min="5" max="16384" width="11.42578125" style="261"/>
  </cols>
  <sheetData>
    <row r="1" spans="1:17" ht="30" customHeight="1" x14ac:dyDescent="0.2">
      <c r="A1" s="901" t="s">
        <v>399</v>
      </c>
      <c r="B1" s="901"/>
      <c r="C1" s="901"/>
      <c r="D1" s="901"/>
      <c r="E1" s="901"/>
      <c r="F1" s="901"/>
      <c r="G1" s="901"/>
      <c r="H1" s="901"/>
      <c r="I1" s="901"/>
      <c r="J1" s="901"/>
    </row>
    <row r="2" spans="1:17" ht="19.5" customHeight="1" x14ac:dyDescent="0.2">
      <c r="A2" s="903" t="s">
        <v>398</v>
      </c>
      <c r="B2" s="903"/>
      <c r="C2" s="903"/>
      <c r="D2" s="903"/>
      <c r="E2" s="903"/>
      <c r="F2" s="903"/>
      <c r="G2" s="903"/>
      <c r="H2" s="903"/>
      <c r="I2" s="903"/>
      <c r="J2" s="903"/>
      <c r="M2" s="887"/>
      <c r="N2" s="887"/>
      <c r="O2" s="887"/>
      <c r="P2" s="887"/>
      <c r="Q2" s="887"/>
    </row>
    <row r="29" spans="1:10" x14ac:dyDescent="0.2">
      <c r="A29" s="902" t="s">
        <v>397</v>
      </c>
      <c r="B29" s="902"/>
      <c r="C29" s="902"/>
      <c r="D29" s="902"/>
      <c r="E29" s="902"/>
      <c r="F29" s="902"/>
      <c r="G29" s="902"/>
      <c r="H29" s="902"/>
      <c r="I29" s="902"/>
      <c r="J29" s="902"/>
    </row>
    <row r="30" spans="1:10" x14ac:dyDescent="0.2">
      <c r="A30" s="902"/>
      <c r="B30" s="902"/>
      <c r="C30" s="902"/>
      <c r="D30" s="902"/>
      <c r="E30" s="902"/>
      <c r="F30" s="902"/>
      <c r="G30" s="902"/>
      <c r="H30" s="902"/>
      <c r="I30" s="902"/>
      <c r="J30" s="902"/>
    </row>
    <row r="31" spans="1:10" x14ac:dyDescent="0.2">
      <c r="A31" s="902"/>
      <c r="B31" s="902"/>
      <c r="C31" s="902"/>
      <c r="D31" s="902"/>
      <c r="E31" s="902"/>
      <c r="F31" s="902"/>
      <c r="G31" s="902"/>
      <c r="H31" s="902"/>
      <c r="I31" s="902"/>
      <c r="J31" s="902"/>
    </row>
  </sheetData>
  <mergeCells count="4">
    <mergeCell ref="A1:J1"/>
    <mergeCell ref="A29:J31"/>
    <mergeCell ref="M2:Q2"/>
    <mergeCell ref="A2:J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1"/>
  <sheetViews>
    <sheetView topLeftCell="A28" workbookViewId="0">
      <selection activeCell="L257" sqref="L257"/>
    </sheetView>
  </sheetViews>
  <sheetFormatPr baseColWidth="10" defaultRowHeight="12.75" x14ac:dyDescent="0.2"/>
  <cols>
    <col min="1" max="2" width="11.42578125" style="261"/>
    <col min="3" max="3" width="22" style="261" customWidth="1"/>
    <col min="4" max="4" width="25.85546875" style="261" customWidth="1"/>
    <col min="5" max="16384" width="11.42578125" style="261"/>
  </cols>
  <sheetData>
    <row r="1" spans="1:17" ht="30" customHeight="1" x14ac:dyDescent="0.2">
      <c r="A1" s="904" t="s">
        <v>334</v>
      </c>
      <c r="B1" s="904"/>
      <c r="C1" s="904"/>
      <c r="D1" s="904"/>
      <c r="E1" s="904"/>
      <c r="F1" s="904"/>
      <c r="G1" s="904"/>
      <c r="H1" s="904"/>
      <c r="I1" s="904"/>
      <c r="J1" s="904"/>
    </row>
    <row r="2" spans="1:17" ht="7.5" customHeight="1" x14ac:dyDescent="0.2">
      <c r="A2" s="902" t="s">
        <v>335</v>
      </c>
      <c r="B2" s="902"/>
      <c r="C2" s="902"/>
      <c r="D2" s="902"/>
      <c r="E2" s="902"/>
      <c r="F2" s="902"/>
      <c r="G2" s="902"/>
      <c r="H2" s="902"/>
      <c r="I2" s="902"/>
      <c r="J2" s="902"/>
    </row>
    <row r="3" spans="1:17" x14ac:dyDescent="0.2">
      <c r="A3" s="902"/>
      <c r="B3" s="902"/>
      <c r="C3" s="902"/>
      <c r="D3" s="902"/>
      <c r="E3" s="902"/>
      <c r="F3" s="902"/>
      <c r="G3" s="902"/>
      <c r="H3" s="902"/>
      <c r="I3" s="902"/>
      <c r="J3" s="902"/>
    </row>
    <row r="4" spans="1:17" ht="19.5" customHeight="1" x14ac:dyDescent="0.2">
      <c r="A4" s="902"/>
      <c r="B4" s="902"/>
      <c r="C4" s="902"/>
      <c r="D4" s="902"/>
      <c r="E4" s="902"/>
      <c r="F4" s="902"/>
      <c r="G4" s="902"/>
      <c r="H4" s="902"/>
      <c r="I4" s="902"/>
      <c r="J4" s="902"/>
      <c r="M4" s="887"/>
      <c r="N4" s="887"/>
      <c r="O4" s="887"/>
      <c r="P4" s="887"/>
      <c r="Q4" s="887"/>
    </row>
    <row r="5" spans="1:17" ht="67.5" x14ac:dyDescent="0.2">
      <c r="C5" s="542" t="s">
        <v>283</v>
      </c>
      <c r="D5" s="542" t="s">
        <v>284</v>
      </c>
      <c r="E5" s="542" t="s">
        <v>285</v>
      </c>
      <c r="F5" s="542" t="s">
        <v>286</v>
      </c>
      <c r="L5" s="887"/>
      <c r="M5" s="887"/>
      <c r="N5" s="887"/>
      <c r="O5" s="887"/>
      <c r="P5" s="887"/>
    </row>
    <row r="6" spans="1:17" x14ac:dyDescent="0.2">
      <c r="A6" s="261" t="s">
        <v>287</v>
      </c>
      <c r="B6" s="528">
        <v>36526</v>
      </c>
      <c r="C6" s="261">
        <v>67</v>
      </c>
      <c r="D6" s="543"/>
      <c r="E6" s="545"/>
      <c r="F6" s="546"/>
    </row>
    <row r="7" spans="1:17" x14ac:dyDescent="0.2">
      <c r="A7" s="261" t="s">
        <v>287</v>
      </c>
      <c r="B7" s="528">
        <v>36557</v>
      </c>
      <c r="C7" s="261">
        <v>89</v>
      </c>
      <c r="D7" s="543"/>
      <c r="E7" s="545"/>
      <c r="F7" s="546"/>
    </row>
    <row r="8" spans="1:17" x14ac:dyDescent="0.2">
      <c r="A8" s="261" t="s">
        <v>287</v>
      </c>
      <c r="B8" s="528">
        <v>36586</v>
      </c>
      <c r="C8" s="261">
        <v>88</v>
      </c>
      <c r="D8" s="543"/>
      <c r="E8" s="545"/>
      <c r="F8" s="546"/>
    </row>
    <row r="9" spans="1:17" x14ac:dyDescent="0.2">
      <c r="A9" s="261" t="s">
        <v>84</v>
      </c>
      <c r="B9" s="528">
        <v>36617</v>
      </c>
      <c r="C9" s="261">
        <v>83</v>
      </c>
      <c r="D9" s="543"/>
      <c r="E9" s="545"/>
      <c r="F9" s="546"/>
    </row>
    <row r="10" spans="1:17" x14ac:dyDescent="0.2">
      <c r="A10" s="261" t="s">
        <v>84</v>
      </c>
      <c r="B10" s="528">
        <v>36647</v>
      </c>
      <c r="C10" s="261">
        <v>93</v>
      </c>
      <c r="D10" s="543"/>
      <c r="E10" s="545"/>
      <c r="F10" s="546"/>
    </row>
    <row r="11" spans="1:17" x14ac:dyDescent="0.2">
      <c r="A11" s="261" t="s">
        <v>84</v>
      </c>
      <c r="B11" s="528">
        <v>36678</v>
      </c>
      <c r="C11" s="261">
        <v>81</v>
      </c>
      <c r="D11" s="543"/>
      <c r="E11" s="545"/>
      <c r="F11" s="546"/>
    </row>
    <row r="12" spans="1:17" x14ac:dyDescent="0.2">
      <c r="A12" s="261" t="s">
        <v>85</v>
      </c>
      <c r="B12" s="528">
        <v>36708</v>
      </c>
      <c r="C12" s="261">
        <v>75</v>
      </c>
      <c r="D12" s="543"/>
      <c r="E12" s="547"/>
      <c r="F12" s="546"/>
    </row>
    <row r="13" spans="1:17" x14ac:dyDescent="0.2">
      <c r="A13" s="261" t="s">
        <v>85</v>
      </c>
      <c r="B13" s="528">
        <v>36739</v>
      </c>
      <c r="C13" s="261">
        <v>57</v>
      </c>
      <c r="D13" s="543"/>
      <c r="E13" s="547"/>
      <c r="F13" s="546"/>
    </row>
    <row r="14" spans="1:17" x14ac:dyDescent="0.2">
      <c r="A14" s="261" t="s">
        <v>85</v>
      </c>
      <c r="B14" s="528">
        <v>36770</v>
      </c>
      <c r="C14" s="261">
        <v>62</v>
      </c>
      <c r="D14" s="543"/>
      <c r="E14" s="547"/>
      <c r="F14" s="546"/>
    </row>
    <row r="15" spans="1:17" x14ac:dyDescent="0.2">
      <c r="A15" s="261" t="s">
        <v>86</v>
      </c>
      <c r="B15" s="528">
        <v>36800</v>
      </c>
      <c r="C15" s="261">
        <v>79</v>
      </c>
      <c r="D15" s="543"/>
      <c r="E15" s="547"/>
      <c r="F15" s="546"/>
    </row>
    <row r="16" spans="1:17" x14ac:dyDescent="0.2">
      <c r="A16" s="261" t="s">
        <v>86</v>
      </c>
      <c r="B16" s="528">
        <v>36831</v>
      </c>
      <c r="C16" s="261">
        <v>53</v>
      </c>
      <c r="D16" s="543"/>
      <c r="E16" s="547"/>
      <c r="F16" s="546"/>
    </row>
    <row r="17" spans="1:6" x14ac:dyDescent="0.2">
      <c r="A17" s="261" t="s">
        <v>86</v>
      </c>
      <c r="B17" s="528">
        <v>36861</v>
      </c>
      <c r="C17" s="550">
        <v>63</v>
      </c>
      <c r="D17" s="543"/>
      <c r="E17" s="547"/>
      <c r="F17" s="546"/>
    </row>
    <row r="18" spans="1:6" x14ac:dyDescent="0.2">
      <c r="A18" s="261" t="s">
        <v>288</v>
      </c>
      <c r="B18" s="528">
        <v>36892</v>
      </c>
      <c r="C18" s="261">
        <v>76</v>
      </c>
      <c r="D18" s="543"/>
      <c r="E18" s="547"/>
      <c r="F18" s="546"/>
    </row>
    <row r="19" spans="1:6" x14ac:dyDescent="0.2">
      <c r="A19" s="261" t="s">
        <v>288</v>
      </c>
      <c r="B19" s="528">
        <v>36923</v>
      </c>
      <c r="C19" s="261">
        <v>70</v>
      </c>
      <c r="D19" s="543"/>
      <c r="E19" s="547"/>
      <c r="F19" s="546"/>
    </row>
    <row r="20" spans="1:6" x14ac:dyDescent="0.2">
      <c r="A20" s="261" t="s">
        <v>288</v>
      </c>
      <c r="B20" s="528">
        <v>36951</v>
      </c>
      <c r="C20" s="261">
        <v>80</v>
      </c>
      <c r="D20" s="543"/>
      <c r="E20" s="547"/>
      <c r="F20" s="546"/>
    </row>
    <row r="21" spans="1:6" x14ac:dyDescent="0.2">
      <c r="A21" s="261" t="s">
        <v>88</v>
      </c>
      <c r="B21" s="528">
        <v>36982</v>
      </c>
      <c r="C21" s="261">
        <v>84</v>
      </c>
      <c r="D21" s="543"/>
      <c r="E21" s="547"/>
      <c r="F21" s="546"/>
    </row>
    <row r="22" spans="1:6" x14ac:dyDescent="0.2">
      <c r="A22" s="261" t="s">
        <v>88</v>
      </c>
      <c r="B22" s="528">
        <v>37012</v>
      </c>
      <c r="C22" s="261">
        <v>92</v>
      </c>
      <c r="D22" s="543"/>
      <c r="E22" s="547"/>
      <c r="F22" s="546"/>
    </row>
    <row r="23" spans="1:6" x14ac:dyDescent="0.2">
      <c r="A23" s="261" t="s">
        <v>88</v>
      </c>
      <c r="B23" s="528">
        <v>37043</v>
      </c>
      <c r="C23" s="261">
        <v>93</v>
      </c>
      <c r="D23" s="543"/>
      <c r="E23" s="547"/>
      <c r="F23" s="546"/>
    </row>
    <row r="24" spans="1:6" x14ac:dyDescent="0.2">
      <c r="A24" s="261" t="s">
        <v>89</v>
      </c>
      <c r="B24" s="528">
        <v>37073</v>
      </c>
      <c r="C24" s="261">
        <v>88</v>
      </c>
      <c r="D24" s="543"/>
      <c r="E24" s="547"/>
      <c r="F24" s="546"/>
    </row>
    <row r="25" spans="1:6" x14ac:dyDescent="0.2">
      <c r="A25" s="261" t="s">
        <v>89</v>
      </c>
      <c r="B25" s="528">
        <v>37104</v>
      </c>
      <c r="C25" s="261">
        <v>52</v>
      </c>
      <c r="D25" s="543"/>
      <c r="E25" s="547"/>
      <c r="F25" s="546"/>
    </row>
    <row r="26" spans="1:6" x14ac:dyDescent="0.2">
      <c r="A26" s="261" t="s">
        <v>89</v>
      </c>
      <c r="B26" s="528">
        <v>37135</v>
      </c>
      <c r="C26" s="261">
        <v>69</v>
      </c>
      <c r="D26" s="543"/>
      <c r="E26" s="547"/>
      <c r="F26" s="546"/>
    </row>
    <row r="27" spans="1:6" x14ac:dyDescent="0.2">
      <c r="A27" s="261" t="s">
        <v>289</v>
      </c>
      <c r="B27" s="528">
        <v>37165</v>
      </c>
      <c r="C27" s="261">
        <v>89</v>
      </c>
      <c r="D27" s="543"/>
      <c r="E27" s="547"/>
      <c r="F27" s="546"/>
    </row>
    <row r="28" spans="1:6" x14ac:dyDescent="0.2">
      <c r="A28" s="261" t="s">
        <v>289</v>
      </c>
      <c r="B28" s="528">
        <v>37196</v>
      </c>
      <c r="C28" s="261">
        <v>122</v>
      </c>
      <c r="D28" s="543"/>
      <c r="E28" s="547"/>
      <c r="F28" s="546"/>
    </row>
    <row r="29" spans="1:6" x14ac:dyDescent="0.2">
      <c r="A29" s="261" t="s">
        <v>289</v>
      </c>
      <c r="B29" s="528">
        <v>37226</v>
      </c>
      <c r="C29" s="550">
        <v>138</v>
      </c>
      <c r="D29" s="543"/>
      <c r="E29" s="547"/>
      <c r="F29" s="546"/>
    </row>
    <row r="30" spans="1:6" x14ac:dyDescent="0.2">
      <c r="A30" s="261" t="s">
        <v>290</v>
      </c>
      <c r="B30" s="528">
        <v>37257</v>
      </c>
      <c r="C30" s="261">
        <v>92</v>
      </c>
      <c r="D30" s="543"/>
      <c r="E30" s="547"/>
      <c r="F30" s="546"/>
    </row>
    <row r="31" spans="1:6" x14ac:dyDescent="0.2">
      <c r="A31" s="261" t="s">
        <v>290</v>
      </c>
      <c r="B31" s="528">
        <v>37288</v>
      </c>
      <c r="C31" s="261">
        <v>94</v>
      </c>
      <c r="D31" s="543"/>
      <c r="E31" s="547"/>
      <c r="F31" s="546"/>
    </row>
    <row r="32" spans="1:6" x14ac:dyDescent="0.2">
      <c r="A32" s="261" t="s">
        <v>290</v>
      </c>
      <c r="B32" s="528">
        <v>37316</v>
      </c>
      <c r="C32" s="261">
        <v>107</v>
      </c>
      <c r="D32" s="543"/>
      <c r="E32" s="547"/>
      <c r="F32" s="546"/>
    </row>
    <row r="33" spans="1:6" x14ac:dyDescent="0.2">
      <c r="A33" s="261" t="s">
        <v>92</v>
      </c>
      <c r="B33" s="528">
        <v>37347</v>
      </c>
      <c r="C33" s="261">
        <v>92</v>
      </c>
      <c r="D33" s="543"/>
      <c r="E33" s="547"/>
      <c r="F33" s="546"/>
    </row>
    <row r="34" spans="1:6" x14ac:dyDescent="0.2">
      <c r="A34" s="261" t="s">
        <v>92</v>
      </c>
      <c r="B34" s="528">
        <v>37377</v>
      </c>
      <c r="C34" s="261">
        <v>77</v>
      </c>
      <c r="D34" s="543"/>
      <c r="E34" s="547"/>
      <c r="F34" s="546"/>
    </row>
    <row r="35" spans="1:6" x14ac:dyDescent="0.2">
      <c r="A35" s="261" t="s">
        <v>92</v>
      </c>
      <c r="B35" s="528">
        <v>37408</v>
      </c>
      <c r="C35" s="261">
        <v>99</v>
      </c>
      <c r="D35" s="543"/>
      <c r="E35" s="547"/>
      <c r="F35" s="546"/>
    </row>
    <row r="36" spans="1:6" x14ac:dyDescent="0.2">
      <c r="A36" s="261" t="s">
        <v>93</v>
      </c>
      <c r="B36" s="528">
        <v>37438</v>
      </c>
      <c r="C36" s="261">
        <v>79</v>
      </c>
      <c r="D36" s="543"/>
      <c r="E36" s="547"/>
      <c r="F36" s="546"/>
    </row>
    <row r="37" spans="1:6" x14ac:dyDescent="0.2">
      <c r="A37" s="261" t="s">
        <v>93</v>
      </c>
      <c r="B37" s="528">
        <v>37469</v>
      </c>
      <c r="C37" s="261">
        <v>62</v>
      </c>
      <c r="D37" s="543"/>
      <c r="E37" s="547"/>
      <c r="F37" s="546"/>
    </row>
    <row r="38" spans="1:6" x14ac:dyDescent="0.2">
      <c r="A38" s="261" t="s">
        <v>93</v>
      </c>
      <c r="B38" s="528">
        <v>37500</v>
      </c>
      <c r="C38" s="261">
        <v>95</v>
      </c>
      <c r="D38" s="543"/>
      <c r="E38" s="547"/>
      <c r="F38" s="546"/>
    </row>
    <row r="39" spans="1:6" x14ac:dyDescent="0.2">
      <c r="A39" s="261" t="s">
        <v>291</v>
      </c>
      <c r="B39" s="528">
        <v>37530</v>
      </c>
      <c r="C39" s="261">
        <v>103</v>
      </c>
      <c r="D39" s="543"/>
      <c r="E39" s="547"/>
      <c r="F39" s="546"/>
    </row>
    <row r="40" spans="1:6" x14ac:dyDescent="0.2">
      <c r="A40" s="261" t="s">
        <v>291</v>
      </c>
      <c r="B40" s="528">
        <v>37561</v>
      </c>
      <c r="C40" s="261">
        <v>90</v>
      </c>
      <c r="D40" s="543"/>
      <c r="E40" s="547"/>
      <c r="F40" s="546"/>
    </row>
    <row r="41" spans="1:6" x14ac:dyDescent="0.2">
      <c r="A41" s="261" t="s">
        <v>291</v>
      </c>
      <c r="B41" s="528">
        <v>37591</v>
      </c>
      <c r="C41" s="550">
        <v>96</v>
      </c>
      <c r="D41" s="543"/>
      <c r="E41" s="547"/>
      <c r="F41" s="546"/>
    </row>
    <row r="42" spans="1:6" x14ac:dyDescent="0.2">
      <c r="A42" s="261" t="s">
        <v>292</v>
      </c>
      <c r="B42" s="528">
        <v>37622</v>
      </c>
      <c r="C42" s="261">
        <v>121</v>
      </c>
      <c r="D42" s="543"/>
      <c r="E42" s="547"/>
      <c r="F42" s="546"/>
    </row>
    <row r="43" spans="1:6" x14ac:dyDescent="0.2">
      <c r="A43" s="261" t="s">
        <v>292</v>
      </c>
      <c r="B43" s="528">
        <v>37653</v>
      </c>
      <c r="C43" s="261">
        <v>124</v>
      </c>
      <c r="D43" s="543"/>
      <c r="E43" s="547"/>
      <c r="F43" s="546"/>
    </row>
    <row r="44" spans="1:6" x14ac:dyDescent="0.2">
      <c r="A44" s="261" t="s">
        <v>292</v>
      </c>
      <c r="B44" s="528">
        <v>37681</v>
      </c>
      <c r="C44" s="261">
        <v>159</v>
      </c>
      <c r="D44" s="543"/>
      <c r="E44" s="547"/>
      <c r="F44" s="546"/>
    </row>
    <row r="45" spans="1:6" x14ac:dyDescent="0.2">
      <c r="A45" s="261" t="s">
        <v>96</v>
      </c>
      <c r="B45" s="528">
        <v>37712</v>
      </c>
      <c r="C45" s="261">
        <v>139</v>
      </c>
      <c r="D45" s="543"/>
      <c r="E45" s="547"/>
      <c r="F45" s="546"/>
    </row>
    <row r="46" spans="1:6" x14ac:dyDescent="0.2">
      <c r="A46" s="261" t="s">
        <v>96</v>
      </c>
      <c r="B46" s="528">
        <v>37742</v>
      </c>
      <c r="C46" s="261">
        <v>154</v>
      </c>
      <c r="D46" s="543"/>
      <c r="E46" s="547"/>
      <c r="F46" s="546"/>
    </row>
    <row r="47" spans="1:6" x14ac:dyDescent="0.2">
      <c r="A47" s="261" t="s">
        <v>96</v>
      </c>
      <c r="B47" s="528">
        <v>37773</v>
      </c>
      <c r="C47" s="261">
        <v>155</v>
      </c>
      <c r="D47" s="543"/>
      <c r="E47" s="547"/>
      <c r="F47" s="546"/>
    </row>
    <row r="48" spans="1:6" x14ac:dyDescent="0.2">
      <c r="A48" s="261" t="s">
        <v>97</v>
      </c>
      <c r="B48" s="528">
        <v>37803</v>
      </c>
      <c r="C48" s="261">
        <v>88</v>
      </c>
      <c r="D48" s="543"/>
      <c r="E48" s="547"/>
      <c r="F48" s="546"/>
    </row>
    <row r="49" spans="1:6" x14ac:dyDescent="0.2">
      <c r="A49" s="261" t="s">
        <v>293</v>
      </c>
      <c r="B49" s="528">
        <v>37834</v>
      </c>
      <c r="C49" s="261">
        <v>62</v>
      </c>
      <c r="D49" s="543"/>
      <c r="E49" s="547"/>
      <c r="F49" s="546"/>
    </row>
    <row r="50" spans="1:6" x14ac:dyDescent="0.2">
      <c r="A50" s="261" t="s">
        <v>97</v>
      </c>
      <c r="B50" s="528">
        <v>37865</v>
      </c>
      <c r="C50" s="261">
        <v>124</v>
      </c>
      <c r="D50" s="543"/>
      <c r="E50" s="547"/>
      <c r="F50" s="546"/>
    </row>
    <row r="51" spans="1:6" x14ac:dyDescent="0.2">
      <c r="A51" s="261" t="s">
        <v>294</v>
      </c>
      <c r="B51" s="528">
        <v>37895</v>
      </c>
      <c r="C51" s="261">
        <v>121</v>
      </c>
      <c r="D51" s="543"/>
      <c r="E51" s="547"/>
      <c r="F51" s="546"/>
    </row>
    <row r="52" spans="1:6" x14ac:dyDescent="0.2">
      <c r="A52" s="261" t="s">
        <v>294</v>
      </c>
      <c r="B52" s="528">
        <v>37926</v>
      </c>
      <c r="C52" s="261">
        <v>140</v>
      </c>
      <c r="D52" s="543"/>
      <c r="E52" s="547"/>
      <c r="F52" s="546"/>
    </row>
    <row r="53" spans="1:6" x14ac:dyDescent="0.2">
      <c r="A53" s="261" t="s">
        <v>294</v>
      </c>
      <c r="B53" s="528">
        <v>37956</v>
      </c>
      <c r="C53" s="550">
        <v>113</v>
      </c>
      <c r="D53" s="543"/>
      <c r="E53" s="547"/>
      <c r="F53" s="546"/>
    </row>
    <row r="54" spans="1:6" x14ac:dyDescent="0.2">
      <c r="A54" s="261" t="s">
        <v>295</v>
      </c>
      <c r="B54" s="528">
        <v>37987</v>
      </c>
      <c r="C54" s="261">
        <v>86</v>
      </c>
      <c r="D54" s="543"/>
      <c r="E54" s="547"/>
      <c r="F54" s="546"/>
    </row>
    <row r="55" spans="1:6" x14ac:dyDescent="0.2">
      <c r="A55" s="261" t="s">
        <v>295</v>
      </c>
      <c r="B55" s="528">
        <v>38018</v>
      </c>
      <c r="C55" s="261">
        <v>121</v>
      </c>
      <c r="D55" s="543"/>
      <c r="E55" s="547"/>
      <c r="F55" s="546"/>
    </row>
    <row r="56" spans="1:6" x14ac:dyDescent="0.2">
      <c r="A56" s="261" t="s">
        <v>295</v>
      </c>
      <c r="B56" s="528">
        <v>38047</v>
      </c>
      <c r="C56" s="261">
        <v>145</v>
      </c>
      <c r="D56" s="543"/>
      <c r="E56" s="547"/>
      <c r="F56" s="546"/>
    </row>
    <row r="57" spans="1:6" x14ac:dyDescent="0.2">
      <c r="A57" s="261" t="s">
        <v>100</v>
      </c>
      <c r="B57" s="528">
        <v>38078</v>
      </c>
      <c r="C57" s="261">
        <v>100</v>
      </c>
      <c r="D57" s="543"/>
      <c r="E57" s="547"/>
      <c r="F57" s="546"/>
    </row>
    <row r="58" spans="1:6" x14ac:dyDescent="0.2">
      <c r="A58" s="261" t="s">
        <v>100</v>
      </c>
      <c r="B58" s="528">
        <v>38108</v>
      </c>
      <c r="C58" s="261">
        <v>116</v>
      </c>
      <c r="D58" s="543"/>
      <c r="E58" s="547"/>
      <c r="F58" s="546"/>
    </row>
    <row r="59" spans="1:6" x14ac:dyDescent="0.2">
      <c r="A59" s="261" t="s">
        <v>100</v>
      </c>
      <c r="B59" s="528">
        <v>38139</v>
      </c>
      <c r="C59" s="261">
        <v>145</v>
      </c>
      <c r="D59" s="543"/>
      <c r="E59" s="547"/>
      <c r="F59" s="546"/>
    </row>
    <row r="60" spans="1:6" x14ac:dyDescent="0.2">
      <c r="A60" s="261" t="s">
        <v>101</v>
      </c>
      <c r="B60" s="528">
        <v>38169</v>
      </c>
      <c r="C60" s="261">
        <v>76</v>
      </c>
      <c r="D60" s="543"/>
      <c r="E60" s="547"/>
      <c r="F60" s="546"/>
    </row>
    <row r="61" spans="1:6" x14ac:dyDescent="0.2">
      <c r="A61" s="261" t="s">
        <v>296</v>
      </c>
      <c r="B61" s="528">
        <v>38200</v>
      </c>
      <c r="C61" s="261">
        <v>65</v>
      </c>
      <c r="D61" s="543"/>
      <c r="E61" s="547"/>
      <c r="F61" s="546"/>
    </row>
    <row r="62" spans="1:6" x14ac:dyDescent="0.2">
      <c r="A62" s="261" t="s">
        <v>101</v>
      </c>
      <c r="B62" s="528">
        <v>38231</v>
      </c>
      <c r="C62" s="261">
        <v>88</v>
      </c>
      <c r="D62" s="543"/>
      <c r="E62" s="547"/>
      <c r="F62" s="546"/>
    </row>
    <row r="63" spans="1:6" x14ac:dyDescent="0.2">
      <c r="A63" s="261" t="s">
        <v>297</v>
      </c>
      <c r="B63" s="528">
        <v>38261</v>
      </c>
      <c r="C63" s="261">
        <v>90</v>
      </c>
      <c r="D63" s="543"/>
      <c r="E63" s="547"/>
      <c r="F63" s="546"/>
    </row>
    <row r="64" spans="1:6" x14ac:dyDescent="0.2">
      <c r="A64" s="261" t="s">
        <v>297</v>
      </c>
      <c r="B64" s="528">
        <v>38292</v>
      </c>
      <c r="C64" s="261">
        <v>112</v>
      </c>
      <c r="D64" s="543"/>
      <c r="E64" s="547"/>
      <c r="F64" s="546"/>
    </row>
    <row r="65" spans="1:6" x14ac:dyDescent="0.2">
      <c r="A65" s="261" t="s">
        <v>297</v>
      </c>
      <c r="B65" s="528">
        <v>38322</v>
      </c>
      <c r="C65" s="550">
        <v>107</v>
      </c>
      <c r="D65" s="544"/>
      <c r="E65" s="547"/>
      <c r="F65" s="546"/>
    </row>
    <row r="66" spans="1:6" x14ac:dyDescent="0.2">
      <c r="A66" s="261" t="s">
        <v>298</v>
      </c>
      <c r="B66" s="528">
        <v>38353</v>
      </c>
      <c r="C66" s="261">
        <v>106</v>
      </c>
      <c r="D66" s="261">
        <v>34</v>
      </c>
      <c r="E66" s="547"/>
      <c r="F66" s="546"/>
    </row>
    <row r="67" spans="1:6" x14ac:dyDescent="0.2">
      <c r="A67" s="261" t="s">
        <v>298</v>
      </c>
      <c r="B67" s="528">
        <v>38384</v>
      </c>
      <c r="C67" s="261">
        <v>104</v>
      </c>
      <c r="D67" s="261">
        <v>28</v>
      </c>
      <c r="E67" s="547"/>
      <c r="F67" s="546"/>
    </row>
    <row r="68" spans="1:6" x14ac:dyDescent="0.2">
      <c r="A68" s="261" t="s">
        <v>298</v>
      </c>
      <c r="B68" s="528">
        <v>38412</v>
      </c>
      <c r="C68" s="261">
        <v>121</v>
      </c>
      <c r="D68" s="261">
        <v>36</v>
      </c>
      <c r="E68" s="547"/>
      <c r="F68" s="546"/>
    </row>
    <row r="69" spans="1:6" x14ac:dyDescent="0.2">
      <c r="A69" s="261" t="s">
        <v>104</v>
      </c>
      <c r="B69" s="528">
        <v>38443</v>
      </c>
      <c r="C69" s="261">
        <v>143</v>
      </c>
      <c r="D69" s="261">
        <v>64</v>
      </c>
      <c r="E69" s="547"/>
      <c r="F69" s="546"/>
    </row>
    <row r="70" spans="1:6" x14ac:dyDescent="0.2">
      <c r="A70" s="261" t="s">
        <v>104</v>
      </c>
      <c r="B70" s="528">
        <v>38473</v>
      </c>
      <c r="C70" s="261">
        <v>119</v>
      </c>
      <c r="D70" s="261">
        <v>37</v>
      </c>
      <c r="E70" s="547"/>
      <c r="F70" s="546"/>
    </row>
    <row r="71" spans="1:6" x14ac:dyDescent="0.2">
      <c r="A71" s="261" t="s">
        <v>104</v>
      </c>
      <c r="B71" s="528">
        <v>38504</v>
      </c>
      <c r="C71" s="261">
        <v>109</v>
      </c>
      <c r="D71" s="261">
        <v>39</v>
      </c>
      <c r="E71" s="547"/>
      <c r="F71" s="546"/>
    </row>
    <row r="72" spans="1:6" x14ac:dyDescent="0.2">
      <c r="A72" s="261" t="s">
        <v>105</v>
      </c>
      <c r="B72" s="528">
        <v>38534</v>
      </c>
      <c r="C72" s="261">
        <v>90</v>
      </c>
      <c r="D72" s="261">
        <v>23</v>
      </c>
      <c r="E72" s="547"/>
      <c r="F72" s="546"/>
    </row>
    <row r="73" spans="1:6" x14ac:dyDescent="0.2">
      <c r="A73" s="261" t="s">
        <v>299</v>
      </c>
      <c r="B73" s="528">
        <v>38565</v>
      </c>
      <c r="C73" s="261">
        <v>52</v>
      </c>
      <c r="D73" s="261">
        <v>18</v>
      </c>
      <c r="E73" s="547"/>
      <c r="F73" s="546"/>
    </row>
    <row r="74" spans="1:6" x14ac:dyDescent="0.2">
      <c r="A74" s="261" t="s">
        <v>105</v>
      </c>
      <c r="B74" s="528">
        <v>38596</v>
      </c>
      <c r="C74" s="261">
        <v>94</v>
      </c>
      <c r="D74" s="261">
        <v>28</v>
      </c>
      <c r="E74" s="547"/>
      <c r="F74" s="546"/>
    </row>
    <row r="75" spans="1:6" x14ac:dyDescent="0.2">
      <c r="A75" s="261" t="s">
        <v>300</v>
      </c>
      <c r="B75" s="528">
        <v>38626</v>
      </c>
      <c r="C75" s="261">
        <v>110</v>
      </c>
      <c r="D75" s="261">
        <v>28</v>
      </c>
      <c r="E75" s="547"/>
      <c r="F75" s="546"/>
    </row>
    <row r="76" spans="1:6" x14ac:dyDescent="0.2">
      <c r="A76" s="261" t="s">
        <v>300</v>
      </c>
      <c r="B76" s="528">
        <v>38657</v>
      </c>
      <c r="C76" s="261">
        <v>111</v>
      </c>
      <c r="D76" s="261">
        <v>22</v>
      </c>
      <c r="E76" s="547"/>
      <c r="F76" s="546"/>
    </row>
    <row r="77" spans="1:6" x14ac:dyDescent="0.2">
      <c r="A77" s="261" t="s">
        <v>300</v>
      </c>
      <c r="B77" s="528">
        <v>38687</v>
      </c>
      <c r="C77" s="550">
        <v>111</v>
      </c>
      <c r="D77" s="550">
        <v>39</v>
      </c>
      <c r="E77" s="547"/>
      <c r="F77" s="546"/>
    </row>
    <row r="78" spans="1:6" x14ac:dyDescent="0.2">
      <c r="A78" s="261" t="s">
        <v>301</v>
      </c>
      <c r="B78" s="528">
        <v>38718</v>
      </c>
      <c r="C78" s="261">
        <v>102</v>
      </c>
      <c r="D78" s="261">
        <v>32</v>
      </c>
      <c r="E78" s="547"/>
      <c r="F78" s="546"/>
    </row>
    <row r="79" spans="1:6" x14ac:dyDescent="0.2">
      <c r="A79" s="261" t="s">
        <v>301</v>
      </c>
      <c r="B79" s="528">
        <v>38749</v>
      </c>
      <c r="C79" s="261">
        <v>101</v>
      </c>
      <c r="D79" s="261">
        <v>34</v>
      </c>
      <c r="E79" s="547"/>
      <c r="F79" s="546"/>
    </row>
    <row r="80" spans="1:6" x14ac:dyDescent="0.2">
      <c r="A80" s="261" t="s">
        <v>301</v>
      </c>
      <c r="B80" s="528">
        <v>38777</v>
      </c>
      <c r="C80" s="261">
        <v>131</v>
      </c>
      <c r="D80" s="261">
        <v>42</v>
      </c>
      <c r="E80" s="547"/>
      <c r="F80" s="546"/>
    </row>
    <row r="81" spans="1:6" x14ac:dyDescent="0.2">
      <c r="A81" s="261" t="s">
        <v>108</v>
      </c>
      <c r="B81" s="528">
        <v>38808</v>
      </c>
      <c r="C81" s="261">
        <v>119</v>
      </c>
      <c r="D81" s="261">
        <v>32</v>
      </c>
      <c r="E81" s="547"/>
      <c r="F81" s="546"/>
    </row>
    <row r="82" spans="1:6" x14ac:dyDescent="0.2">
      <c r="A82" s="261" t="s">
        <v>108</v>
      </c>
      <c r="B82" s="528">
        <v>38838</v>
      </c>
      <c r="C82" s="261">
        <v>137</v>
      </c>
      <c r="D82" s="261">
        <v>44</v>
      </c>
      <c r="E82" s="547"/>
      <c r="F82" s="546"/>
    </row>
    <row r="83" spans="1:6" x14ac:dyDescent="0.2">
      <c r="A83" s="261" t="s">
        <v>108</v>
      </c>
      <c r="B83" s="528">
        <v>38869</v>
      </c>
      <c r="C83" s="261">
        <v>146</v>
      </c>
      <c r="D83" s="261">
        <v>39</v>
      </c>
      <c r="E83" s="547"/>
      <c r="F83" s="546"/>
    </row>
    <row r="84" spans="1:6" x14ac:dyDescent="0.2">
      <c r="A84" s="261" t="s">
        <v>109</v>
      </c>
      <c r="B84" s="528">
        <v>38899</v>
      </c>
      <c r="C84" s="261">
        <v>82</v>
      </c>
      <c r="D84" s="261">
        <v>32</v>
      </c>
      <c r="E84" s="547"/>
      <c r="F84" s="546"/>
    </row>
    <row r="85" spans="1:6" x14ac:dyDescent="0.2">
      <c r="A85" s="261" t="s">
        <v>302</v>
      </c>
      <c r="B85" s="528">
        <v>38930</v>
      </c>
      <c r="C85" s="261">
        <v>50</v>
      </c>
      <c r="D85" s="261">
        <v>16</v>
      </c>
      <c r="E85" s="547"/>
      <c r="F85" s="546"/>
    </row>
    <row r="86" spans="1:6" x14ac:dyDescent="0.2">
      <c r="A86" s="261" t="s">
        <v>109</v>
      </c>
      <c r="B86" s="528">
        <v>38961</v>
      </c>
      <c r="C86" s="261">
        <v>105</v>
      </c>
      <c r="D86" s="261">
        <v>36</v>
      </c>
      <c r="E86" s="547"/>
      <c r="F86" s="546"/>
    </row>
    <row r="87" spans="1:6" x14ac:dyDescent="0.2">
      <c r="A87" s="261" t="s">
        <v>303</v>
      </c>
      <c r="B87" s="528">
        <v>38991</v>
      </c>
      <c r="C87" s="261">
        <v>121</v>
      </c>
      <c r="D87" s="261">
        <v>39</v>
      </c>
      <c r="E87" s="547"/>
      <c r="F87" s="546"/>
    </row>
    <row r="88" spans="1:6" x14ac:dyDescent="0.2">
      <c r="A88" s="261" t="s">
        <v>303</v>
      </c>
      <c r="B88" s="528">
        <v>39022</v>
      </c>
      <c r="C88" s="261">
        <v>104</v>
      </c>
      <c r="D88" s="261">
        <v>31</v>
      </c>
      <c r="E88" s="547"/>
      <c r="F88" s="546"/>
    </row>
    <row r="89" spans="1:6" x14ac:dyDescent="0.2">
      <c r="A89" s="261" t="s">
        <v>303</v>
      </c>
      <c r="B89" s="528">
        <v>39052</v>
      </c>
      <c r="C89" s="550">
        <v>107</v>
      </c>
      <c r="D89" s="550">
        <v>35</v>
      </c>
      <c r="E89" s="547"/>
      <c r="F89" s="546"/>
    </row>
    <row r="90" spans="1:6" x14ac:dyDescent="0.2">
      <c r="A90" s="261" t="s">
        <v>304</v>
      </c>
      <c r="B90" s="528">
        <v>39083</v>
      </c>
      <c r="C90" s="261">
        <v>89</v>
      </c>
      <c r="D90" s="261">
        <v>28</v>
      </c>
      <c r="E90" s="547"/>
      <c r="F90" s="546"/>
    </row>
    <row r="91" spans="1:6" x14ac:dyDescent="0.2">
      <c r="A91" s="261" t="s">
        <v>304</v>
      </c>
      <c r="B91" s="528">
        <v>39114</v>
      </c>
      <c r="C91" s="261">
        <v>96</v>
      </c>
      <c r="D91" s="261">
        <v>38</v>
      </c>
      <c r="E91" s="547"/>
      <c r="F91" s="546"/>
    </row>
    <row r="92" spans="1:6" x14ac:dyDescent="0.2">
      <c r="A92" s="261" t="s">
        <v>304</v>
      </c>
      <c r="B92" s="528">
        <v>39142</v>
      </c>
      <c r="C92" s="261">
        <v>104</v>
      </c>
      <c r="D92" s="261">
        <v>40</v>
      </c>
      <c r="E92" s="547"/>
      <c r="F92" s="546"/>
    </row>
    <row r="93" spans="1:6" x14ac:dyDescent="0.2">
      <c r="A93" s="261" t="s">
        <v>112</v>
      </c>
      <c r="B93" s="528">
        <v>39173</v>
      </c>
      <c r="C93" s="261">
        <v>85</v>
      </c>
      <c r="D93" s="261">
        <v>26</v>
      </c>
      <c r="E93" s="547"/>
      <c r="F93" s="546"/>
    </row>
    <row r="94" spans="1:6" x14ac:dyDescent="0.2">
      <c r="A94" s="261" t="s">
        <v>112</v>
      </c>
      <c r="B94" s="528">
        <v>39203</v>
      </c>
      <c r="C94" s="261">
        <v>97</v>
      </c>
      <c r="D94" s="261">
        <v>41</v>
      </c>
      <c r="E94" s="547"/>
      <c r="F94" s="546"/>
    </row>
    <row r="95" spans="1:6" x14ac:dyDescent="0.2">
      <c r="A95" s="261" t="s">
        <v>112</v>
      </c>
      <c r="B95" s="528">
        <v>39234</v>
      </c>
      <c r="C95" s="261">
        <v>109</v>
      </c>
      <c r="D95" s="261">
        <v>46</v>
      </c>
      <c r="E95" s="547"/>
      <c r="F95" s="546"/>
    </row>
    <row r="96" spans="1:6" x14ac:dyDescent="0.2">
      <c r="A96" s="261" t="s">
        <v>113</v>
      </c>
      <c r="B96" s="528">
        <v>39264</v>
      </c>
      <c r="C96" s="261">
        <v>71</v>
      </c>
      <c r="D96" s="261">
        <v>24</v>
      </c>
      <c r="E96" s="547"/>
      <c r="F96" s="546"/>
    </row>
    <row r="97" spans="1:6" x14ac:dyDescent="0.2">
      <c r="A97" s="261" t="s">
        <v>305</v>
      </c>
      <c r="B97" s="528">
        <v>39295</v>
      </c>
      <c r="C97" s="261">
        <v>29</v>
      </c>
      <c r="D97" s="261">
        <v>9</v>
      </c>
      <c r="E97" s="547"/>
      <c r="F97" s="546"/>
    </row>
    <row r="98" spans="1:6" x14ac:dyDescent="0.2">
      <c r="A98" s="261" t="s">
        <v>113</v>
      </c>
      <c r="B98" s="528">
        <v>39326</v>
      </c>
      <c r="C98" s="261">
        <v>66</v>
      </c>
      <c r="D98" s="261">
        <v>26</v>
      </c>
      <c r="E98" s="547"/>
      <c r="F98" s="546"/>
    </row>
    <row r="99" spans="1:6" x14ac:dyDescent="0.2">
      <c r="A99" s="261" t="s">
        <v>306</v>
      </c>
      <c r="B99" s="528">
        <v>39356</v>
      </c>
      <c r="C99" s="261">
        <v>68</v>
      </c>
      <c r="D99" s="261">
        <v>19</v>
      </c>
      <c r="E99" s="547"/>
      <c r="F99" s="546"/>
    </row>
    <row r="100" spans="1:6" x14ac:dyDescent="0.2">
      <c r="A100" s="261" t="s">
        <v>306</v>
      </c>
      <c r="B100" s="528">
        <v>39387</v>
      </c>
      <c r="C100" s="261">
        <v>75</v>
      </c>
      <c r="D100" s="261">
        <v>23</v>
      </c>
      <c r="E100" s="547"/>
      <c r="F100" s="546"/>
    </row>
    <row r="101" spans="1:6" x14ac:dyDescent="0.2">
      <c r="A101" s="261" t="s">
        <v>306</v>
      </c>
      <c r="B101" s="528">
        <v>39417</v>
      </c>
      <c r="C101" s="550">
        <v>68</v>
      </c>
      <c r="D101" s="550">
        <v>31</v>
      </c>
      <c r="E101" s="547"/>
      <c r="F101" s="546"/>
    </row>
    <row r="102" spans="1:6" x14ac:dyDescent="0.2">
      <c r="A102" s="261" t="s">
        <v>307</v>
      </c>
      <c r="B102" s="528">
        <v>39448</v>
      </c>
      <c r="C102" s="261">
        <v>65</v>
      </c>
      <c r="D102" s="261">
        <v>25</v>
      </c>
      <c r="E102" s="547"/>
      <c r="F102" s="546"/>
    </row>
    <row r="103" spans="1:6" x14ac:dyDescent="0.2">
      <c r="A103" s="261" t="s">
        <v>307</v>
      </c>
      <c r="B103" s="528">
        <v>39479</v>
      </c>
      <c r="C103" s="261">
        <v>63</v>
      </c>
      <c r="D103" s="261">
        <v>28</v>
      </c>
      <c r="E103" s="547"/>
      <c r="F103" s="546"/>
    </row>
    <row r="104" spans="1:6" x14ac:dyDescent="0.2">
      <c r="A104" s="261" t="s">
        <v>307</v>
      </c>
      <c r="B104" s="528">
        <v>39508</v>
      </c>
      <c r="C104" s="261">
        <v>76</v>
      </c>
      <c r="D104" s="261">
        <v>25</v>
      </c>
      <c r="E104" s="547"/>
      <c r="F104" s="546"/>
    </row>
    <row r="105" spans="1:6" x14ac:dyDescent="0.2">
      <c r="A105" s="261" t="s">
        <v>116</v>
      </c>
      <c r="B105" s="528">
        <v>39539</v>
      </c>
      <c r="C105" s="261">
        <v>58</v>
      </c>
      <c r="D105" s="261">
        <v>22</v>
      </c>
      <c r="E105" s="547"/>
      <c r="F105" s="546"/>
    </row>
    <row r="106" spans="1:6" x14ac:dyDescent="0.2">
      <c r="A106" s="261" t="s">
        <v>116</v>
      </c>
      <c r="B106" s="528">
        <v>39569</v>
      </c>
      <c r="C106" s="261">
        <v>52</v>
      </c>
      <c r="D106" s="261">
        <v>19</v>
      </c>
      <c r="E106" s="547"/>
      <c r="F106" s="546"/>
    </row>
    <row r="107" spans="1:6" x14ac:dyDescent="0.2">
      <c r="A107" s="261" t="s">
        <v>116</v>
      </c>
      <c r="B107" s="528">
        <v>39600</v>
      </c>
      <c r="C107" s="261">
        <v>100</v>
      </c>
      <c r="D107" s="261">
        <v>40</v>
      </c>
      <c r="E107" s="547"/>
      <c r="F107" s="546"/>
    </row>
    <row r="108" spans="1:6" x14ac:dyDescent="0.2">
      <c r="A108" s="261" t="s">
        <v>117</v>
      </c>
      <c r="B108" s="528">
        <v>39630</v>
      </c>
      <c r="C108" s="261">
        <v>97</v>
      </c>
      <c r="D108" s="261">
        <v>43</v>
      </c>
      <c r="E108" s="547"/>
      <c r="F108" s="546"/>
    </row>
    <row r="109" spans="1:6" x14ac:dyDescent="0.2">
      <c r="A109" s="261" t="s">
        <v>308</v>
      </c>
      <c r="B109" s="528">
        <v>39661</v>
      </c>
      <c r="C109" s="261">
        <v>42</v>
      </c>
      <c r="D109" s="261">
        <v>22</v>
      </c>
      <c r="E109" s="547"/>
      <c r="F109" s="546"/>
    </row>
    <row r="110" spans="1:6" x14ac:dyDescent="0.2">
      <c r="A110" s="261" t="s">
        <v>117</v>
      </c>
      <c r="B110" s="528">
        <v>39692</v>
      </c>
      <c r="C110" s="261">
        <v>106</v>
      </c>
      <c r="D110" s="261">
        <v>41</v>
      </c>
      <c r="E110" s="547"/>
      <c r="F110" s="546"/>
    </row>
    <row r="111" spans="1:6" x14ac:dyDescent="0.2">
      <c r="A111" s="261" t="s">
        <v>309</v>
      </c>
      <c r="B111" s="528">
        <v>39722</v>
      </c>
      <c r="C111" s="261">
        <v>118</v>
      </c>
      <c r="D111" s="261">
        <v>40</v>
      </c>
      <c r="E111" s="547"/>
      <c r="F111" s="546"/>
    </row>
    <row r="112" spans="1:6" x14ac:dyDescent="0.2">
      <c r="A112" s="261" t="s">
        <v>309</v>
      </c>
      <c r="B112" s="528">
        <v>39753</v>
      </c>
      <c r="C112" s="261">
        <v>133</v>
      </c>
      <c r="D112" s="261">
        <v>38</v>
      </c>
      <c r="E112" s="547"/>
      <c r="F112" s="546"/>
    </row>
    <row r="113" spans="1:6" x14ac:dyDescent="0.2">
      <c r="A113" s="261" t="s">
        <v>309</v>
      </c>
      <c r="B113" s="528">
        <v>39783</v>
      </c>
      <c r="C113" s="550">
        <v>151</v>
      </c>
      <c r="D113" s="550">
        <v>50</v>
      </c>
      <c r="E113" s="547"/>
      <c r="F113" s="546"/>
    </row>
    <row r="114" spans="1:6" x14ac:dyDescent="0.2">
      <c r="A114" s="261" t="s">
        <v>310</v>
      </c>
      <c r="B114" s="528">
        <v>39814</v>
      </c>
      <c r="C114" s="261">
        <v>178</v>
      </c>
      <c r="D114" s="261">
        <v>67</v>
      </c>
      <c r="E114" s="547"/>
      <c r="F114" s="546"/>
    </row>
    <row r="115" spans="1:6" x14ac:dyDescent="0.2">
      <c r="A115" s="261" t="s">
        <v>310</v>
      </c>
      <c r="B115" s="528">
        <v>39845</v>
      </c>
      <c r="C115" s="261">
        <v>233</v>
      </c>
      <c r="D115" s="261">
        <v>83</v>
      </c>
      <c r="E115" s="547"/>
      <c r="F115" s="546"/>
    </row>
    <row r="116" spans="1:6" x14ac:dyDescent="0.2">
      <c r="A116" s="261" t="s">
        <v>310</v>
      </c>
      <c r="B116" s="528">
        <v>39873</v>
      </c>
      <c r="C116" s="261">
        <v>252</v>
      </c>
      <c r="D116" s="261">
        <v>84</v>
      </c>
      <c r="E116" s="547"/>
      <c r="F116" s="546"/>
    </row>
    <row r="117" spans="1:6" x14ac:dyDescent="0.2">
      <c r="A117" s="261" t="s">
        <v>120</v>
      </c>
      <c r="B117" s="528">
        <v>39904</v>
      </c>
      <c r="C117" s="261">
        <v>218</v>
      </c>
      <c r="D117" s="261">
        <v>75</v>
      </c>
      <c r="E117" s="547"/>
      <c r="F117" s="546"/>
    </row>
    <row r="118" spans="1:6" x14ac:dyDescent="0.2">
      <c r="A118" s="261" t="s">
        <v>120</v>
      </c>
      <c r="B118" s="528">
        <v>39934</v>
      </c>
      <c r="C118" s="261">
        <v>193</v>
      </c>
      <c r="D118" s="261">
        <v>73</v>
      </c>
      <c r="E118" s="547"/>
      <c r="F118" s="546"/>
    </row>
    <row r="119" spans="1:6" x14ac:dyDescent="0.2">
      <c r="A119" s="261" t="s">
        <v>120</v>
      </c>
      <c r="B119" s="528">
        <v>39965</v>
      </c>
      <c r="C119" s="261">
        <v>237</v>
      </c>
      <c r="D119" s="261">
        <v>93</v>
      </c>
      <c r="E119" s="547"/>
      <c r="F119" s="546"/>
    </row>
    <row r="120" spans="1:6" x14ac:dyDescent="0.2">
      <c r="A120" s="261" t="s">
        <v>121</v>
      </c>
      <c r="B120" s="528">
        <v>39995</v>
      </c>
      <c r="C120" s="261">
        <v>193</v>
      </c>
      <c r="D120" s="261">
        <v>63</v>
      </c>
      <c r="E120" s="547"/>
      <c r="F120" s="546"/>
    </row>
    <row r="121" spans="1:6" x14ac:dyDescent="0.2">
      <c r="A121" s="261" t="s">
        <v>311</v>
      </c>
      <c r="B121" s="528">
        <v>40026</v>
      </c>
      <c r="C121" s="261">
        <v>116</v>
      </c>
      <c r="D121" s="261">
        <v>37</v>
      </c>
      <c r="E121" s="547"/>
      <c r="F121" s="546"/>
    </row>
    <row r="122" spans="1:6" x14ac:dyDescent="0.2">
      <c r="A122" s="261" t="s">
        <v>121</v>
      </c>
      <c r="B122" s="528">
        <v>40057</v>
      </c>
      <c r="C122" s="261">
        <v>166</v>
      </c>
      <c r="D122" s="261">
        <v>58</v>
      </c>
      <c r="E122" s="547"/>
      <c r="F122" s="546"/>
    </row>
    <row r="123" spans="1:6" x14ac:dyDescent="0.2">
      <c r="A123" s="261" t="s">
        <v>312</v>
      </c>
      <c r="B123" s="528">
        <v>40087</v>
      </c>
      <c r="C123" s="261">
        <v>179</v>
      </c>
      <c r="D123" s="261">
        <v>58</v>
      </c>
      <c r="E123" s="547"/>
      <c r="F123" s="546"/>
    </row>
    <row r="124" spans="1:6" x14ac:dyDescent="0.2">
      <c r="A124" s="261" t="s">
        <v>312</v>
      </c>
      <c r="B124" s="528">
        <v>40118</v>
      </c>
      <c r="C124" s="261">
        <v>140</v>
      </c>
      <c r="D124" s="261">
        <v>44</v>
      </c>
      <c r="E124" s="547"/>
      <c r="F124" s="546"/>
    </row>
    <row r="125" spans="1:6" x14ac:dyDescent="0.2">
      <c r="A125" s="261" t="s">
        <v>312</v>
      </c>
      <c r="B125" s="528">
        <v>40148</v>
      </c>
      <c r="C125" s="550">
        <v>140</v>
      </c>
      <c r="D125" s="550">
        <v>29</v>
      </c>
      <c r="E125" s="547"/>
      <c r="F125" s="546"/>
    </row>
    <row r="126" spans="1:6" x14ac:dyDescent="0.2">
      <c r="A126" s="261" t="s">
        <v>313</v>
      </c>
      <c r="B126" s="528">
        <v>40179</v>
      </c>
      <c r="C126" s="261">
        <v>99</v>
      </c>
      <c r="D126" s="261">
        <v>35</v>
      </c>
      <c r="E126" s="547"/>
      <c r="F126" s="546"/>
    </row>
    <row r="127" spans="1:6" x14ac:dyDescent="0.2">
      <c r="A127" s="261" t="s">
        <v>313</v>
      </c>
      <c r="B127" s="528">
        <v>40210</v>
      </c>
      <c r="C127" s="261">
        <v>122</v>
      </c>
      <c r="D127" s="261">
        <v>46</v>
      </c>
      <c r="E127" s="547"/>
      <c r="F127" s="546"/>
    </row>
    <row r="128" spans="1:6" x14ac:dyDescent="0.2">
      <c r="A128" s="261" t="s">
        <v>313</v>
      </c>
      <c r="B128" s="528">
        <v>40238</v>
      </c>
      <c r="C128" s="261">
        <v>116</v>
      </c>
      <c r="D128" s="261">
        <v>34</v>
      </c>
      <c r="E128" s="547"/>
      <c r="F128" s="546"/>
    </row>
    <row r="129" spans="1:6" x14ac:dyDescent="0.2">
      <c r="A129" s="261" t="s">
        <v>124</v>
      </c>
      <c r="B129" s="528">
        <v>40269</v>
      </c>
      <c r="C129" s="261">
        <v>144</v>
      </c>
      <c r="D129" s="261">
        <v>42</v>
      </c>
      <c r="E129" s="547"/>
      <c r="F129" s="546"/>
    </row>
    <row r="130" spans="1:6" x14ac:dyDescent="0.2">
      <c r="A130" s="261" t="s">
        <v>124</v>
      </c>
      <c r="B130" s="528">
        <v>40299</v>
      </c>
      <c r="C130" s="261">
        <v>127</v>
      </c>
      <c r="D130" s="261">
        <v>35</v>
      </c>
      <c r="E130" s="547"/>
      <c r="F130" s="546"/>
    </row>
    <row r="131" spans="1:6" x14ac:dyDescent="0.2">
      <c r="A131" s="261" t="s">
        <v>124</v>
      </c>
      <c r="B131" s="528">
        <v>40330</v>
      </c>
      <c r="C131" s="261">
        <v>106</v>
      </c>
      <c r="D131" s="261">
        <v>36</v>
      </c>
      <c r="E131" s="547"/>
      <c r="F131" s="546"/>
    </row>
    <row r="132" spans="1:6" x14ac:dyDescent="0.2">
      <c r="A132" s="261" t="s">
        <v>125</v>
      </c>
      <c r="B132" s="528">
        <v>40360</v>
      </c>
      <c r="C132" s="261">
        <v>81</v>
      </c>
      <c r="D132" s="261">
        <v>19</v>
      </c>
      <c r="E132" s="547"/>
      <c r="F132" s="546"/>
    </row>
    <row r="133" spans="1:6" x14ac:dyDescent="0.2">
      <c r="A133" s="261" t="s">
        <v>314</v>
      </c>
      <c r="B133" s="528">
        <v>40391</v>
      </c>
      <c r="C133" s="261">
        <v>65</v>
      </c>
      <c r="D133" s="261">
        <v>21</v>
      </c>
      <c r="E133" s="547"/>
      <c r="F133" s="546"/>
    </row>
    <row r="134" spans="1:6" x14ac:dyDescent="0.2">
      <c r="A134" s="261" t="s">
        <v>125</v>
      </c>
      <c r="B134" s="528">
        <v>40422</v>
      </c>
      <c r="C134" s="261">
        <v>84</v>
      </c>
      <c r="D134" s="261">
        <v>26</v>
      </c>
      <c r="E134" s="547"/>
      <c r="F134" s="546"/>
    </row>
    <row r="135" spans="1:6" x14ac:dyDescent="0.2">
      <c r="A135" s="261" t="s">
        <v>315</v>
      </c>
      <c r="B135" s="528">
        <v>40452</v>
      </c>
      <c r="C135" s="261">
        <v>73</v>
      </c>
      <c r="D135" s="261">
        <v>19</v>
      </c>
      <c r="E135" s="547"/>
      <c r="F135" s="546"/>
    </row>
    <row r="136" spans="1:6" x14ac:dyDescent="0.2">
      <c r="A136" s="261" t="s">
        <v>315</v>
      </c>
      <c r="B136" s="528">
        <v>40483</v>
      </c>
      <c r="C136" s="261">
        <v>88</v>
      </c>
      <c r="D136" s="261">
        <v>28</v>
      </c>
      <c r="E136" s="547"/>
      <c r="F136" s="546"/>
    </row>
    <row r="137" spans="1:6" x14ac:dyDescent="0.2">
      <c r="A137" s="261" t="s">
        <v>315</v>
      </c>
      <c r="B137" s="528">
        <v>40513</v>
      </c>
      <c r="C137" s="550">
        <v>90</v>
      </c>
      <c r="D137" s="550">
        <v>31</v>
      </c>
      <c r="E137" s="547"/>
      <c r="F137" s="546"/>
    </row>
    <row r="138" spans="1:6" x14ac:dyDescent="0.2">
      <c r="A138" s="261" t="s">
        <v>316</v>
      </c>
      <c r="B138" s="528">
        <v>40544</v>
      </c>
      <c r="C138" s="261">
        <v>85</v>
      </c>
      <c r="D138" s="261">
        <v>19</v>
      </c>
      <c r="E138" s="547"/>
      <c r="F138" s="546"/>
    </row>
    <row r="139" spans="1:6" x14ac:dyDescent="0.2">
      <c r="A139" s="261" t="s">
        <v>316</v>
      </c>
      <c r="B139" s="528">
        <v>40575</v>
      </c>
      <c r="C139" s="261">
        <v>79</v>
      </c>
      <c r="D139" s="261">
        <v>22</v>
      </c>
      <c r="E139" s="547"/>
      <c r="F139" s="546"/>
    </row>
    <row r="140" spans="1:6" x14ac:dyDescent="0.2">
      <c r="A140" s="261" t="s">
        <v>316</v>
      </c>
      <c r="B140" s="528">
        <v>40603</v>
      </c>
      <c r="C140" s="261">
        <v>114</v>
      </c>
      <c r="D140" s="261">
        <v>39</v>
      </c>
      <c r="E140" s="547"/>
      <c r="F140" s="546"/>
    </row>
    <row r="141" spans="1:6" x14ac:dyDescent="0.2">
      <c r="A141" s="261" t="s">
        <v>128</v>
      </c>
      <c r="B141" s="528">
        <v>40634</v>
      </c>
      <c r="C141" s="261">
        <v>76</v>
      </c>
      <c r="D141" s="261">
        <v>21</v>
      </c>
      <c r="E141" s="547"/>
      <c r="F141" s="546"/>
    </row>
    <row r="142" spans="1:6" x14ac:dyDescent="0.2">
      <c r="A142" s="261" t="s">
        <v>128</v>
      </c>
      <c r="B142" s="528">
        <v>40664</v>
      </c>
      <c r="C142" s="261">
        <v>85</v>
      </c>
      <c r="D142" s="261">
        <v>27</v>
      </c>
      <c r="E142" s="547"/>
      <c r="F142" s="546"/>
    </row>
    <row r="143" spans="1:6" x14ac:dyDescent="0.2">
      <c r="A143" s="261" t="s">
        <v>128</v>
      </c>
      <c r="B143" s="528">
        <v>40695</v>
      </c>
      <c r="C143" s="261">
        <v>82</v>
      </c>
      <c r="D143" s="261">
        <v>28</v>
      </c>
      <c r="E143" s="547"/>
      <c r="F143" s="546"/>
    </row>
    <row r="144" spans="1:6" x14ac:dyDescent="0.2">
      <c r="A144" s="261" t="s">
        <v>129</v>
      </c>
      <c r="B144" s="528">
        <v>40725</v>
      </c>
      <c r="C144" s="261">
        <v>81</v>
      </c>
      <c r="D144" s="261">
        <v>11</v>
      </c>
      <c r="E144" s="547"/>
      <c r="F144" s="546"/>
    </row>
    <row r="145" spans="1:6" x14ac:dyDescent="0.2">
      <c r="A145" s="261" t="s">
        <v>317</v>
      </c>
      <c r="B145" s="528">
        <v>40756</v>
      </c>
      <c r="C145" s="261">
        <v>38</v>
      </c>
      <c r="D145" s="261">
        <v>11</v>
      </c>
      <c r="E145" s="547"/>
      <c r="F145" s="546"/>
    </row>
    <row r="146" spans="1:6" x14ac:dyDescent="0.2">
      <c r="A146" s="261" t="s">
        <v>129</v>
      </c>
      <c r="B146" s="528">
        <v>40787</v>
      </c>
      <c r="C146" s="261">
        <v>77</v>
      </c>
      <c r="D146" s="261">
        <v>17</v>
      </c>
      <c r="E146" s="547"/>
      <c r="F146" s="546"/>
    </row>
    <row r="147" spans="1:6" x14ac:dyDescent="0.2">
      <c r="A147" s="261" t="s">
        <v>318</v>
      </c>
      <c r="B147" s="528">
        <v>40817</v>
      </c>
      <c r="C147" s="261">
        <v>75</v>
      </c>
      <c r="D147" s="261">
        <v>20</v>
      </c>
      <c r="E147" s="547"/>
      <c r="F147" s="546"/>
    </row>
    <row r="148" spans="1:6" x14ac:dyDescent="0.2">
      <c r="A148" s="261" t="s">
        <v>318</v>
      </c>
      <c r="B148" s="528">
        <v>40848</v>
      </c>
      <c r="C148" s="261">
        <v>90</v>
      </c>
      <c r="D148" s="261">
        <v>36</v>
      </c>
      <c r="E148" s="547"/>
      <c r="F148" s="546"/>
    </row>
    <row r="149" spans="1:6" x14ac:dyDescent="0.2">
      <c r="A149" s="261" t="s">
        <v>318</v>
      </c>
      <c r="B149" s="528">
        <v>40878</v>
      </c>
      <c r="C149" s="550">
        <v>70</v>
      </c>
      <c r="D149" s="550">
        <v>19</v>
      </c>
      <c r="E149" s="547"/>
      <c r="F149" s="546"/>
    </row>
    <row r="150" spans="1:6" x14ac:dyDescent="0.2">
      <c r="A150" s="261" t="s">
        <v>319</v>
      </c>
      <c r="B150" s="528">
        <v>40909</v>
      </c>
      <c r="C150" s="261">
        <v>62</v>
      </c>
      <c r="D150" s="261">
        <v>20</v>
      </c>
      <c r="E150" s="547"/>
      <c r="F150" s="546"/>
    </row>
    <row r="151" spans="1:6" x14ac:dyDescent="0.2">
      <c r="A151" s="261" t="s">
        <v>319</v>
      </c>
      <c r="B151" s="528">
        <v>40940</v>
      </c>
      <c r="C151" s="261">
        <v>87</v>
      </c>
      <c r="D151" s="261">
        <v>29</v>
      </c>
      <c r="E151" s="547"/>
      <c r="F151" s="546"/>
    </row>
    <row r="152" spans="1:6" x14ac:dyDescent="0.2">
      <c r="A152" s="261" t="s">
        <v>319</v>
      </c>
      <c r="B152" s="528">
        <v>40969</v>
      </c>
      <c r="C152" s="261">
        <v>77</v>
      </c>
      <c r="D152" s="261">
        <v>22</v>
      </c>
      <c r="E152" s="547"/>
      <c r="F152" s="546"/>
    </row>
    <row r="153" spans="1:6" x14ac:dyDescent="0.2">
      <c r="A153" s="261" t="s">
        <v>132</v>
      </c>
      <c r="B153" s="528">
        <v>41000</v>
      </c>
      <c r="C153" s="261">
        <v>63</v>
      </c>
      <c r="D153" s="261">
        <v>23</v>
      </c>
      <c r="E153" s="547"/>
      <c r="F153" s="546"/>
    </row>
    <row r="154" spans="1:6" x14ac:dyDescent="0.2">
      <c r="A154" s="261" t="s">
        <v>132</v>
      </c>
      <c r="B154" s="528">
        <v>41030</v>
      </c>
      <c r="C154" s="261">
        <v>78</v>
      </c>
      <c r="D154" s="261">
        <v>26</v>
      </c>
      <c r="E154" s="547"/>
      <c r="F154" s="546"/>
    </row>
    <row r="155" spans="1:6" x14ac:dyDescent="0.2">
      <c r="A155" s="261" t="s">
        <v>132</v>
      </c>
      <c r="B155" s="528">
        <v>41061</v>
      </c>
      <c r="C155" s="261">
        <v>81</v>
      </c>
      <c r="D155" s="261">
        <v>20</v>
      </c>
      <c r="E155" s="547"/>
      <c r="F155" s="546"/>
    </row>
    <row r="156" spans="1:6" x14ac:dyDescent="0.2">
      <c r="A156" s="261" t="s">
        <v>133</v>
      </c>
      <c r="B156" s="528">
        <v>41091</v>
      </c>
      <c r="C156" s="261">
        <v>72</v>
      </c>
      <c r="D156" s="261">
        <v>21</v>
      </c>
      <c r="E156" s="547"/>
      <c r="F156" s="546"/>
    </row>
    <row r="157" spans="1:6" x14ac:dyDescent="0.2">
      <c r="A157" s="261" t="s">
        <v>320</v>
      </c>
      <c r="B157" s="528">
        <v>41122</v>
      </c>
      <c r="C157" s="261">
        <v>38</v>
      </c>
      <c r="D157" s="261">
        <v>15</v>
      </c>
      <c r="E157" s="547"/>
      <c r="F157" s="546"/>
    </row>
    <row r="158" spans="1:6" x14ac:dyDescent="0.2">
      <c r="A158" s="261" t="s">
        <v>133</v>
      </c>
      <c r="B158" s="528">
        <v>41153</v>
      </c>
      <c r="C158" s="261">
        <v>74</v>
      </c>
      <c r="D158" s="261">
        <v>29</v>
      </c>
      <c r="E158" s="547"/>
      <c r="F158" s="546"/>
    </row>
    <row r="159" spans="1:6" x14ac:dyDescent="0.2">
      <c r="A159" s="261" t="s">
        <v>321</v>
      </c>
      <c r="B159" s="528">
        <v>41183</v>
      </c>
      <c r="C159" s="261">
        <v>98</v>
      </c>
      <c r="D159" s="261">
        <v>32</v>
      </c>
      <c r="E159" s="547"/>
      <c r="F159" s="546"/>
    </row>
    <row r="160" spans="1:6" x14ac:dyDescent="0.2">
      <c r="A160" s="261" t="s">
        <v>321</v>
      </c>
      <c r="B160" s="528">
        <v>41214</v>
      </c>
      <c r="C160" s="261">
        <v>90</v>
      </c>
      <c r="D160" s="261">
        <v>28</v>
      </c>
      <c r="E160" s="547"/>
      <c r="F160" s="546"/>
    </row>
    <row r="161" spans="1:6" x14ac:dyDescent="0.2">
      <c r="A161" s="261" t="s">
        <v>321</v>
      </c>
      <c r="B161" s="528">
        <v>41244</v>
      </c>
      <c r="C161" s="550">
        <v>94</v>
      </c>
      <c r="D161" s="550">
        <v>42</v>
      </c>
      <c r="E161" s="547"/>
      <c r="F161" s="546"/>
    </row>
    <row r="162" spans="1:6" x14ac:dyDescent="0.2">
      <c r="A162" s="261" t="s">
        <v>322</v>
      </c>
      <c r="B162" s="528">
        <v>41275</v>
      </c>
      <c r="C162" s="261">
        <v>89</v>
      </c>
      <c r="D162" s="261">
        <v>35</v>
      </c>
      <c r="E162" s="547"/>
      <c r="F162" s="546"/>
    </row>
    <row r="163" spans="1:6" x14ac:dyDescent="0.2">
      <c r="A163" s="261" t="s">
        <v>322</v>
      </c>
      <c r="B163" s="528">
        <v>41306</v>
      </c>
      <c r="C163" s="261">
        <v>110</v>
      </c>
      <c r="D163" s="261">
        <v>46</v>
      </c>
      <c r="E163" s="547"/>
      <c r="F163" s="546"/>
    </row>
    <row r="164" spans="1:6" x14ac:dyDescent="0.2">
      <c r="A164" s="261" t="s">
        <v>322</v>
      </c>
      <c r="B164" s="528">
        <v>41334</v>
      </c>
      <c r="C164" s="261">
        <v>102</v>
      </c>
      <c r="D164" s="261">
        <v>42</v>
      </c>
      <c r="E164" s="547"/>
      <c r="F164" s="546"/>
    </row>
    <row r="165" spans="1:6" x14ac:dyDescent="0.2">
      <c r="A165" s="261" t="s">
        <v>136</v>
      </c>
      <c r="B165" s="528">
        <v>41365</v>
      </c>
      <c r="C165" s="261">
        <v>103</v>
      </c>
      <c r="D165" s="261">
        <v>46</v>
      </c>
      <c r="E165" s="547"/>
      <c r="F165" s="546"/>
    </row>
    <row r="166" spans="1:6" x14ac:dyDescent="0.2">
      <c r="A166" s="261" t="s">
        <v>136</v>
      </c>
      <c r="B166" s="528">
        <v>41395</v>
      </c>
      <c r="C166" s="261">
        <v>86</v>
      </c>
      <c r="D166" s="261">
        <v>29</v>
      </c>
      <c r="E166" s="547"/>
      <c r="F166" s="546"/>
    </row>
    <row r="167" spans="1:6" x14ac:dyDescent="0.2">
      <c r="A167" s="261" t="s">
        <v>136</v>
      </c>
      <c r="B167" s="528">
        <v>41426</v>
      </c>
      <c r="C167" s="261">
        <v>93</v>
      </c>
      <c r="D167" s="261">
        <v>39</v>
      </c>
      <c r="E167" s="548"/>
      <c r="F167" s="549"/>
    </row>
    <row r="168" spans="1:6" x14ac:dyDescent="0.2">
      <c r="A168" s="261" t="s">
        <v>137</v>
      </c>
      <c r="B168" s="528">
        <v>41456</v>
      </c>
      <c r="C168" s="529"/>
      <c r="D168" s="530"/>
      <c r="E168" s="531">
        <v>64</v>
      </c>
      <c r="F168" s="532">
        <v>20</v>
      </c>
    </row>
    <row r="169" spans="1:6" x14ac:dyDescent="0.2">
      <c r="A169" s="261" t="s">
        <v>323</v>
      </c>
      <c r="B169" s="528">
        <v>41487</v>
      </c>
      <c r="C169" s="533"/>
      <c r="D169" s="534"/>
      <c r="E169" s="531">
        <v>20</v>
      </c>
      <c r="F169" s="532">
        <v>11</v>
      </c>
    </row>
    <row r="170" spans="1:6" x14ac:dyDescent="0.2">
      <c r="A170" s="261" t="s">
        <v>137</v>
      </c>
      <c r="B170" s="528">
        <v>41518</v>
      </c>
      <c r="C170" s="533"/>
      <c r="D170" s="534"/>
      <c r="E170" s="531">
        <v>83</v>
      </c>
      <c r="F170" s="532">
        <v>21</v>
      </c>
    </row>
    <row r="171" spans="1:6" x14ac:dyDescent="0.2">
      <c r="A171" s="261" t="s">
        <v>324</v>
      </c>
      <c r="B171" s="528">
        <v>41548</v>
      </c>
      <c r="C171" s="535"/>
      <c r="D171" s="535"/>
      <c r="E171" s="536">
        <v>94</v>
      </c>
      <c r="F171" s="532">
        <v>39</v>
      </c>
    </row>
    <row r="172" spans="1:6" x14ac:dyDescent="0.2">
      <c r="A172" s="261" t="s">
        <v>324</v>
      </c>
      <c r="B172" s="528">
        <v>41579</v>
      </c>
      <c r="C172" s="535"/>
      <c r="D172" s="535"/>
      <c r="E172" s="531">
        <v>66</v>
      </c>
      <c r="F172" s="532">
        <v>54</v>
      </c>
    </row>
    <row r="173" spans="1:6" x14ac:dyDescent="0.2">
      <c r="A173" s="261" t="s">
        <v>324</v>
      </c>
      <c r="B173" s="528">
        <v>41609</v>
      </c>
      <c r="C173" s="535"/>
      <c r="D173" s="535"/>
      <c r="E173" s="537">
        <v>70</v>
      </c>
      <c r="F173" s="538">
        <v>69</v>
      </c>
    </row>
    <row r="174" spans="1:6" x14ac:dyDescent="0.2">
      <c r="A174" s="261" t="s">
        <v>325</v>
      </c>
      <c r="B174" s="528">
        <v>41640</v>
      </c>
      <c r="C174" s="535"/>
      <c r="D174" s="535"/>
      <c r="E174" s="531">
        <v>66</v>
      </c>
      <c r="F174" s="532">
        <v>65</v>
      </c>
    </row>
    <row r="175" spans="1:6" x14ac:dyDescent="0.2">
      <c r="A175" s="261" t="s">
        <v>325</v>
      </c>
      <c r="B175" s="528">
        <v>41671</v>
      </c>
      <c r="C175" s="535"/>
      <c r="D175" s="535"/>
      <c r="E175" s="536">
        <v>57</v>
      </c>
      <c r="F175" s="532">
        <v>73</v>
      </c>
    </row>
    <row r="176" spans="1:6" x14ac:dyDescent="0.2">
      <c r="A176" s="261" t="s">
        <v>325</v>
      </c>
      <c r="B176" s="528">
        <v>41699</v>
      </c>
      <c r="C176" s="535"/>
      <c r="D176" s="535"/>
      <c r="E176" s="531">
        <v>74</v>
      </c>
      <c r="F176" s="532">
        <v>51</v>
      </c>
    </row>
    <row r="177" spans="1:6" x14ac:dyDescent="0.2">
      <c r="A177" s="261" t="s">
        <v>140</v>
      </c>
      <c r="B177" s="528">
        <v>41730</v>
      </c>
      <c r="C177" s="535"/>
      <c r="D177" s="535"/>
      <c r="E177" s="531">
        <v>74</v>
      </c>
      <c r="F177" s="532">
        <v>82</v>
      </c>
    </row>
    <row r="178" spans="1:6" x14ac:dyDescent="0.2">
      <c r="A178" s="261" t="s">
        <v>140</v>
      </c>
      <c r="B178" s="528">
        <v>41760</v>
      </c>
      <c r="C178" s="535"/>
      <c r="D178" s="535"/>
      <c r="E178" s="531">
        <v>56</v>
      </c>
      <c r="F178" s="532">
        <v>51</v>
      </c>
    </row>
    <row r="179" spans="1:6" x14ac:dyDescent="0.2">
      <c r="A179" s="261" t="s">
        <v>140</v>
      </c>
      <c r="B179" s="528">
        <v>41791</v>
      </c>
      <c r="C179" s="535"/>
      <c r="D179" s="535"/>
      <c r="E179" s="536">
        <v>58</v>
      </c>
      <c r="F179" s="532">
        <v>85</v>
      </c>
    </row>
    <row r="180" spans="1:6" x14ac:dyDescent="0.2">
      <c r="A180" s="261" t="s">
        <v>141</v>
      </c>
      <c r="B180" s="528">
        <v>41821</v>
      </c>
      <c r="C180" s="535"/>
      <c r="D180" s="535"/>
      <c r="E180" s="531">
        <v>53</v>
      </c>
      <c r="F180" s="532">
        <v>72</v>
      </c>
    </row>
    <row r="181" spans="1:6" x14ac:dyDescent="0.2">
      <c r="A181" s="261" t="s">
        <v>326</v>
      </c>
      <c r="B181" s="528">
        <v>41852</v>
      </c>
      <c r="C181" s="535"/>
      <c r="D181" s="535"/>
      <c r="E181" s="531">
        <v>23</v>
      </c>
      <c r="F181" s="532">
        <v>48</v>
      </c>
    </row>
    <row r="182" spans="1:6" x14ac:dyDescent="0.2">
      <c r="A182" s="261" t="s">
        <v>141</v>
      </c>
      <c r="B182" s="528">
        <v>41883</v>
      </c>
      <c r="C182" s="535"/>
      <c r="D182" s="535"/>
      <c r="E182" s="531">
        <v>69</v>
      </c>
      <c r="F182" s="532">
        <v>37</v>
      </c>
    </row>
    <row r="183" spans="1:6" x14ac:dyDescent="0.2">
      <c r="A183" s="261" t="s">
        <v>327</v>
      </c>
      <c r="B183" s="528">
        <v>41913</v>
      </c>
      <c r="C183" s="535"/>
      <c r="D183" s="535"/>
      <c r="E183" s="536">
        <v>80</v>
      </c>
      <c r="F183" s="532">
        <v>62</v>
      </c>
    </row>
    <row r="184" spans="1:6" x14ac:dyDescent="0.2">
      <c r="A184" s="261" t="s">
        <v>327</v>
      </c>
      <c r="B184" s="528">
        <v>41944</v>
      </c>
      <c r="C184" s="535"/>
      <c r="D184" s="535"/>
      <c r="E184" s="531">
        <v>60</v>
      </c>
      <c r="F184" s="532">
        <v>52</v>
      </c>
    </row>
    <row r="185" spans="1:6" x14ac:dyDescent="0.2">
      <c r="A185" s="261" t="s">
        <v>327</v>
      </c>
      <c r="B185" s="528">
        <v>41974</v>
      </c>
      <c r="C185" s="535"/>
      <c r="D185" s="535"/>
      <c r="E185" s="537">
        <v>52</v>
      </c>
      <c r="F185" s="538">
        <v>61</v>
      </c>
    </row>
    <row r="186" spans="1:6" x14ac:dyDescent="0.2">
      <c r="A186" s="261" t="s">
        <v>328</v>
      </c>
      <c r="B186" s="528">
        <v>42005</v>
      </c>
      <c r="C186" s="535"/>
      <c r="D186" s="535"/>
      <c r="E186" s="536">
        <v>53</v>
      </c>
      <c r="F186" s="532">
        <v>54</v>
      </c>
    </row>
    <row r="187" spans="1:6" x14ac:dyDescent="0.2">
      <c r="A187" s="261" t="s">
        <v>328</v>
      </c>
      <c r="B187" s="528">
        <v>42036</v>
      </c>
      <c r="C187" s="535"/>
      <c r="D187" s="535"/>
      <c r="E187" s="536">
        <v>78</v>
      </c>
      <c r="F187" s="532">
        <v>64</v>
      </c>
    </row>
    <row r="188" spans="1:6" x14ac:dyDescent="0.2">
      <c r="A188" s="261" t="s">
        <v>328</v>
      </c>
      <c r="B188" s="528">
        <v>42064</v>
      </c>
      <c r="C188" s="535"/>
      <c r="D188" s="535"/>
      <c r="E188" s="536">
        <v>75</v>
      </c>
      <c r="F188" s="532">
        <v>56</v>
      </c>
    </row>
    <row r="189" spans="1:6" x14ac:dyDescent="0.2">
      <c r="A189" s="261" t="s">
        <v>178</v>
      </c>
      <c r="B189" s="528">
        <v>42095</v>
      </c>
      <c r="C189" s="535"/>
      <c r="D189" s="535"/>
      <c r="E189" s="536">
        <v>79</v>
      </c>
      <c r="F189" s="532">
        <v>72</v>
      </c>
    </row>
    <row r="190" spans="1:6" x14ac:dyDescent="0.2">
      <c r="A190" s="261" t="s">
        <v>178</v>
      </c>
      <c r="B190" s="528">
        <v>42125</v>
      </c>
      <c r="C190" s="535"/>
      <c r="D190" s="535"/>
      <c r="E190" s="536">
        <v>65</v>
      </c>
      <c r="F190" s="532">
        <v>67</v>
      </c>
    </row>
    <row r="191" spans="1:6" x14ac:dyDescent="0.2">
      <c r="A191" s="261" t="s">
        <v>178</v>
      </c>
      <c r="B191" s="528">
        <v>42156</v>
      </c>
      <c r="C191" s="535"/>
      <c r="D191" s="535"/>
      <c r="E191" s="536">
        <v>76</v>
      </c>
      <c r="F191" s="532">
        <v>70</v>
      </c>
    </row>
    <row r="192" spans="1:6" x14ac:dyDescent="0.2">
      <c r="A192" s="261" t="s">
        <v>179</v>
      </c>
      <c r="B192" s="528">
        <v>42186</v>
      </c>
      <c r="C192" s="535"/>
      <c r="D192" s="535"/>
      <c r="E192" s="536">
        <v>61</v>
      </c>
      <c r="F192" s="532">
        <v>97</v>
      </c>
    </row>
    <row r="193" spans="1:6" x14ac:dyDescent="0.2">
      <c r="A193" s="261" t="s">
        <v>329</v>
      </c>
      <c r="B193" s="528">
        <v>42217</v>
      </c>
      <c r="C193" s="535"/>
      <c r="D193" s="535"/>
      <c r="E193" s="536">
        <v>19</v>
      </c>
      <c r="F193" s="532">
        <v>61</v>
      </c>
    </row>
    <row r="194" spans="1:6" x14ac:dyDescent="0.2">
      <c r="A194" s="261" t="s">
        <v>179</v>
      </c>
      <c r="B194" s="528">
        <v>42248</v>
      </c>
      <c r="C194" s="535"/>
      <c r="D194" s="535"/>
      <c r="E194" s="536">
        <v>60</v>
      </c>
      <c r="F194" s="532">
        <v>28</v>
      </c>
    </row>
    <row r="195" spans="1:6" x14ac:dyDescent="0.2">
      <c r="A195" s="261" t="s">
        <v>330</v>
      </c>
      <c r="B195" s="528">
        <v>42278</v>
      </c>
      <c r="C195" s="535"/>
      <c r="D195" s="535"/>
      <c r="E195" s="536">
        <v>61</v>
      </c>
      <c r="F195" s="532">
        <v>53</v>
      </c>
    </row>
    <row r="196" spans="1:6" x14ac:dyDescent="0.2">
      <c r="A196" s="261" t="s">
        <v>330</v>
      </c>
      <c r="B196" s="528">
        <v>42309</v>
      </c>
      <c r="C196" s="535"/>
      <c r="D196" s="535"/>
      <c r="E196" s="536">
        <v>64</v>
      </c>
      <c r="F196" s="532">
        <v>55</v>
      </c>
    </row>
    <row r="197" spans="1:6" x14ac:dyDescent="0.2">
      <c r="A197" s="261" t="s">
        <v>330</v>
      </c>
      <c r="B197" s="528">
        <v>42339</v>
      </c>
      <c r="C197" s="535"/>
      <c r="D197" s="535"/>
      <c r="E197" s="537">
        <v>53</v>
      </c>
      <c r="F197" s="538">
        <v>78</v>
      </c>
    </row>
    <row r="198" spans="1:6" x14ac:dyDescent="0.2">
      <c r="A198" s="261" t="s">
        <v>331</v>
      </c>
      <c r="B198" s="528">
        <v>42370</v>
      </c>
      <c r="C198" s="535"/>
      <c r="D198" s="535"/>
      <c r="E198" s="536">
        <v>68</v>
      </c>
      <c r="F198" s="532">
        <v>36</v>
      </c>
    </row>
    <row r="199" spans="1:6" x14ac:dyDescent="0.2">
      <c r="A199" s="261" t="s">
        <v>331</v>
      </c>
      <c r="B199" s="528">
        <v>42401</v>
      </c>
      <c r="C199" s="535"/>
      <c r="D199" s="535"/>
      <c r="E199" s="536">
        <v>69</v>
      </c>
      <c r="F199" s="532">
        <v>60</v>
      </c>
    </row>
    <row r="200" spans="1:6" x14ac:dyDescent="0.2">
      <c r="A200" s="261" t="s">
        <v>331</v>
      </c>
      <c r="B200" s="528">
        <v>42430</v>
      </c>
      <c r="C200" s="535"/>
      <c r="D200" s="535"/>
      <c r="E200" s="536">
        <v>72</v>
      </c>
      <c r="F200" s="532">
        <v>58</v>
      </c>
    </row>
    <row r="201" spans="1:6" x14ac:dyDescent="0.2">
      <c r="A201" s="261" t="s">
        <v>211</v>
      </c>
      <c r="B201" s="528">
        <v>42461</v>
      </c>
      <c r="C201" s="535"/>
      <c r="D201" s="535"/>
      <c r="E201" s="536">
        <v>68</v>
      </c>
      <c r="F201" s="532">
        <v>56</v>
      </c>
    </row>
    <row r="202" spans="1:6" x14ac:dyDescent="0.2">
      <c r="A202" s="261" t="s">
        <v>211</v>
      </c>
      <c r="B202" s="528">
        <v>42491</v>
      </c>
      <c r="C202" s="535"/>
      <c r="D202" s="535"/>
      <c r="E202" s="536">
        <v>61</v>
      </c>
      <c r="F202" s="532">
        <v>62</v>
      </c>
    </row>
    <row r="203" spans="1:6" x14ac:dyDescent="0.2">
      <c r="A203" s="261" t="s">
        <v>211</v>
      </c>
      <c r="B203" s="528">
        <v>42522</v>
      </c>
      <c r="C203" s="535"/>
      <c r="D203" s="535"/>
      <c r="E203" s="536">
        <v>62</v>
      </c>
      <c r="F203" s="532">
        <v>71</v>
      </c>
    </row>
    <row r="204" spans="1:6" x14ac:dyDescent="0.2">
      <c r="A204" s="261" t="s">
        <v>212</v>
      </c>
      <c r="B204" s="528">
        <v>42552</v>
      </c>
      <c r="C204" s="535"/>
      <c r="D204" s="535"/>
      <c r="E204" s="536">
        <v>89</v>
      </c>
      <c r="F204" s="532">
        <v>81</v>
      </c>
    </row>
    <row r="205" spans="1:6" x14ac:dyDescent="0.2">
      <c r="A205" s="539" t="s">
        <v>212</v>
      </c>
      <c r="B205" s="528">
        <v>42583</v>
      </c>
      <c r="C205" s="535"/>
      <c r="D205" s="535"/>
      <c r="E205" s="536">
        <v>18</v>
      </c>
      <c r="F205" s="532">
        <v>62</v>
      </c>
    </row>
    <row r="206" spans="1:6" x14ac:dyDescent="0.2">
      <c r="A206" s="539" t="s">
        <v>212</v>
      </c>
      <c r="B206" s="528">
        <v>42614</v>
      </c>
      <c r="C206" s="535"/>
      <c r="D206" s="535"/>
      <c r="E206" s="536">
        <v>43</v>
      </c>
      <c r="F206" s="532">
        <v>31</v>
      </c>
    </row>
    <row r="207" spans="1:6" x14ac:dyDescent="0.2">
      <c r="A207" s="539" t="s">
        <v>216</v>
      </c>
      <c r="B207" s="528">
        <v>42644</v>
      </c>
      <c r="C207" s="535"/>
      <c r="D207" s="534"/>
      <c r="E207" s="540">
        <v>52</v>
      </c>
      <c r="F207" s="532">
        <v>51</v>
      </c>
    </row>
    <row r="208" spans="1:6" x14ac:dyDescent="0.2">
      <c r="A208" s="539" t="s">
        <v>216</v>
      </c>
      <c r="B208" s="528">
        <v>42675</v>
      </c>
      <c r="C208" s="535"/>
      <c r="D208" s="534"/>
      <c r="E208" s="540">
        <v>55</v>
      </c>
      <c r="F208" s="532">
        <v>40</v>
      </c>
    </row>
    <row r="209" spans="1:6" x14ac:dyDescent="0.2">
      <c r="A209" s="539" t="s">
        <v>216</v>
      </c>
      <c r="B209" s="528">
        <v>42705</v>
      </c>
      <c r="C209" s="535"/>
      <c r="D209" s="534"/>
      <c r="E209" s="541">
        <v>47</v>
      </c>
      <c r="F209" s="538">
        <v>71</v>
      </c>
    </row>
    <row r="210" spans="1:6" x14ac:dyDescent="0.2">
      <c r="A210" s="261" t="s">
        <v>332</v>
      </c>
      <c r="B210" s="528">
        <v>42736</v>
      </c>
      <c r="C210" s="535"/>
      <c r="D210" s="534"/>
      <c r="E210" s="540">
        <v>57</v>
      </c>
      <c r="F210" s="532">
        <v>37</v>
      </c>
    </row>
    <row r="211" spans="1:6" x14ac:dyDescent="0.2">
      <c r="A211" s="261" t="s">
        <v>332</v>
      </c>
      <c r="B211" s="528">
        <v>42767</v>
      </c>
      <c r="C211" s="535"/>
      <c r="D211" s="534"/>
      <c r="E211" s="540">
        <v>50</v>
      </c>
      <c r="F211" s="532">
        <v>44</v>
      </c>
    </row>
    <row r="212" spans="1:6" x14ac:dyDescent="0.2">
      <c r="A212" s="261" t="s">
        <v>332</v>
      </c>
      <c r="B212" s="528">
        <v>42795</v>
      </c>
      <c r="C212" s="535"/>
      <c r="D212" s="534"/>
      <c r="E212" s="540">
        <v>86</v>
      </c>
      <c r="F212" s="532">
        <v>46</v>
      </c>
    </row>
    <row r="213" spans="1:6" x14ac:dyDescent="0.2">
      <c r="A213" s="261" t="s">
        <v>213</v>
      </c>
      <c r="B213" s="528">
        <v>42826</v>
      </c>
      <c r="C213" s="535"/>
      <c r="D213" s="534"/>
      <c r="E213" s="540">
        <v>57</v>
      </c>
      <c r="F213" s="532">
        <v>51</v>
      </c>
    </row>
    <row r="214" spans="1:6" x14ac:dyDescent="0.2">
      <c r="A214" s="261" t="s">
        <v>213</v>
      </c>
      <c r="B214" s="528">
        <v>42856</v>
      </c>
      <c r="C214" s="535"/>
      <c r="D214" s="534"/>
      <c r="E214" s="540">
        <v>72</v>
      </c>
      <c r="F214" s="532">
        <v>58</v>
      </c>
    </row>
    <row r="215" spans="1:6" x14ac:dyDescent="0.2">
      <c r="A215" s="261" t="s">
        <v>213</v>
      </c>
      <c r="B215" s="528">
        <v>42887</v>
      </c>
      <c r="C215" s="535"/>
      <c r="D215" s="534"/>
      <c r="E215" s="540">
        <v>46</v>
      </c>
      <c r="F215" s="532">
        <v>66</v>
      </c>
    </row>
    <row r="216" spans="1:6" x14ac:dyDescent="0.2">
      <c r="A216" s="539" t="s">
        <v>219</v>
      </c>
      <c r="B216" s="528">
        <v>42917</v>
      </c>
      <c r="C216" s="535"/>
      <c r="D216" s="534"/>
      <c r="E216" s="540">
        <v>62</v>
      </c>
      <c r="F216" s="532">
        <v>70</v>
      </c>
    </row>
    <row r="217" spans="1:6" x14ac:dyDescent="0.2">
      <c r="A217" s="539" t="s">
        <v>219</v>
      </c>
      <c r="B217" s="528">
        <v>42948</v>
      </c>
      <c r="C217" s="535"/>
      <c r="D217" s="534"/>
      <c r="E217" s="540">
        <v>21</v>
      </c>
      <c r="F217" s="532">
        <v>32</v>
      </c>
    </row>
    <row r="218" spans="1:6" x14ac:dyDescent="0.2">
      <c r="A218" s="539" t="s">
        <v>219</v>
      </c>
      <c r="B218" s="528">
        <v>42979</v>
      </c>
      <c r="C218" s="535"/>
      <c r="D218" s="534"/>
      <c r="E218" s="540">
        <v>49</v>
      </c>
      <c r="F218" s="532">
        <v>21</v>
      </c>
    </row>
    <row r="219" spans="1:6" x14ac:dyDescent="0.2">
      <c r="A219" s="539" t="s">
        <v>228</v>
      </c>
      <c r="B219" s="528">
        <v>43009</v>
      </c>
      <c r="C219" s="535"/>
      <c r="D219" s="534"/>
      <c r="E219" s="540">
        <v>59</v>
      </c>
      <c r="F219" s="532">
        <v>39</v>
      </c>
    </row>
    <row r="220" spans="1:6" x14ac:dyDescent="0.2">
      <c r="A220" s="539" t="s">
        <v>333</v>
      </c>
      <c r="B220" s="528">
        <v>43040</v>
      </c>
      <c r="C220" s="535"/>
      <c r="D220" s="534"/>
      <c r="E220" s="540">
        <v>34</v>
      </c>
      <c r="F220" s="532">
        <v>35</v>
      </c>
    </row>
    <row r="221" spans="1:6" x14ac:dyDescent="0.2">
      <c r="A221" s="539" t="s">
        <v>228</v>
      </c>
      <c r="B221" s="528">
        <v>43070</v>
      </c>
      <c r="C221" s="535"/>
      <c r="D221" s="534"/>
      <c r="E221" s="541">
        <v>36</v>
      </c>
      <c r="F221" s="538">
        <v>69</v>
      </c>
    </row>
  </sheetData>
  <mergeCells count="4">
    <mergeCell ref="A1:J1"/>
    <mergeCell ref="A2:J4"/>
    <mergeCell ref="M4:Q4"/>
    <mergeCell ref="L5:P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zoomScale="80" zoomScaleNormal="80" workbookViewId="0">
      <selection activeCell="K25" sqref="K25"/>
    </sheetView>
  </sheetViews>
  <sheetFormatPr baseColWidth="10" defaultRowHeight="11.25" x14ac:dyDescent="0.2"/>
  <cols>
    <col min="1" max="1" width="27.7109375" style="12" customWidth="1"/>
    <col min="2" max="2" width="8.140625" style="12" customWidth="1"/>
    <col min="3" max="3" width="8.28515625" style="12" customWidth="1"/>
    <col min="4" max="4" width="9.5703125" style="12" customWidth="1"/>
    <col min="5" max="5" width="10.5703125" style="12" customWidth="1"/>
    <col min="6" max="6" width="7.42578125" style="12" customWidth="1"/>
    <col min="7" max="7" width="8.85546875" style="12" customWidth="1"/>
    <col min="8" max="8" width="9.42578125" style="12" customWidth="1"/>
    <col min="9" max="9" width="9.5703125" style="12" customWidth="1"/>
    <col min="10" max="10" width="8.85546875" style="12" customWidth="1"/>
    <col min="11" max="11" width="10.140625" style="12" customWidth="1"/>
    <col min="12" max="12" width="9.7109375" style="12" customWidth="1"/>
    <col min="13" max="13" width="8.7109375" style="12" customWidth="1"/>
    <col min="14" max="14" width="9.7109375" style="12" customWidth="1"/>
    <col min="15" max="15" width="7.7109375" style="12" customWidth="1"/>
    <col min="16" max="16" width="7.85546875" style="12" customWidth="1"/>
    <col min="17" max="17" width="7.28515625" style="12" customWidth="1"/>
    <col min="18" max="18" width="9" style="12" customWidth="1"/>
    <col min="19" max="19" width="7.85546875" style="12" customWidth="1"/>
    <col min="20" max="20" width="8.28515625" style="12" customWidth="1"/>
    <col min="21" max="21" width="8.7109375" style="12" customWidth="1"/>
    <col min="22" max="22" width="7.28515625" style="12" customWidth="1"/>
    <col min="23" max="23" width="7" style="12" customWidth="1"/>
    <col min="24" max="30" width="11.28515625" style="12" customWidth="1"/>
    <col min="31" max="31" width="11.140625" style="12" bestFit="1" customWidth="1"/>
    <col min="32" max="35" width="10.28515625" style="12" bestFit="1" customWidth="1"/>
    <col min="36" max="36" width="11.140625" style="12" bestFit="1" customWidth="1"/>
    <col min="37" max="37" width="10.28515625" style="12" bestFit="1" customWidth="1"/>
    <col min="38" max="39" width="11.140625" style="12" bestFit="1" customWidth="1"/>
    <col min="40" max="40" width="9" style="12" bestFit="1" customWidth="1"/>
    <col min="41" max="41" width="10.42578125" style="12" bestFit="1" customWidth="1"/>
    <col min="42" max="16384" width="11.42578125" style="12"/>
  </cols>
  <sheetData>
    <row r="1" spans="1:29" ht="20.25" customHeight="1" x14ac:dyDescent="0.2">
      <c r="A1" s="737" t="s">
        <v>384</v>
      </c>
      <c r="B1" s="738"/>
      <c r="C1" s="738"/>
      <c r="D1" s="738"/>
      <c r="E1" s="738"/>
      <c r="F1" s="738"/>
      <c r="G1" s="738"/>
      <c r="H1" s="738"/>
      <c r="I1" s="738"/>
      <c r="J1" s="738"/>
      <c r="K1" s="738"/>
      <c r="L1" s="738"/>
      <c r="M1" s="738"/>
      <c r="N1" s="738"/>
      <c r="O1" s="738"/>
      <c r="P1" s="738"/>
      <c r="Q1" s="738"/>
      <c r="R1" s="738"/>
      <c r="S1" s="738"/>
      <c r="T1" s="738"/>
      <c r="U1" s="738"/>
      <c r="V1" s="739"/>
    </row>
    <row r="2" spans="1:29" ht="12" customHeight="1" thickBot="1" x14ac:dyDescent="0.25">
      <c r="U2" s="17" t="s">
        <v>254</v>
      </c>
      <c r="V2" s="17"/>
    </row>
    <row r="3" spans="1:29" customFormat="1" ht="21.75" customHeight="1" thickBot="1" x14ac:dyDescent="0.25">
      <c r="A3" s="12"/>
      <c r="B3" s="740" t="s">
        <v>62</v>
      </c>
      <c r="C3" s="741"/>
      <c r="D3" s="741"/>
      <c r="E3" s="741"/>
      <c r="F3" s="741"/>
      <c r="G3" s="741"/>
      <c r="H3" s="741"/>
      <c r="I3" s="741"/>
      <c r="J3" s="741"/>
      <c r="K3" s="741"/>
      <c r="L3" s="742"/>
      <c r="M3" s="740" t="s">
        <v>63</v>
      </c>
      <c r="N3" s="741"/>
      <c r="O3" s="741"/>
      <c r="P3" s="741"/>
      <c r="Q3" s="741"/>
      <c r="R3" s="741"/>
      <c r="S3" s="741"/>
      <c r="T3" s="741"/>
      <c r="U3" s="741"/>
      <c r="V3" s="741"/>
      <c r="W3" s="742"/>
    </row>
    <row r="4" spans="1:29" customFormat="1" ht="13.5" thickBot="1" x14ac:dyDescent="0.25">
      <c r="A4" s="12"/>
      <c r="B4" s="124">
        <v>2007</v>
      </c>
      <c r="C4" s="125">
        <v>2008</v>
      </c>
      <c r="D4" s="125">
        <v>2009</v>
      </c>
      <c r="E4" s="125">
        <v>2010</v>
      </c>
      <c r="F4" s="125">
        <v>2011</v>
      </c>
      <c r="G4" s="125">
        <v>2012</v>
      </c>
      <c r="H4" s="186">
        <v>2013</v>
      </c>
      <c r="I4" s="186">
        <v>2014</v>
      </c>
      <c r="J4" s="125">
        <v>2015</v>
      </c>
      <c r="K4" s="117">
        <v>2016</v>
      </c>
      <c r="L4" s="489">
        <v>2017</v>
      </c>
      <c r="M4" s="124">
        <v>2007</v>
      </c>
      <c r="N4" s="184">
        <v>2008</v>
      </c>
      <c r="O4" s="487">
        <v>2009</v>
      </c>
      <c r="P4" s="186">
        <v>2010</v>
      </c>
      <c r="Q4" s="487">
        <v>2011</v>
      </c>
      <c r="R4" s="186">
        <v>2012</v>
      </c>
      <c r="S4" s="125">
        <v>2013</v>
      </c>
      <c r="T4" s="186">
        <v>2014</v>
      </c>
      <c r="U4" s="125">
        <v>2015</v>
      </c>
      <c r="V4" s="488">
        <v>2016</v>
      </c>
      <c r="W4" s="185">
        <v>2017</v>
      </c>
      <c r="X4" s="182"/>
    </row>
    <row r="5" spans="1:29" customFormat="1" ht="12.75" x14ac:dyDescent="0.2">
      <c r="A5" s="118" t="s">
        <v>7</v>
      </c>
      <c r="B5" s="126"/>
      <c r="C5" s="127"/>
      <c r="D5" s="127"/>
      <c r="E5" s="127"/>
      <c r="F5" s="127"/>
      <c r="G5" s="257"/>
      <c r="H5" s="95"/>
      <c r="I5" s="257"/>
      <c r="J5" s="95"/>
      <c r="K5" s="111"/>
      <c r="L5" s="490"/>
      <c r="M5" s="126"/>
      <c r="N5" s="127"/>
      <c r="O5" s="127"/>
      <c r="P5" s="257"/>
      <c r="Q5" s="127"/>
      <c r="R5" s="45"/>
      <c r="S5" s="95"/>
      <c r="T5" s="45"/>
      <c r="U5" s="95"/>
      <c r="V5" s="257"/>
      <c r="W5" s="115"/>
      <c r="X5" s="111"/>
    </row>
    <row r="6" spans="1:29" customFormat="1" ht="12.75" x14ac:dyDescent="0.2">
      <c r="A6" s="119" t="s">
        <v>3</v>
      </c>
      <c r="B6" s="631">
        <v>54</v>
      </c>
      <c r="C6" s="632">
        <v>55</v>
      </c>
      <c r="D6" s="632">
        <v>61</v>
      </c>
      <c r="E6" s="632">
        <v>60</v>
      </c>
      <c r="F6" s="633">
        <v>58</v>
      </c>
      <c r="G6" s="634">
        <v>59</v>
      </c>
      <c r="H6" s="633">
        <v>60</v>
      </c>
      <c r="I6" s="634">
        <v>60</v>
      </c>
      <c r="J6" s="632">
        <v>60</v>
      </c>
      <c r="K6" s="635">
        <v>58</v>
      </c>
      <c r="L6" s="636">
        <v>56</v>
      </c>
      <c r="M6" s="637">
        <v>50</v>
      </c>
      <c r="N6" s="638">
        <v>52</v>
      </c>
      <c r="O6" s="638">
        <v>60</v>
      </c>
      <c r="P6" s="639">
        <v>58</v>
      </c>
      <c r="Q6" s="638">
        <v>56</v>
      </c>
      <c r="R6" s="639">
        <v>57</v>
      </c>
      <c r="S6" s="638">
        <v>58</v>
      </c>
      <c r="T6" s="639">
        <v>58</v>
      </c>
      <c r="U6" s="638">
        <v>59</v>
      </c>
      <c r="V6" s="639">
        <v>57</v>
      </c>
      <c r="W6" s="640">
        <v>55</v>
      </c>
      <c r="X6" s="116"/>
    </row>
    <row r="7" spans="1:29" customFormat="1" ht="12.75" x14ac:dyDescent="0.2">
      <c r="A7" s="120" t="s">
        <v>4</v>
      </c>
      <c r="B7" s="641">
        <v>46</v>
      </c>
      <c r="C7" s="642">
        <v>45</v>
      </c>
      <c r="D7" s="642">
        <v>39</v>
      </c>
      <c r="E7" s="642">
        <v>40</v>
      </c>
      <c r="F7" s="643">
        <v>42</v>
      </c>
      <c r="G7" s="644">
        <v>41</v>
      </c>
      <c r="H7" s="643">
        <v>40</v>
      </c>
      <c r="I7" s="644">
        <v>40</v>
      </c>
      <c r="J7" s="642">
        <v>40</v>
      </c>
      <c r="K7" s="645">
        <v>42</v>
      </c>
      <c r="L7" s="646">
        <v>44</v>
      </c>
      <c r="M7" s="647">
        <v>50</v>
      </c>
      <c r="N7" s="648">
        <v>48</v>
      </c>
      <c r="O7" s="648">
        <v>40</v>
      </c>
      <c r="P7" s="649">
        <v>42</v>
      </c>
      <c r="Q7" s="648">
        <v>44</v>
      </c>
      <c r="R7" s="649">
        <v>43</v>
      </c>
      <c r="S7" s="648">
        <v>42</v>
      </c>
      <c r="T7" s="649">
        <v>42</v>
      </c>
      <c r="U7" s="648">
        <v>41</v>
      </c>
      <c r="V7" s="649">
        <v>43</v>
      </c>
      <c r="W7" s="650">
        <v>45</v>
      </c>
      <c r="X7" s="116"/>
    </row>
    <row r="8" spans="1:29" customFormat="1" ht="12.75" x14ac:dyDescent="0.2">
      <c r="A8" s="121" t="s">
        <v>75</v>
      </c>
      <c r="B8" s="651"/>
      <c r="C8" s="652"/>
      <c r="D8" s="652"/>
      <c r="E8" s="652"/>
      <c r="F8" s="653"/>
      <c r="G8" s="654"/>
      <c r="H8" s="653"/>
      <c r="I8" s="654"/>
      <c r="J8" s="652"/>
      <c r="K8" s="655"/>
      <c r="L8" s="656"/>
      <c r="M8" s="657"/>
      <c r="N8" s="658"/>
      <c r="O8" s="658"/>
      <c r="P8" s="659"/>
      <c r="Q8" s="658"/>
      <c r="R8" s="659"/>
      <c r="S8" s="658"/>
      <c r="T8" s="659"/>
      <c r="U8" s="658"/>
      <c r="V8" s="659"/>
      <c r="W8" s="660"/>
      <c r="X8" s="29"/>
    </row>
    <row r="9" spans="1:29" customFormat="1" ht="12.75" x14ac:dyDescent="0.2">
      <c r="A9" s="119" t="s">
        <v>19</v>
      </c>
      <c r="B9" s="631">
        <v>8</v>
      </c>
      <c r="C9" s="632">
        <v>9</v>
      </c>
      <c r="D9" s="632">
        <v>9</v>
      </c>
      <c r="E9" s="632">
        <v>8</v>
      </c>
      <c r="F9" s="633">
        <v>8</v>
      </c>
      <c r="G9" s="665">
        <v>7.6162445320516303</v>
      </c>
      <c r="H9" s="633">
        <v>7</v>
      </c>
      <c r="I9" s="665">
        <v>6.7109417769397099</v>
      </c>
      <c r="J9" s="632">
        <v>6</v>
      </c>
      <c r="K9" s="661">
        <v>6</v>
      </c>
      <c r="L9" s="662">
        <v>6</v>
      </c>
      <c r="M9" s="637">
        <v>6</v>
      </c>
      <c r="N9" s="638">
        <v>8</v>
      </c>
      <c r="O9" s="638">
        <v>8</v>
      </c>
      <c r="P9" s="639">
        <v>7</v>
      </c>
      <c r="Q9" s="638">
        <v>6</v>
      </c>
      <c r="R9" s="639">
        <v>6</v>
      </c>
      <c r="S9" s="638">
        <v>6</v>
      </c>
      <c r="T9" s="639">
        <v>6</v>
      </c>
      <c r="U9" s="638">
        <v>6</v>
      </c>
      <c r="V9" s="639">
        <v>5</v>
      </c>
      <c r="W9" s="640">
        <v>5</v>
      </c>
      <c r="X9" s="116"/>
    </row>
    <row r="10" spans="1:29" customFormat="1" ht="12.75" x14ac:dyDescent="0.2">
      <c r="A10" s="119" t="s">
        <v>156</v>
      </c>
      <c r="B10" s="631">
        <v>40</v>
      </c>
      <c r="C10" s="632">
        <v>40</v>
      </c>
      <c r="D10" s="632">
        <v>41</v>
      </c>
      <c r="E10" s="632">
        <v>39</v>
      </c>
      <c r="F10" s="633">
        <v>39</v>
      </c>
      <c r="G10" s="665">
        <v>38.777339741858803</v>
      </c>
      <c r="H10" s="633">
        <v>38</v>
      </c>
      <c r="I10" s="665">
        <v>37.194410497735603</v>
      </c>
      <c r="J10" s="632">
        <v>37</v>
      </c>
      <c r="K10" s="661">
        <v>36</v>
      </c>
      <c r="L10" s="662">
        <v>36</v>
      </c>
      <c r="M10" s="637">
        <v>44</v>
      </c>
      <c r="N10" s="638">
        <v>43</v>
      </c>
      <c r="O10" s="638">
        <v>43</v>
      </c>
      <c r="P10" s="639">
        <v>42</v>
      </c>
      <c r="Q10" s="638">
        <v>41</v>
      </c>
      <c r="R10" s="639">
        <v>41</v>
      </c>
      <c r="S10" s="638">
        <v>41</v>
      </c>
      <c r="T10" s="639">
        <v>39</v>
      </c>
      <c r="U10" s="638">
        <v>39</v>
      </c>
      <c r="V10" s="639">
        <v>39</v>
      </c>
      <c r="W10" s="640">
        <v>38</v>
      </c>
      <c r="X10" s="116"/>
    </row>
    <row r="11" spans="1:29" customFormat="1" ht="12.75" x14ac:dyDescent="0.2">
      <c r="A11" s="122" t="s">
        <v>157</v>
      </c>
      <c r="B11" s="631">
        <v>28</v>
      </c>
      <c r="C11" s="632">
        <v>27</v>
      </c>
      <c r="D11" s="632">
        <v>27</v>
      </c>
      <c r="E11" s="632">
        <v>27</v>
      </c>
      <c r="F11" s="633">
        <v>27</v>
      </c>
      <c r="G11" s="665">
        <v>27.7517956472431</v>
      </c>
      <c r="H11" s="633">
        <v>28</v>
      </c>
      <c r="I11" s="665">
        <v>27.6162774622731</v>
      </c>
      <c r="J11" s="632">
        <v>28</v>
      </c>
      <c r="K11" s="661">
        <v>26</v>
      </c>
      <c r="L11" s="662">
        <v>26</v>
      </c>
      <c r="M11" s="637">
        <v>31</v>
      </c>
      <c r="N11" s="638">
        <v>30</v>
      </c>
      <c r="O11" s="638">
        <v>29</v>
      </c>
      <c r="P11" s="639">
        <v>29</v>
      </c>
      <c r="Q11" s="638">
        <v>30</v>
      </c>
      <c r="R11" s="639">
        <v>29</v>
      </c>
      <c r="S11" s="638">
        <v>29</v>
      </c>
      <c r="T11" s="639">
        <v>28</v>
      </c>
      <c r="U11" s="638">
        <v>28</v>
      </c>
      <c r="V11" s="639">
        <v>28</v>
      </c>
      <c r="W11" s="640">
        <v>28</v>
      </c>
      <c r="X11" s="116"/>
    </row>
    <row r="12" spans="1:29" customFormat="1" ht="12.75" x14ac:dyDescent="0.2">
      <c r="A12" s="119" t="s">
        <v>158</v>
      </c>
      <c r="B12" s="631">
        <v>12</v>
      </c>
      <c r="C12" s="632">
        <v>12</v>
      </c>
      <c r="D12" s="632">
        <v>11</v>
      </c>
      <c r="E12" s="632">
        <v>12</v>
      </c>
      <c r="F12" s="633">
        <v>12</v>
      </c>
      <c r="G12" s="665">
        <v>11.990063185181199</v>
      </c>
      <c r="H12" s="633">
        <v>12</v>
      </c>
      <c r="I12" s="665">
        <v>12.871117402772599</v>
      </c>
      <c r="J12" s="632">
        <v>13</v>
      </c>
      <c r="K12" s="661">
        <v>14</v>
      </c>
      <c r="L12" s="662">
        <v>14</v>
      </c>
      <c r="M12" s="637">
        <v>12</v>
      </c>
      <c r="N12" s="638">
        <v>12</v>
      </c>
      <c r="O12" s="638">
        <v>12</v>
      </c>
      <c r="P12" s="639">
        <v>12</v>
      </c>
      <c r="Q12" s="638">
        <v>12</v>
      </c>
      <c r="R12" s="639">
        <v>12</v>
      </c>
      <c r="S12" s="638">
        <v>12</v>
      </c>
      <c r="T12" s="639">
        <v>13</v>
      </c>
      <c r="U12" s="638">
        <v>14</v>
      </c>
      <c r="V12" s="639">
        <v>14</v>
      </c>
      <c r="W12" s="640">
        <v>14</v>
      </c>
      <c r="X12" s="116"/>
    </row>
    <row r="13" spans="1:29" customFormat="1" ht="12.75" x14ac:dyDescent="0.2">
      <c r="A13" s="120" t="s">
        <v>47</v>
      </c>
      <c r="B13" s="641">
        <v>12</v>
      </c>
      <c r="C13" s="642">
        <v>12</v>
      </c>
      <c r="D13" s="642">
        <v>12</v>
      </c>
      <c r="E13" s="642">
        <v>14</v>
      </c>
      <c r="F13" s="643">
        <v>14</v>
      </c>
      <c r="G13" s="666">
        <v>13.8645568936653</v>
      </c>
      <c r="H13" s="643">
        <v>14</v>
      </c>
      <c r="I13" s="666">
        <v>15.607252860279001</v>
      </c>
      <c r="J13" s="642">
        <v>16</v>
      </c>
      <c r="K13" s="645">
        <v>17</v>
      </c>
      <c r="L13" s="646">
        <v>18</v>
      </c>
      <c r="M13" s="647">
        <v>6</v>
      </c>
      <c r="N13" s="648">
        <v>7</v>
      </c>
      <c r="O13" s="648">
        <v>8</v>
      </c>
      <c r="P13" s="649">
        <v>10</v>
      </c>
      <c r="Q13" s="648">
        <v>11</v>
      </c>
      <c r="R13" s="649">
        <v>11</v>
      </c>
      <c r="S13" s="648">
        <v>12</v>
      </c>
      <c r="T13" s="649">
        <v>13</v>
      </c>
      <c r="U13" s="648">
        <v>14</v>
      </c>
      <c r="V13" s="649">
        <v>15</v>
      </c>
      <c r="W13" s="650">
        <v>15</v>
      </c>
      <c r="X13" s="116"/>
    </row>
    <row r="14" spans="1:29" customFormat="1" ht="12.75" x14ac:dyDescent="0.2">
      <c r="A14" s="121" t="s">
        <v>159</v>
      </c>
      <c r="B14" s="651"/>
      <c r="C14" s="652"/>
      <c r="D14" s="652"/>
      <c r="E14" s="652"/>
      <c r="F14" s="653"/>
      <c r="G14" s="599"/>
      <c r="H14" s="653"/>
      <c r="I14" s="599"/>
      <c r="J14" s="652"/>
      <c r="K14" s="655"/>
      <c r="L14" s="656"/>
      <c r="M14" s="657"/>
      <c r="N14" s="658"/>
      <c r="O14" s="658"/>
      <c r="P14" s="659"/>
      <c r="Q14" s="658"/>
      <c r="R14" s="659"/>
      <c r="S14" s="658"/>
      <c r="T14" s="659"/>
      <c r="U14" s="658"/>
      <c r="V14" s="659"/>
      <c r="W14" s="660"/>
      <c r="X14" s="29"/>
    </row>
    <row r="15" spans="1:29" customFormat="1" ht="12.75" x14ac:dyDescent="0.2">
      <c r="A15" s="119" t="s">
        <v>189</v>
      </c>
      <c r="B15" s="631">
        <v>19</v>
      </c>
      <c r="C15" s="632">
        <v>18</v>
      </c>
      <c r="D15" s="632">
        <v>18</v>
      </c>
      <c r="E15" s="632">
        <v>17</v>
      </c>
      <c r="F15" s="633">
        <v>16</v>
      </c>
      <c r="G15" s="665">
        <v>15.474379590594999</v>
      </c>
      <c r="H15" s="633">
        <v>14</v>
      </c>
      <c r="I15" s="665">
        <v>14.626244695309699</v>
      </c>
      <c r="J15" s="632">
        <v>14</v>
      </c>
      <c r="K15" s="661">
        <v>15</v>
      </c>
      <c r="L15" s="662">
        <v>16</v>
      </c>
      <c r="M15" s="637">
        <v>15</v>
      </c>
      <c r="N15" s="638">
        <v>15</v>
      </c>
      <c r="O15" s="638">
        <v>16</v>
      </c>
      <c r="P15" s="639">
        <v>15</v>
      </c>
      <c r="Q15" s="638">
        <v>14</v>
      </c>
      <c r="R15" s="639">
        <v>13</v>
      </c>
      <c r="S15" s="638">
        <v>13</v>
      </c>
      <c r="T15" s="639">
        <v>13</v>
      </c>
      <c r="U15" s="638">
        <v>13</v>
      </c>
      <c r="V15" s="639">
        <v>12</v>
      </c>
      <c r="W15" s="640">
        <v>12</v>
      </c>
      <c r="X15" s="116"/>
      <c r="AA15" s="157"/>
      <c r="AB15" s="157"/>
      <c r="AC15" s="157"/>
    </row>
    <row r="16" spans="1:29" customFormat="1" ht="12.75" x14ac:dyDescent="0.2">
      <c r="A16" s="119" t="s">
        <v>190</v>
      </c>
      <c r="B16" s="631">
        <v>57</v>
      </c>
      <c r="C16" s="632">
        <v>58</v>
      </c>
      <c r="D16" s="632">
        <v>57</v>
      </c>
      <c r="E16" s="632">
        <v>58</v>
      </c>
      <c r="F16" s="633">
        <v>59</v>
      </c>
      <c r="G16" s="665">
        <v>60.483397800860502</v>
      </c>
      <c r="H16" s="633">
        <v>61</v>
      </c>
      <c r="I16" s="665">
        <v>60.195822816409198</v>
      </c>
      <c r="J16" s="632">
        <v>60</v>
      </c>
      <c r="K16" s="661">
        <v>59</v>
      </c>
      <c r="L16" s="662">
        <v>59</v>
      </c>
      <c r="M16" s="637">
        <v>57</v>
      </c>
      <c r="N16" s="638">
        <v>59</v>
      </c>
      <c r="O16" s="638">
        <v>57</v>
      </c>
      <c r="P16" s="639">
        <v>59</v>
      </c>
      <c r="Q16" s="638">
        <v>60</v>
      </c>
      <c r="R16" s="639">
        <v>61</v>
      </c>
      <c r="S16" s="638">
        <v>62</v>
      </c>
      <c r="T16" s="639">
        <v>61</v>
      </c>
      <c r="U16" s="638">
        <v>61</v>
      </c>
      <c r="V16" s="639">
        <v>60</v>
      </c>
      <c r="W16" s="640">
        <v>60</v>
      </c>
      <c r="X16" s="116"/>
    </row>
    <row r="17" spans="1:30" customFormat="1" ht="12.75" x14ac:dyDescent="0.2">
      <c r="A17" s="119" t="s">
        <v>175</v>
      </c>
      <c r="B17" s="631">
        <v>12</v>
      </c>
      <c r="C17" s="632">
        <v>12</v>
      </c>
      <c r="D17" s="632">
        <v>12</v>
      </c>
      <c r="E17" s="632">
        <v>12</v>
      </c>
      <c r="F17" s="633">
        <v>12</v>
      </c>
      <c r="G17" s="665">
        <v>11.479747055500001</v>
      </c>
      <c r="H17" s="633">
        <v>11</v>
      </c>
      <c r="I17" s="665">
        <v>11.526363964163901</v>
      </c>
      <c r="J17" s="632">
        <v>12</v>
      </c>
      <c r="K17" s="661">
        <v>12</v>
      </c>
      <c r="L17" s="662">
        <v>11</v>
      </c>
      <c r="M17" s="637">
        <v>14</v>
      </c>
      <c r="N17" s="638">
        <v>13</v>
      </c>
      <c r="O17" s="638">
        <v>13</v>
      </c>
      <c r="P17" s="639">
        <v>13</v>
      </c>
      <c r="Q17" s="638">
        <v>13</v>
      </c>
      <c r="R17" s="639">
        <v>12</v>
      </c>
      <c r="S17" s="638">
        <v>12</v>
      </c>
      <c r="T17" s="639">
        <v>12</v>
      </c>
      <c r="U17" s="638">
        <v>13</v>
      </c>
      <c r="V17" s="639">
        <v>13</v>
      </c>
      <c r="W17" s="640">
        <v>13</v>
      </c>
      <c r="X17" s="116"/>
      <c r="AA17" s="157"/>
      <c r="AB17" s="157"/>
      <c r="AC17" s="157"/>
    </row>
    <row r="18" spans="1:30" customFormat="1" ht="15.75" customHeight="1" thickBot="1" x14ac:dyDescent="0.25">
      <c r="A18" s="119" t="s">
        <v>176</v>
      </c>
      <c r="B18" s="631">
        <v>12</v>
      </c>
      <c r="C18" s="632">
        <v>12</v>
      </c>
      <c r="D18" s="632">
        <v>13</v>
      </c>
      <c r="E18" s="632">
        <v>13</v>
      </c>
      <c r="F18" s="633">
        <v>13</v>
      </c>
      <c r="G18" s="665">
        <v>12.5624755530445</v>
      </c>
      <c r="H18" s="633">
        <v>13</v>
      </c>
      <c r="I18" s="665">
        <v>13.6515685241173</v>
      </c>
      <c r="J18" s="663">
        <v>14</v>
      </c>
      <c r="K18" s="661">
        <v>14</v>
      </c>
      <c r="L18" s="664">
        <v>14</v>
      </c>
      <c r="M18" s="637">
        <v>13</v>
      </c>
      <c r="N18" s="638">
        <v>13</v>
      </c>
      <c r="O18" s="638">
        <v>13</v>
      </c>
      <c r="P18" s="639">
        <v>14</v>
      </c>
      <c r="Q18" s="638">
        <v>14</v>
      </c>
      <c r="R18" s="639">
        <v>13</v>
      </c>
      <c r="S18" s="638">
        <v>13</v>
      </c>
      <c r="T18" s="639">
        <v>13</v>
      </c>
      <c r="U18" s="638">
        <v>14</v>
      </c>
      <c r="V18" s="639">
        <v>15</v>
      </c>
      <c r="W18" s="640">
        <v>15</v>
      </c>
      <c r="X18" s="116"/>
    </row>
    <row r="19" spans="1:30" customFormat="1" ht="13.5" thickBot="1" x14ac:dyDescent="0.25">
      <c r="A19" s="123" t="s">
        <v>43</v>
      </c>
      <c r="B19" s="600">
        <v>100</v>
      </c>
      <c r="C19" s="601">
        <v>100</v>
      </c>
      <c r="D19" s="601">
        <v>100</v>
      </c>
      <c r="E19" s="601">
        <v>100</v>
      </c>
      <c r="F19" s="602">
        <v>100</v>
      </c>
      <c r="G19" s="603">
        <v>100</v>
      </c>
      <c r="H19" s="601">
        <v>100</v>
      </c>
      <c r="I19" s="603">
        <v>100</v>
      </c>
      <c r="J19" s="601">
        <v>100</v>
      </c>
      <c r="K19" s="603">
        <v>100</v>
      </c>
      <c r="L19" s="604">
        <v>100</v>
      </c>
      <c r="M19" s="605">
        <v>100</v>
      </c>
      <c r="N19" s="606">
        <v>100</v>
      </c>
      <c r="O19" s="606">
        <v>100</v>
      </c>
      <c r="P19" s="607">
        <v>100</v>
      </c>
      <c r="Q19" s="606">
        <v>100</v>
      </c>
      <c r="R19" s="607">
        <v>100</v>
      </c>
      <c r="S19" s="606">
        <v>100</v>
      </c>
      <c r="T19" s="607">
        <v>100</v>
      </c>
      <c r="U19" s="606">
        <v>100</v>
      </c>
      <c r="V19" s="607">
        <v>100</v>
      </c>
      <c r="W19" s="608">
        <v>100</v>
      </c>
      <c r="X19" s="116"/>
    </row>
    <row r="20" spans="1:30" s="220" customFormat="1" ht="13.5" thickBot="1" x14ac:dyDescent="0.25">
      <c r="A20" s="123" t="s">
        <v>60</v>
      </c>
      <c r="B20" s="609">
        <v>170701</v>
      </c>
      <c r="C20" s="610">
        <v>187645</v>
      </c>
      <c r="D20" s="611">
        <v>303610</v>
      </c>
      <c r="E20" s="610">
        <v>220840</v>
      </c>
      <c r="F20" s="612">
        <v>178051</v>
      </c>
      <c r="G20" s="613">
        <v>185170</v>
      </c>
      <c r="H20" s="614">
        <v>196957</v>
      </c>
      <c r="I20" s="615">
        <v>180839</v>
      </c>
      <c r="J20" s="612">
        <v>173539</v>
      </c>
      <c r="K20" s="616">
        <v>162625</v>
      </c>
      <c r="L20" s="617">
        <v>143890</v>
      </c>
      <c r="M20" s="618">
        <v>49636</v>
      </c>
      <c r="N20" s="619">
        <v>65727</v>
      </c>
      <c r="O20" s="619">
        <v>141310</v>
      </c>
      <c r="P20" s="620">
        <v>108739</v>
      </c>
      <c r="Q20" s="619">
        <v>94887</v>
      </c>
      <c r="R20" s="620">
        <v>109389</v>
      </c>
      <c r="S20" s="619">
        <v>122964</v>
      </c>
      <c r="T20" s="620">
        <v>115892</v>
      </c>
      <c r="U20" s="619">
        <v>110066</v>
      </c>
      <c r="V20" s="620">
        <v>92305</v>
      </c>
      <c r="W20" s="621">
        <v>77325</v>
      </c>
      <c r="X20" s="183"/>
      <c r="AA20" s="502"/>
      <c r="AB20" s="502"/>
      <c r="AC20" s="502"/>
      <c r="AD20" s="502"/>
    </row>
    <row r="21" spans="1:30" customFormat="1" ht="15" x14ac:dyDescent="0.25">
      <c r="A21" s="380"/>
      <c r="B21" s="377"/>
      <c r="C21" s="377"/>
      <c r="D21" s="596"/>
      <c r="E21" s="377"/>
      <c r="F21" s="598"/>
      <c r="G21" s="377"/>
      <c r="H21" s="377"/>
      <c r="I21" s="377"/>
      <c r="J21" s="377"/>
      <c r="K21" s="377"/>
      <c r="L21" s="378"/>
      <c r="M21" s="379"/>
      <c r="N21" s="379"/>
      <c r="O21" s="379"/>
      <c r="P21" s="379"/>
      <c r="Q21" s="379"/>
      <c r="R21" s="379"/>
      <c r="S21" s="379"/>
      <c r="T21" s="379"/>
      <c r="U21" s="379"/>
      <c r="V21" s="379"/>
      <c r="W21" s="183"/>
      <c r="Z21" s="157"/>
      <c r="AA21" s="157"/>
      <c r="AB21" s="157"/>
      <c r="AC21" s="157"/>
    </row>
    <row r="22" spans="1:30" ht="36.75" customHeight="1" x14ac:dyDescent="0.2">
      <c r="A22" s="734" t="s">
        <v>255</v>
      </c>
      <c r="B22" s="735"/>
      <c r="C22" s="735"/>
      <c r="D22" s="735"/>
      <c r="E22" s="735"/>
      <c r="F22" s="735"/>
      <c r="G22" s="735"/>
      <c r="H22" s="735"/>
      <c r="I22" s="735"/>
      <c r="J22" s="735"/>
      <c r="K22" s="735"/>
      <c r="L22" s="735"/>
      <c r="M22" s="735"/>
      <c r="N22" s="735"/>
      <c r="O22" s="735"/>
      <c r="P22" s="735"/>
      <c r="Q22" s="735"/>
      <c r="R22" s="735"/>
      <c r="S22" s="735"/>
      <c r="T22" s="735"/>
      <c r="U22" s="735"/>
      <c r="V22" s="736"/>
      <c r="W22" s="113"/>
      <c r="Y22" s="158"/>
      <c r="Z22" s="158"/>
      <c r="AA22" s="158"/>
      <c r="AB22" s="158"/>
    </row>
    <row r="23" spans="1:30" x14ac:dyDescent="0.2">
      <c r="G23" s="22"/>
      <c r="H23" s="22"/>
      <c r="I23" s="22"/>
      <c r="J23" s="22"/>
      <c r="K23" s="22"/>
      <c r="L23" s="22"/>
      <c r="W23" s="22"/>
      <c r="X23" s="22"/>
    </row>
  </sheetData>
  <mergeCells count="4">
    <mergeCell ref="A22:V22"/>
    <mergeCell ref="A1:V1"/>
    <mergeCell ref="B3:L3"/>
    <mergeCell ref="M3:W3"/>
  </mergeCells>
  <phoneticPr fontId="4" type="noConversion"/>
  <pageMargins left="0.78740157499999996" right="0.78740157499999996" top="0.984251969" bottom="0.984251969" header="0.4921259845" footer="0.4921259845"/>
  <pageSetup paperSize="9" orientation="portrait" horizontalDpi="12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workbookViewId="0">
      <selection activeCell="I9" sqref="I9"/>
    </sheetView>
  </sheetViews>
  <sheetFormatPr baseColWidth="10" defaultRowHeight="11.25" x14ac:dyDescent="0.2"/>
  <cols>
    <col min="1" max="5" width="10.28515625" style="12" customWidth="1"/>
    <col min="6" max="6" width="9.42578125" style="12" customWidth="1"/>
    <col min="7" max="10" width="11.42578125" style="12"/>
    <col min="11" max="11" width="112.140625" style="12" customWidth="1"/>
    <col min="12" max="16384" width="11.42578125" style="12"/>
  </cols>
  <sheetData>
    <row r="1" spans="1:16" ht="15.75" customHeight="1" x14ac:dyDescent="0.35">
      <c r="A1" s="743" t="s">
        <v>385</v>
      </c>
      <c r="B1" s="744"/>
      <c r="C1" s="744"/>
      <c r="D1" s="744"/>
      <c r="E1" s="744"/>
      <c r="F1" s="744"/>
      <c r="G1" s="745"/>
      <c r="I1" s="200"/>
      <c r="J1" s="191"/>
    </row>
    <row r="2" spans="1:16" ht="15.75" customHeight="1" x14ac:dyDescent="0.35">
      <c r="A2" s="622"/>
      <c r="B2" s="622"/>
      <c r="C2" s="622"/>
      <c r="D2" s="622"/>
      <c r="E2" s="622"/>
      <c r="F2" s="622"/>
      <c r="G2" s="622"/>
      <c r="I2" s="200"/>
      <c r="J2" s="191"/>
    </row>
    <row r="3" spans="1:16" ht="15.75" customHeight="1" x14ac:dyDescent="0.2">
      <c r="A3" s="32"/>
      <c r="B3" s="32"/>
      <c r="C3" s="32"/>
      <c r="D3" s="33"/>
      <c r="E3" s="32"/>
      <c r="F3" s="110" t="s">
        <v>252</v>
      </c>
      <c r="G3" s="32"/>
      <c r="H3" s="32"/>
    </row>
    <row r="4" spans="1:16" s="25" customFormat="1" ht="49.5" customHeight="1" x14ac:dyDescent="0.2">
      <c r="A4" s="112" t="s">
        <v>5</v>
      </c>
      <c r="B4" s="34" t="s">
        <v>65</v>
      </c>
      <c r="C4" s="34" t="s">
        <v>66</v>
      </c>
      <c r="D4" s="85" t="s">
        <v>67</v>
      </c>
      <c r="E4" s="34" t="s">
        <v>204</v>
      </c>
      <c r="F4" s="34" t="s">
        <v>46</v>
      </c>
      <c r="G4" s="197" t="s">
        <v>43</v>
      </c>
      <c r="K4" s="201"/>
    </row>
    <row r="5" spans="1:16" ht="10.5" customHeight="1" x14ac:dyDescent="0.2">
      <c r="A5" s="38">
        <v>2005</v>
      </c>
      <c r="B5" s="35">
        <v>1107</v>
      </c>
      <c r="C5" s="35">
        <v>60</v>
      </c>
      <c r="D5" s="65">
        <v>749</v>
      </c>
      <c r="E5" s="35">
        <v>1624</v>
      </c>
      <c r="F5" s="196">
        <v>33</v>
      </c>
      <c r="G5" s="198">
        <v>3573</v>
      </c>
    </row>
    <row r="6" spans="1:16" ht="10.5" customHeight="1" x14ac:dyDescent="0.2">
      <c r="A6" s="38">
        <v>2006</v>
      </c>
      <c r="B6" s="35">
        <v>989</v>
      </c>
      <c r="C6" s="35">
        <v>51</v>
      </c>
      <c r="D6" s="65">
        <v>632</v>
      </c>
      <c r="E6" s="35">
        <v>1453</v>
      </c>
      <c r="F6" s="196">
        <v>17</v>
      </c>
      <c r="G6" s="36">
        <v>3142</v>
      </c>
    </row>
    <row r="7" spans="1:16" ht="10.5" customHeight="1" x14ac:dyDescent="0.2">
      <c r="A7" s="38">
        <v>2007</v>
      </c>
      <c r="B7" s="35">
        <v>898</v>
      </c>
      <c r="C7" s="35">
        <v>70</v>
      </c>
      <c r="D7" s="65">
        <v>546</v>
      </c>
      <c r="E7" s="35">
        <v>1094</v>
      </c>
      <c r="F7" s="196">
        <v>10</v>
      </c>
      <c r="G7" s="36">
        <v>2618</v>
      </c>
    </row>
    <row r="8" spans="1:16" ht="10.5" customHeight="1" x14ac:dyDescent="0.2">
      <c r="A8" s="38">
        <v>2008</v>
      </c>
      <c r="B8" s="35">
        <v>688</v>
      </c>
      <c r="C8" s="35">
        <v>44</v>
      </c>
      <c r="D8" s="65">
        <v>386</v>
      </c>
      <c r="E8" s="35">
        <v>696</v>
      </c>
      <c r="F8" s="196">
        <v>2</v>
      </c>
      <c r="G8" s="36">
        <v>1816</v>
      </c>
    </row>
    <row r="9" spans="1:16" ht="10.5" customHeight="1" x14ac:dyDescent="0.2">
      <c r="A9" s="38">
        <v>2009</v>
      </c>
      <c r="B9" s="35">
        <v>1126</v>
      </c>
      <c r="C9" s="35">
        <v>252</v>
      </c>
      <c r="D9" s="65">
        <v>731</v>
      </c>
      <c r="E9" s="35">
        <v>818</v>
      </c>
      <c r="F9" s="196">
        <v>0</v>
      </c>
      <c r="G9" s="36">
        <v>2927</v>
      </c>
    </row>
    <row r="10" spans="1:16" ht="10.5" customHeight="1" x14ac:dyDescent="0.2">
      <c r="A10" s="38">
        <v>2010</v>
      </c>
      <c r="B10" s="35">
        <v>914</v>
      </c>
      <c r="C10" s="35">
        <v>411</v>
      </c>
      <c r="D10" s="65">
        <v>448</v>
      </c>
      <c r="E10" s="35">
        <v>498</v>
      </c>
      <c r="F10" s="196">
        <v>0</v>
      </c>
      <c r="G10" s="36">
        <v>2271</v>
      </c>
    </row>
    <row r="11" spans="1:16" ht="10.5" customHeight="1" x14ac:dyDescent="0.2">
      <c r="A11" s="38">
        <v>2011</v>
      </c>
      <c r="B11" s="35">
        <v>703</v>
      </c>
      <c r="C11" s="35">
        <v>142</v>
      </c>
      <c r="D11" s="65">
        <v>350</v>
      </c>
      <c r="E11" s="35">
        <v>352</v>
      </c>
      <c r="F11" s="196">
        <v>0</v>
      </c>
      <c r="G11" s="36">
        <v>1547</v>
      </c>
      <c r="I11" s="22"/>
      <c r="K11" s="22"/>
      <c r="N11" s="22"/>
      <c r="P11" s="22"/>
    </row>
    <row r="12" spans="1:16" ht="10.5" customHeight="1" x14ac:dyDescent="0.2">
      <c r="A12" s="38">
        <v>2012</v>
      </c>
      <c r="B12" s="35">
        <v>537</v>
      </c>
      <c r="C12" s="35">
        <v>187</v>
      </c>
      <c r="D12" s="65">
        <v>44</v>
      </c>
      <c r="E12" s="35">
        <v>0</v>
      </c>
      <c r="F12" s="196">
        <v>0</v>
      </c>
      <c r="G12" s="36">
        <v>768</v>
      </c>
      <c r="I12" s="22"/>
      <c r="K12" s="22"/>
      <c r="N12" s="22"/>
      <c r="P12" s="22"/>
    </row>
    <row r="13" spans="1:16" ht="10.5" customHeight="1" x14ac:dyDescent="0.2">
      <c r="A13" s="38">
        <v>2013</v>
      </c>
      <c r="B13" s="35">
        <v>563</v>
      </c>
      <c r="C13" s="35">
        <v>187</v>
      </c>
      <c r="D13" s="65">
        <v>2</v>
      </c>
      <c r="E13" s="35">
        <v>0</v>
      </c>
      <c r="F13" s="196">
        <v>0</v>
      </c>
      <c r="G13" s="36">
        <v>752</v>
      </c>
      <c r="I13" s="22"/>
      <c r="K13" s="22"/>
      <c r="N13" s="22"/>
      <c r="P13" s="22"/>
    </row>
    <row r="14" spans="1:16" ht="10.5" customHeight="1" x14ac:dyDescent="0.2">
      <c r="A14" s="38">
        <v>2014</v>
      </c>
      <c r="B14" s="35">
        <v>575</v>
      </c>
      <c r="C14" s="35">
        <v>160</v>
      </c>
      <c r="D14" s="65">
        <v>5</v>
      </c>
      <c r="E14" s="35">
        <v>0</v>
      </c>
      <c r="F14" s="196">
        <v>0</v>
      </c>
      <c r="G14" s="36">
        <v>740</v>
      </c>
      <c r="I14" s="22"/>
      <c r="K14" s="22"/>
      <c r="N14" s="22"/>
      <c r="P14" s="22"/>
    </row>
    <row r="15" spans="1:16" ht="10.5" customHeight="1" x14ac:dyDescent="0.2">
      <c r="A15" s="38">
        <v>2015</v>
      </c>
      <c r="B15" s="65">
        <v>659</v>
      </c>
      <c r="C15" s="196">
        <v>123</v>
      </c>
      <c r="D15" s="35" t="s">
        <v>262</v>
      </c>
      <c r="E15" s="35">
        <v>0</v>
      </c>
      <c r="F15" s="196">
        <v>0</v>
      </c>
      <c r="G15" s="36">
        <v>782</v>
      </c>
      <c r="I15" s="22"/>
      <c r="K15" s="22"/>
      <c r="N15" s="22"/>
      <c r="P15" s="22"/>
    </row>
    <row r="16" spans="1:16" ht="10.5" customHeight="1" x14ac:dyDescent="0.2">
      <c r="A16" s="479">
        <v>2016</v>
      </c>
      <c r="B16" s="480">
        <v>481</v>
      </c>
      <c r="C16" s="196">
        <v>88</v>
      </c>
      <c r="D16" s="35" t="s">
        <v>262</v>
      </c>
      <c r="E16" s="480">
        <v>0</v>
      </c>
      <c r="F16" s="196">
        <v>0</v>
      </c>
      <c r="G16" s="36">
        <v>569</v>
      </c>
      <c r="H16" s="22"/>
      <c r="I16" s="22"/>
      <c r="K16" s="22"/>
      <c r="N16" s="22"/>
      <c r="P16" s="22"/>
    </row>
    <row r="17" spans="1:17" x14ac:dyDescent="0.2">
      <c r="A17" s="189">
        <v>2017</v>
      </c>
      <c r="B17" s="37">
        <v>413</v>
      </c>
      <c r="C17" s="190">
        <v>51</v>
      </c>
      <c r="D17" s="37" t="s">
        <v>262</v>
      </c>
      <c r="E17" s="37">
        <v>0</v>
      </c>
      <c r="F17" s="37">
        <v>0</v>
      </c>
      <c r="G17" s="199">
        <v>464</v>
      </c>
      <c r="H17" s="482"/>
      <c r="I17" s="22"/>
      <c r="J17" s="22"/>
      <c r="K17" s="22"/>
      <c r="L17" s="22"/>
      <c r="N17" s="22"/>
      <c r="O17" s="22"/>
      <c r="P17" s="22"/>
      <c r="Q17" s="22"/>
    </row>
    <row r="18" spans="1:17" x14ac:dyDescent="0.2">
      <c r="A18" s="375"/>
      <c r="B18" s="188"/>
      <c r="C18" s="188"/>
      <c r="D18" s="188"/>
      <c r="E18" s="188"/>
      <c r="F18" s="188"/>
      <c r="G18" s="376"/>
      <c r="H18" s="16"/>
      <c r="I18" s="22"/>
      <c r="J18" s="22"/>
      <c r="K18" s="22"/>
      <c r="L18" s="22"/>
      <c r="N18" s="22"/>
      <c r="O18" s="22"/>
      <c r="P18" s="22"/>
      <c r="Q18" s="22"/>
    </row>
    <row r="19" spans="1:17" ht="60.75" customHeight="1" x14ac:dyDescent="0.2">
      <c r="A19" s="734" t="s">
        <v>404</v>
      </c>
      <c r="B19" s="735"/>
      <c r="C19" s="735"/>
      <c r="D19" s="735"/>
      <c r="E19" s="735"/>
      <c r="F19" s="735"/>
      <c r="G19" s="736"/>
      <c r="I19" s="16"/>
    </row>
    <row r="21" spans="1:17" x14ac:dyDescent="0.2">
      <c r="A21" s="16"/>
      <c r="B21" s="16"/>
      <c r="C21" s="16"/>
      <c r="D21" s="16"/>
      <c r="E21" s="16"/>
      <c r="F21" s="16"/>
    </row>
    <row r="22" spans="1:17" ht="12.75" x14ac:dyDescent="0.2">
      <c r="A22" s="16"/>
      <c r="B22" s="64"/>
      <c r="C22" s="128"/>
      <c r="D22" s="128"/>
      <c r="E22" s="128"/>
      <c r="F22" s="16"/>
    </row>
    <row r="23" spans="1:17" ht="12.75" x14ac:dyDescent="0.2">
      <c r="A23" s="16"/>
      <c r="B23" s="64"/>
      <c r="C23" s="128"/>
      <c r="D23" s="128"/>
      <c r="E23" s="128"/>
      <c r="F23" s="16"/>
    </row>
    <row r="24" spans="1:17" ht="12.75" x14ac:dyDescent="0.2">
      <c r="A24" s="16"/>
      <c r="B24" s="64"/>
      <c r="C24" s="128"/>
      <c r="D24" s="128"/>
      <c r="E24" s="128"/>
      <c r="F24" s="16"/>
    </row>
    <row r="25" spans="1:17" ht="12.75" x14ac:dyDescent="0.2">
      <c r="A25" s="16"/>
      <c r="B25" s="64"/>
      <c r="C25" s="128"/>
      <c r="D25" s="128"/>
      <c r="E25" s="128"/>
      <c r="F25" s="16"/>
    </row>
    <row r="26" spans="1:17" ht="14.25" customHeight="1" x14ac:dyDescent="0.2">
      <c r="A26" s="16"/>
      <c r="B26" s="64"/>
      <c r="C26" s="128"/>
      <c r="D26" s="128"/>
      <c r="E26" s="128"/>
      <c r="F26" s="16"/>
    </row>
    <row r="27" spans="1:17" ht="12.75" x14ac:dyDescent="0.2">
      <c r="A27" s="16"/>
      <c r="B27" s="64"/>
      <c r="C27" s="128"/>
      <c r="D27" s="128"/>
      <c r="E27" s="128"/>
      <c r="F27" s="16"/>
    </row>
    <row r="28" spans="1:17" ht="12.75" x14ac:dyDescent="0.2">
      <c r="A28" s="16"/>
      <c r="B28" s="64"/>
      <c r="C28" s="128"/>
      <c r="D28" s="128"/>
      <c r="E28" s="128"/>
      <c r="F28" s="16"/>
    </row>
    <row r="29" spans="1:17" ht="12.75" x14ac:dyDescent="0.2">
      <c r="A29" s="16"/>
      <c r="B29" s="64"/>
      <c r="C29" s="128"/>
      <c r="D29" s="128"/>
      <c r="E29" s="128"/>
      <c r="F29" s="16"/>
    </row>
    <row r="30" spans="1:17" ht="12.75" x14ac:dyDescent="0.2">
      <c r="A30" s="16"/>
      <c r="B30" s="64"/>
      <c r="C30" s="128"/>
      <c r="D30" s="128"/>
      <c r="E30" s="128"/>
      <c r="F30" s="16"/>
    </row>
    <row r="31" spans="1:17" ht="12.75" x14ac:dyDescent="0.2">
      <c r="A31" s="16"/>
      <c r="B31" s="64"/>
      <c r="C31" s="128"/>
      <c r="D31" s="128"/>
      <c r="E31" s="128"/>
      <c r="F31" s="16"/>
    </row>
    <row r="32" spans="1:17" ht="12.75" x14ac:dyDescent="0.2">
      <c r="A32" s="16"/>
      <c r="B32" s="64"/>
      <c r="C32" s="128"/>
      <c r="D32" s="128"/>
      <c r="E32" s="128"/>
      <c r="F32" s="16"/>
    </row>
    <row r="33" spans="1:6" ht="12.75" x14ac:dyDescent="0.2">
      <c r="A33" s="16"/>
      <c r="B33" s="64"/>
      <c r="C33" s="128"/>
      <c r="D33" s="128"/>
      <c r="E33" s="128"/>
      <c r="F33" s="16"/>
    </row>
    <row r="34" spans="1:6" x14ac:dyDescent="0.2">
      <c r="A34" s="16"/>
      <c r="B34" s="16"/>
      <c r="C34" s="16"/>
      <c r="D34" s="16"/>
      <c r="E34" s="16"/>
      <c r="F34" s="16"/>
    </row>
    <row r="35" spans="1:6" x14ac:dyDescent="0.2">
      <c r="A35" s="16"/>
      <c r="B35" s="16"/>
      <c r="C35" s="16"/>
      <c r="D35" s="16"/>
      <c r="E35" s="16"/>
      <c r="F35" s="16"/>
    </row>
    <row r="36" spans="1:6" x14ac:dyDescent="0.2">
      <c r="A36" s="16"/>
      <c r="B36" s="16"/>
      <c r="C36" s="16"/>
      <c r="D36" s="16"/>
      <c r="E36" s="16"/>
      <c r="F36" s="16"/>
    </row>
    <row r="37" spans="1:6" x14ac:dyDescent="0.2">
      <c r="A37" s="16"/>
      <c r="B37" s="16"/>
      <c r="C37" s="16"/>
      <c r="D37" s="16"/>
      <c r="E37" s="16"/>
      <c r="F37" s="16"/>
    </row>
    <row r="38" spans="1:6" x14ac:dyDescent="0.2">
      <c r="A38" s="16"/>
      <c r="B38" s="16"/>
      <c r="C38" s="16"/>
      <c r="D38" s="16"/>
      <c r="E38" s="16"/>
      <c r="F38" s="16"/>
    </row>
    <row r="39" spans="1:6" x14ac:dyDescent="0.2">
      <c r="A39" s="16"/>
      <c r="B39" s="16"/>
      <c r="C39" s="16"/>
      <c r="D39" s="16"/>
      <c r="E39" s="16"/>
      <c r="F39" s="16"/>
    </row>
    <row r="40" spans="1:6" x14ac:dyDescent="0.2">
      <c r="A40" s="16"/>
      <c r="B40" s="16"/>
      <c r="C40" s="16"/>
      <c r="D40" s="16"/>
      <c r="E40" s="16"/>
      <c r="F40" s="16"/>
    </row>
    <row r="41" spans="1:6" x14ac:dyDescent="0.2">
      <c r="A41" s="16"/>
      <c r="B41" s="16"/>
      <c r="C41" s="16"/>
      <c r="D41" s="16"/>
      <c r="E41" s="16"/>
      <c r="F41" s="16"/>
    </row>
    <row r="42" spans="1:6" x14ac:dyDescent="0.2">
      <c r="A42" s="16"/>
      <c r="B42" s="16"/>
      <c r="C42" s="16"/>
      <c r="D42" s="16"/>
      <c r="E42" s="16"/>
      <c r="F42" s="16"/>
    </row>
    <row r="43" spans="1:6" x14ac:dyDescent="0.2">
      <c r="A43" s="16"/>
      <c r="B43" s="16"/>
      <c r="C43" s="16"/>
      <c r="D43" s="16"/>
      <c r="E43" s="16"/>
      <c r="F43" s="16"/>
    </row>
    <row r="44" spans="1:6" x14ac:dyDescent="0.2">
      <c r="A44" s="16"/>
      <c r="B44" s="16"/>
      <c r="C44" s="16"/>
      <c r="D44" s="16"/>
      <c r="E44" s="16"/>
      <c r="F44" s="16"/>
    </row>
    <row r="45" spans="1:6" x14ac:dyDescent="0.2">
      <c r="A45" s="16"/>
      <c r="B45" s="16"/>
      <c r="C45" s="16"/>
      <c r="D45" s="16"/>
      <c r="E45" s="16"/>
      <c r="F45" s="16"/>
    </row>
    <row r="46" spans="1:6" x14ac:dyDescent="0.2">
      <c r="A46" s="16"/>
      <c r="B46" s="16"/>
      <c r="C46" s="16"/>
      <c r="D46" s="16"/>
      <c r="E46" s="16"/>
      <c r="F46" s="16"/>
    </row>
    <row r="47" spans="1:6" x14ac:dyDescent="0.2">
      <c r="A47" s="16"/>
      <c r="B47" s="16"/>
      <c r="C47" s="16"/>
      <c r="D47" s="16"/>
      <c r="E47" s="16"/>
      <c r="F47" s="16"/>
    </row>
    <row r="48" spans="1:6" x14ac:dyDescent="0.2">
      <c r="A48" s="16"/>
      <c r="B48" s="16"/>
      <c r="C48" s="16"/>
      <c r="D48" s="16"/>
      <c r="E48" s="16"/>
      <c r="F48" s="16"/>
    </row>
    <row r="49" spans="1:6" x14ac:dyDescent="0.2">
      <c r="A49" s="16"/>
      <c r="B49" s="16"/>
      <c r="C49" s="16"/>
      <c r="D49" s="16"/>
      <c r="E49" s="16"/>
      <c r="F49" s="16"/>
    </row>
  </sheetData>
  <mergeCells count="2">
    <mergeCell ref="A1:G1"/>
    <mergeCell ref="A19:G19"/>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10" workbookViewId="0">
      <selection activeCell="H34" sqref="H34"/>
    </sheetView>
  </sheetViews>
  <sheetFormatPr baseColWidth="10" defaultRowHeight="11.25" x14ac:dyDescent="0.2"/>
  <cols>
    <col min="1" max="1" width="30.5703125" style="12" customWidth="1"/>
    <col min="2" max="2" width="7.85546875" style="12" customWidth="1"/>
    <col min="3" max="3" width="8.5703125" style="12" customWidth="1"/>
    <col min="4" max="4" width="7.140625" style="12" customWidth="1"/>
    <col min="5" max="5" width="6.85546875" style="12" customWidth="1"/>
    <col min="6" max="7" width="7.85546875" style="12" customWidth="1"/>
    <col min="8" max="9" width="7.42578125" style="12" customWidth="1"/>
    <col min="10" max="10" width="43.7109375" style="12" customWidth="1"/>
    <col min="11" max="16384" width="11.42578125" style="12"/>
  </cols>
  <sheetData>
    <row r="1" spans="1:11" ht="15.75" customHeight="1" x14ac:dyDescent="0.2">
      <c r="A1" s="743" t="s">
        <v>386</v>
      </c>
      <c r="B1" s="744"/>
      <c r="C1" s="744"/>
      <c r="D1" s="744"/>
      <c r="E1" s="744"/>
      <c r="F1" s="744"/>
      <c r="G1" s="744"/>
      <c r="H1" s="744"/>
      <c r="I1" s="745"/>
    </row>
    <row r="2" spans="1:11" ht="10.5" customHeight="1" x14ac:dyDescent="0.2">
      <c r="A2" s="622"/>
      <c r="B2" s="623"/>
      <c r="C2" s="623"/>
      <c r="D2" s="623"/>
      <c r="E2" s="623"/>
      <c r="F2" s="623"/>
      <c r="G2" s="623"/>
      <c r="H2" s="623"/>
      <c r="I2" s="624"/>
    </row>
    <row r="3" spans="1:11" ht="12.75" customHeight="1" x14ac:dyDescent="0.2">
      <c r="B3" s="757" t="s">
        <v>254</v>
      </c>
      <c r="C3" s="757"/>
      <c r="D3" s="757"/>
      <c r="E3" s="757"/>
      <c r="F3" s="757"/>
      <c r="G3" s="757"/>
      <c r="H3" s="757"/>
      <c r="I3" s="757"/>
    </row>
    <row r="4" spans="1:11" ht="13.5" customHeight="1" x14ac:dyDescent="0.2">
      <c r="A4" s="13"/>
      <c r="B4" s="625">
        <v>2009</v>
      </c>
      <c r="C4" s="625">
        <v>2011</v>
      </c>
      <c r="D4" s="625">
        <v>2012</v>
      </c>
      <c r="E4" s="625">
        <v>2013</v>
      </c>
      <c r="F4" s="625">
        <v>2014</v>
      </c>
      <c r="G4" s="625">
        <v>2015</v>
      </c>
      <c r="H4" s="626">
        <v>2016</v>
      </c>
      <c r="I4" s="627" t="s">
        <v>405</v>
      </c>
      <c r="K4" s="171"/>
    </row>
    <row r="5" spans="1:11" ht="15" customHeight="1" x14ac:dyDescent="0.2">
      <c r="A5" s="82" t="s">
        <v>272</v>
      </c>
      <c r="B5" s="384">
        <v>1053</v>
      </c>
      <c r="C5" s="384">
        <v>681</v>
      </c>
      <c r="D5" s="384">
        <v>532</v>
      </c>
      <c r="E5" s="384">
        <v>549</v>
      </c>
      <c r="F5" s="385">
        <v>552</v>
      </c>
      <c r="G5" s="385">
        <v>621</v>
      </c>
      <c r="H5" s="386">
        <v>476</v>
      </c>
      <c r="I5" s="384">
        <v>404</v>
      </c>
      <c r="K5" s="16"/>
    </row>
    <row r="6" spans="1:11" ht="16.5" customHeight="1" x14ac:dyDescent="0.2">
      <c r="A6" s="629" t="s">
        <v>207</v>
      </c>
      <c r="B6" s="509"/>
      <c r="C6" s="134"/>
      <c r="D6" s="134"/>
      <c r="E6" s="134"/>
      <c r="F6" s="144"/>
      <c r="G6" s="144"/>
      <c r="H6" s="387"/>
      <c r="I6" s="503"/>
      <c r="K6" s="171"/>
    </row>
    <row r="7" spans="1:11" ht="12.75" x14ac:dyDescent="0.2">
      <c r="A7" s="177" t="s">
        <v>208</v>
      </c>
      <c r="B7" s="407">
        <v>177904</v>
      </c>
      <c r="C7" s="408">
        <v>121625</v>
      </c>
      <c r="D7" s="408">
        <v>94717</v>
      </c>
      <c r="E7" s="407">
        <v>72879</v>
      </c>
      <c r="F7" s="409">
        <v>291813</v>
      </c>
      <c r="G7" s="407">
        <v>231112</v>
      </c>
      <c r="H7" s="410">
        <v>173854</v>
      </c>
      <c r="I7" s="407">
        <v>82751</v>
      </c>
      <c r="K7" s="239"/>
    </row>
    <row r="8" spans="1:11" ht="12.75" x14ac:dyDescent="0.2">
      <c r="A8" s="139" t="s">
        <v>209</v>
      </c>
      <c r="B8" s="442">
        <v>46608</v>
      </c>
      <c r="C8" s="442">
        <v>28672</v>
      </c>
      <c r="D8" s="442">
        <v>29309</v>
      </c>
      <c r="E8" s="442">
        <v>22206</v>
      </c>
      <c r="F8" s="442">
        <v>44583</v>
      </c>
      <c r="G8" s="442">
        <v>29115</v>
      </c>
      <c r="H8" s="443">
        <v>19016</v>
      </c>
      <c r="I8" s="442">
        <v>14024</v>
      </c>
      <c r="K8" s="239"/>
    </row>
    <row r="9" spans="1:11" ht="22.5" x14ac:dyDescent="0.2">
      <c r="A9" s="160" t="s">
        <v>263</v>
      </c>
      <c r="B9" s="388">
        <v>41</v>
      </c>
      <c r="C9" s="389">
        <v>50</v>
      </c>
      <c r="D9" s="389">
        <v>52</v>
      </c>
      <c r="E9" s="389">
        <v>49</v>
      </c>
      <c r="F9" s="390">
        <v>45</v>
      </c>
      <c r="G9" s="390">
        <v>47</v>
      </c>
      <c r="H9" s="391">
        <v>49</v>
      </c>
      <c r="I9" s="504">
        <v>52</v>
      </c>
      <c r="K9" s="175"/>
    </row>
    <row r="10" spans="1:11" ht="12.75" x14ac:dyDescent="0.2">
      <c r="A10" s="178" t="s">
        <v>210</v>
      </c>
      <c r="B10" s="392">
        <v>64</v>
      </c>
      <c r="C10" s="286">
        <v>67</v>
      </c>
      <c r="D10" s="286">
        <v>69</v>
      </c>
      <c r="E10" s="286">
        <v>67</v>
      </c>
      <c r="F10" s="393">
        <v>64</v>
      </c>
      <c r="G10" s="393">
        <v>68</v>
      </c>
      <c r="H10" s="394">
        <v>66</v>
      </c>
      <c r="I10" s="286">
        <v>68</v>
      </c>
      <c r="K10" s="174"/>
    </row>
    <row r="11" spans="1:11" ht="12.75" x14ac:dyDescent="0.2">
      <c r="A11" s="81" t="s">
        <v>264</v>
      </c>
      <c r="B11" s="286"/>
      <c r="C11" s="286"/>
      <c r="D11" s="286"/>
      <c r="E11" s="286"/>
      <c r="F11" s="286"/>
      <c r="G11" s="286"/>
      <c r="H11" s="286"/>
      <c r="I11" s="286"/>
      <c r="K11" s="175"/>
    </row>
    <row r="12" spans="1:11" ht="12.75" x14ac:dyDescent="0.2">
      <c r="A12" s="287" t="s">
        <v>44</v>
      </c>
      <c r="B12" s="288">
        <v>0</v>
      </c>
      <c r="C12" s="288">
        <v>1</v>
      </c>
      <c r="D12" s="288">
        <v>1</v>
      </c>
      <c r="E12" s="288">
        <v>1</v>
      </c>
      <c r="F12" s="290">
        <v>1</v>
      </c>
      <c r="G12" s="288">
        <v>1</v>
      </c>
      <c r="H12" s="288">
        <v>1</v>
      </c>
      <c r="I12" s="288">
        <v>1</v>
      </c>
      <c r="J12" s="158"/>
      <c r="K12" s="175"/>
    </row>
    <row r="13" spans="1:11" ht="12.75" x14ac:dyDescent="0.2">
      <c r="A13" s="287" t="s">
        <v>27</v>
      </c>
      <c r="B13" s="288">
        <v>58</v>
      </c>
      <c r="C13" s="288">
        <v>45</v>
      </c>
      <c r="D13" s="288">
        <v>38</v>
      </c>
      <c r="E13" s="288">
        <v>39</v>
      </c>
      <c r="F13" s="290">
        <v>34</v>
      </c>
      <c r="G13" s="288">
        <v>42</v>
      </c>
      <c r="H13" s="288">
        <v>36</v>
      </c>
      <c r="I13" s="288">
        <v>38</v>
      </c>
      <c r="K13" s="175"/>
    </row>
    <row r="14" spans="1:11" ht="12.75" x14ac:dyDescent="0.2">
      <c r="A14" s="287" t="s">
        <v>6</v>
      </c>
      <c r="B14" s="288">
        <v>10</v>
      </c>
      <c r="C14" s="288">
        <v>12</v>
      </c>
      <c r="D14" s="288">
        <v>18</v>
      </c>
      <c r="E14" s="288">
        <v>16</v>
      </c>
      <c r="F14" s="290">
        <v>19</v>
      </c>
      <c r="G14" s="288">
        <v>18</v>
      </c>
      <c r="H14" s="288">
        <v>20</v>
      </c>
      <c r="I14" s="288">
        <v>16</v>
      </c>
      <c r="K14" s="175"/>
    </row>
    <row r="15" spans="1:11" ht="12.75" x14ac:dyDescent="0.2">
      <c r="A15" s="287" t="s">
        <v>28</v>
      </c>
      <c r="B15" s="289">
        <v>32</v>
      </c>
      <c r="C15" s="289">
        <v>42</v>
      </c>
      <c r="D15" s="289">
        <v>42</v>
      </c>
      <c r="E15" s="289">
        <v>44</v>
      </c>
      <c r="F15" s="291">
        <v>46</v>
      </c>
      <c r="G15" s="289">
        <v>39</v>
      </c>
      <c r="H15" s="289">
        <v>43</v>
      </c>
      <c r="I15" s="289">
        <v>45</v>
      </c>
      <c r="K15" s="175"/>
    </row>
    <row r="16" spans="1:11" ht="14.25" customHeight="1" x14ac:dyDescent="0.2">
      <c r="A16" s="628" t="s">
        <v>39</v>
      </c>
      <c r="B16" s="441">
        <v>1093</v>
      </c>
      <c r="C16" s="441">
        <v>705</v>
      </c>
      <c r="D16" s="441">
        <v>572</v>
      </c>
      <c r="E16" s="441">
        <v>559</v>
      </c>
      <c r="F16" s="441">
        <v>623</v>
      </c>
      <c r="G16" s="441">
        <v>673</v>
      </c>
      <c r="H16" s="441">
        <v>491</v>
      </c>
      <c r="I16" s="441">
        <v>414</v>
      </c>
      <c r="K16" s="175"/>
    </row>
    <row r="17" spans="1:11" ht="17.25" customHeight="1" x14ac:dyDescent="0.2">
      <c r="A17" s="517" t="s">
        <v>76</v>
      </c>
      <c r="B17" s="19"/>
      <c r="C17" s="16"/>
      <c r="D17" s="16"/>
      <c r="E17" s="16"/>
      <c r="F17" s="16"/>
      <c r="G17" s="16"/>
      <c r="H17" s="16"/>
      <c r="I17" s="149"/>
      <c r="K17" s="172"/>
    </row>
    <row r="18" spans="1:11" ht="12.75" x14ac:dyDescent="0.2">
      <c r="A18" s="107" t="s">
        <v>31</v>
      </c>
      <c r="B18" s="395"/>
      <c r="C18" s="395"/>
      <c r="D18" s="396"/>
      <c r="E18" s="395"/>
      <c r="F18" s="144"/>
      <c r="G18" s="387"/>
      <c r="H18" s="18"/>
      <c r="I18" s="18"/>
      <c r="J18" s="158"/>
      <c r="K18" s="173"/>
    </row>
    <row r="19" spans="1:11" ht="12.75" x14ac:dyDescent="0.2">
      <c r="A19" s="508" t="s">
        <v>36</v>
      </c>
      <c r="B19" s="493">
        <v>6.5339233999999999</v>
      </c>
      <c r="C19" s="493">
        <v>7.0554204</v>
      </c>
      <c r="D19" s="493">
        <v>6.8756399000000004</v>
      </c>
      <c r="E19" s="493">
        <v>7.0628289000000004</v>
      </c>
      <c r="F19" s="493">
        <v>7.8345276999999998</v>
      </c>
      <c r="G19" s="494">
        <v>7.4895325000000001</v>
      </c>
      <c r="H19" s="493">
        <v>7.5663847000000004</v>
      </c>
      <c r="I19" s="752" t="s">
        <v>357</v>
      </c>
      <c r="K19" s="176"/>
    </row>
    <row r="20" spans="1:11" ht="12.75" x14ac:dyDescent="0.2">
      <c r="A20" s="139" t="s">
        <v>68</v>
      </c>
      <c r="B20" s="397">
        <v>13.01</v>
      </c>
      <c r="C20" s="397">
        <v>10.14</v>
      </c>
      <c r="D20" s="397">
        <v>8.6199999999999992</v>
      </c>
      <c r="E20" s="397">
        <v>11.54</v>
      </c>
      <c r="F20" s="398">
        <v>7.11</v>
      </c>
      <c r="G20" s="399">
        <v>12.04</v>
      </c>
      <c r="H20" s="397">
        <v>9.01</v>
      </c>
      <c r="I20" s="752"/>
      <c r="K20" s="175"/>
    </row>
    <row r="21" spans="1:11" ht="12.75" x14ac:dyDescent="0.2">
      <c r="A21" s="139" t="s">
        <v>69</v>
      </c>
      <c r="B21" s="397">
        <v>12.16</v>
      </c>
      <c r="C21" s="397">
        <v>12.46</v>
      </c>
      <c r="D21" s="400">
        <v>10.46</v>
      </c>
      <c r="E21" s="397">
        <v>9.34</v>
      </c>
      <c r="F21" s="398">
        <v>7.77</v>
      </c>
      <c r="G21" s="399">
        <v>5.18</v>
      </c>
      <c r="H21" s="397">
        <v>7.76</v>
      </c>
      <c r="I21" s="752"/>
      <c r="K21" s="175"/>
    </row>
    <row r="22" spans="1:11" ht="12.75" x14ac:dyDescent="0.2">
      <c r="A22" s="491" t="s">
        <v>70</v>
      </c>
      <c r="B22" s="401">
        <v>28.77</v>
      </c>
      <c r="C22" s="401">
        <v>36.380000000000003</v>
      </c>
      <c r="D22" s="402">
        <v>37.43</v>
      </c>
      <c r="E22" s="401">
        <v>37.729999999999997</v>
      </c>
      <c r="F22" s="403">
        <v>45.79</v>
      </c>
      <c r="G22" s="404">
        <v>42.38</v>
      </c>
      <c r="H22" s="401">
        <v>46.75</v>
      </c>
      <c r="I22" s="753"/>
      <c r="K22" s="175"/>
    </row>
    <row r="23" spans="1:11" ht="12.75" x14ac:dyDescent="0.2">
      <c r="A23" s="81" t="s">
        <v>29</v>
      </c>
      <c r="B23" s="405">
        <v>3.6</v>
      </c>
      <c r="C23" s="405">
        <v>2.9</v>
      </c>
      <c r="D23" s="405">
        <v>3.1</v>
      </c>
      <c r="E23" s="405">
        <v>2.7</v>
      </c>
      <c r="F23" s="405">
        <v>3.8</v>
      </c>
      <c r="G23" s="406">
        <v>3.5</v>
      </c>
      <c r="H23" s="405">
        <v>3.2</v>
      </c>
      <c r="I23" s="405">
        <v>3.2</v>
      </c>
      <c r="K23" s="175"/>
    </row>
    <row r="24" spans="1:11" ht="12.75" x14ac:dyDescent="0.2">
      <c r="A24" s="152" t="s">
        <v>51</v>
      </c>
      <c r="B24" s="401">
        <v>6.9469541000000001</v>
      </c>
      <c r="C24" s="401">
        <v>7.3014675999999996</v>
      </c>
      <c r="D24" s="401">
        <v>5.8778860000000002</v>
      </c>
      <c r="E24" s="401">
        <v>6.0042343000000002</v>
      </c>
      <c r="F24" s="401">
        <v>6.5874668999999999</v>
      </c>
      <c r="G24" s="284">
        <v>7.6288062999999999</v>
      </c>
      <c r="H24" s="131">
        <v>9.3726444000000004</v>
      </c>
      <c r="I24" s="131">
        <v>9.4375262000000006</v>
      </c>
      <c r="K24" s="175"/>
    </row>
    <row r="25" spans="1:11" ht="38.25" customHeight="1" x14ac:dyDescent="0.2">
      <c r="A25" s="754" t="s">
        <v>406</v>
      </c>
      <c r="B25" s="755"/>
      <c r="C25" s="755"/>
      <c r="D25" s="755"/>
      <c r="E25" s="755"/>
      <c r="F25" s="755"/>
      <c r="G25" s="755"/>
      <c r="H25" s="755"/>
      <c r="I25" s="756"/>
      <c r="K25" s="175"/>
    </row>
    <row r="26" spans="1:11" x14ac:dyDescent="0.2">
      <c r="A26" s="746" t="s">
        <v>387</v>
      </c>
      <c r="B26" s="747"/>
      <c r="C26" s="747"/>
      <c r="D26" s="747"/>
      <c r="E26" s="747"/>
      <c r="F26" s="747"/>
      <c r="G26" s="747"/>
      <c r="H26" s="747"/>
      <c r="I26" s="748"/>
      <c r="J26" s="19"/>
    </row>
    <row r="27" spans="1:11" ht="18.75" customHeight="1" x14ac:dyDescent="0.2">
      <c r="A27" s="746"/>
      <c r="B27" s="747"/>
      <c r="C27" s="747"/>
      <c r="D27" s="747"/>
      <c r="E27" s="747"/>
      <c r="F27" s="747"/>
      <c r="G27" s="747"/>
      <c r="H27" s="747"/>
      <c r="I27" s="748"/>
    </row>
    <row r="28" spans="1:11" s="522" customFormat="1" ht="42.75" customHeight="1" x14ac:dyDescent="0.2">
      <c r="A28" s="746"/>
      <c r="B28" s="747"/>
      <c r="C28" s="747"/>
      <c r="D28" s="747"/>
      <c r="E28" s="747"/>
      <c r="F28" s="747"/>
      <c r="G28" s="747"/>
      <c r="H28" s="747"/>
      <c r="I28" s="748"/>
    </row>
    <row r="29" spans="1:11" ht="17.25" hidden="1" customHeight="1" x14ac:dyDescent="0.2">
      <c r="A29" s="746"/>
      <c r="B29" s="747"/>
      <c r="C29" s="747"/>
      <c r="D29" s="747"/>
      <c r="E29" s="747"/>
      <c r="F29" s="747"/>
      <c r="G29" s="747"/>
      <c r="H29" s="747"/>
      <c r="I29" s="748"/>
    </row>
    <row r="30" spans="1:11" ht="11.25" hidden="1" customHeight="1" x14ac:dyDescent="0.2">
      <c r="A30" s="746"/>
      <c r="B30" s="747"/>
      <c r="C30" s="747"/>
      <c r="D30" s="747"/>
      <c r="E30" s="747"/>
      <c r="F30" s="747"/>
      <c r="G30" s="747"/>
      <c r="H30" s="747"/>
      <c r="I30" s="748"/>
    </row>
    <row r="31" spans="1:11" ht="15" hidden="1" customHeight="1" x14ac:dyDescent="0.2">
      <c r="A31" s="749"/>
      <c r="B31" s="750"/>
      <c r="C31" s="750"/>
      <c r="D31" s="750"/>
      <c r="E31" s="750"/>
      <c r="F31" s="750"/>
      <c r="G31" s="750"/>
      <c r="H31" s="750"/>
      <c r="I31" s="751"/>
    </row>
    <row r="32" spans="1:11" ht="16.5" customHeight="1" x14ac:dyDescent="0.2"/>
    <row r="37" spans="10:10" x14ac:dyDescent="0.2">
      <c r="J37" s="158"/>
    </row>
    <row r="43" spans="10:10" x14ac:dyDescent="0.2">
      <c r="J43" s="158"/>
    </row>
  </sheetData>
  <mergeCells count="5">
    <mergeCell ref="A1:I1"/>
    <mergeCell ref="A26:I31"/>
    <mergeCell ref="I19:I22"/>
    <mergeCell ref="A25:I25"/>
    <mergeCell ref="B3:I3"/>
  </mergeCells>
  <phoneticPr fontId="4"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7" zoomScale="90" zoomScaleNormal="90" workbookViewId="0">
      <selection activeCell="A29" sqref="A29"/>
    </sheetView>
  </sheetViews>
  <sheetFormatPr baseColWidth="10" defaultRowHeight="11.25" x14ac:dyDescent="0.2"/>
  <cols>
    <col min="1" max="1" width="40.85546875" style="12" customWidth="1"/>
    <col min="2" max="2" width="7.5703125" style="12" customWidth="1"/>
    <col min="3" max="7" width="7.42578125" style="12" customWidth="1"/>
    <col min="8" max="8" width="8.140625" style="12" customWidth="1"/>
    <col min="9" max="10" width="11" style="12" customWidth="1"/>
    <col min="11" max="16384" width="11.42578125" style="12"/>
  </cols>
  <sheetData>
    <row r="1" spans="1:17" ht="15.75" customHeight="1" x14ac:dyDescent="0.2">
      <c r="A1" s="768" t="s">
        <v>388</v>
      </c>
      <c r="B1" s="769"/>
      <c r="C1" s="769"/>
      <c r="D1" s="769"/>
      <c r="E1" s="769"/>
      <c r="F1" s="769"/>
      <c r="G1" s="769"/>
      <c r="H1" s="769"/>
      <c r="I1" s="769"/>
    </row>
    <row r="2" spans="1:17" ht="20.25" x14ac:dyDescent="0.2">
      <c r="A2" s="770" t="s">
        <v>253</v>
      </c>
      <c r="B2" s="770"/>
      <c r="C2" s="770"/>
      <c r="D2" s="770"/>
      <c r="E2" s="770"/>
      <c r="F2" s="770"/>
      <c r="G2" s="770"/>
      <c r="H2" s="770"/>
      <c r="I2" s="770"/>
      <c r="M2" s="767"/>
      <c r="N2" s="767"/>
      <c r="O2" s="767"/>
      <c r="P2" s="767"/>
      <c r="Q2" s="767"/>
    </row>
    <row r="3" spans="1:17" x14ac:dyDescent="0.2">
      <c r="A3" s="13"/>
      <c r="B3" s="140">
        <v>2009</v>
      </c>
      <c r="C3" s="141">
        <v>2011</v>
      </c>
      <c r="D3" s="105">
        <v>2012</v>
      </c>
      <c r="E3" s="142">
        <v>2013</v>
      </c>
      <c r="F3" s="142">
        <v>2014</v>
      </c>
      <c r="G3" s="142">
        <v>2015</v>
      </c>
      <c r="H3" s="142">
        <v>2016</v>
      </c>
      <c r="I3" s="142" t="s">
        <v>407</v>
      </c>
    </row>
    <row r="4" spans="1:17" ht="12.75" x14ac:dyDescent="0.2">
      <c r="A4" s="371" t="s">
        <v>7</v>
      </c>
      <c r="B4" s="106"/>
      <c r="C4" s="106"/>
      <c r="D4" s="13"/>
      <c r="E4" s="143"/>
      <c r="F4" s="143"/>
      <c r="G4" s="143"/>
      <c r="H4" s="238"/>
      <c r="I4" s="238"/>
    </row>
    <row r="5" spans="1:17" x14ac:dyDescent="0.2">
      <c r="A5" s="139" t="s">
        <v>3</v>
      </c>
      <c r="B5" s="129">
        <v>71.239999999999995</v>
      </c>
      <c r="C5" s="129">
        <v>67.31</v>
      </c>
      <c r="D5" s="130">
        <v>68.290000000000006</v>
      </c>
      <c r="E5" s="129">
        <v>69.77</v>
      </c>
      <c r="F5" s="129">
        <v>76.38</v>
      </c>
      <c r="G5" s="129">
        <v>71.38</v>
      </c>
      <c r="H5" s="129">
        <v>65.290000000000006</v>
      </c>
      <c r="I5" s="129">
        <v>67.86</v>
      </c>
    </row>
    <row r="6" spans="1:17" x14ac:dyDescent="0.2">
      <c r="A6" s="491" t="s">
        <v>4</v>
      </c>
      <c r="B6" s="131">
        <v>28.76</v>
      </c>
      <c r="C6" s="131">
        <v>32.69</v>
      </c>
      <c r="D6" s="132">
        <v>31.71</v>
      </c>
      <c r="E6" s="131">
        <v>30.23</v>
      </c>
      <c r="F6" s="131">
        <v>23.62</v>
      </c>
      <c r="G6" s="131">
        <v>28.62</v>
      </c>
      <c r="H6" s="131">
        <v>34.71</v>
      </c>
      <c r="I6" s="131">
        <v>32.14</v>
      </c>
    </row>
    <row r="7" spans="1:17" ht="12.75" x14ac:dyDescent="0.2">
      <c r="A7" s="107" t="s">
        <v>71</v>
      </c>
      <c r="B7" s="506"/>
      <c r="C7" s="67"/>
      <c r="D7" s="108"/>
      <c r="E7" s="114"/>
      <c r="F7" s="114"/>
      <c r="G7" s="114"/>
      <c r="H7" s="505"/>
      <c r="I7" s="505"/>
    </row>
    <row r="8" spans="1:17" x14ac:dyDescent="0.2">
      <c r="A8" s="139" t="s">
        <v>19</v>
      </c>
      <c r="B8" s="129">
        <v>1.05</v>
      </c>
      <c r="C8" s="129">
        <v>1.2</v>
      </c>
      <c r="D8" s="133">
        <v>0.9</v>
      </c>
      <c r="E8" s="129">
        <v>1.2</v>
      </c>
      <c r="F8" s="129">
        <v>0.95</v>
      </c>
      <c r="G8" s="129">
        <v>0.94</v>
      </c>
      <c r="H8" s="129">
        <v>0.64</v>
      </c>
      <c r="I8" s="129">
        <v>1.45</v>
      </c>
    </row>
    <row r="9" spans="1:17" x14ac:dyDescent="0.2">
      <c r="A9" s="139" t="s">
        <v>156</v>
      </c>
      <c r="B9" s="129">
        <v>35.19</v>
      </c>
      <c r="C9" s="129">
        <v>30.51</v>
      </c>
      <c r="D9" s="133">
        <v>28.68</v>
      </c>
      <c r="E9" s="129">
        <v>28.78</v>
      </c>
      <c r="F9" s="129">
        <v>25.41</v>
      </c>
      <c r="G9" s="129">
        <v>25.95</v>
      </c>
      <c r="H9" s="129">
        <v>28.71</v>
      </c>
      <c r="I9" s="129">
        <v>24.38</v>
      </c>
    </row>
    <row r="10" spans="1:17" x14ac:dyDescent="0.2">
      <c r="A10" s="139" t="s">
        <v>157</v>
      </c>
      <c r="B10" s="129">
        <v>41.14</v>
      </c>
      <c r="C10" s="129">
        <v>43.5</v>
      </c>
      <c r="D10" s="133">
        <v>45.28</v>
      </c>
      <c r="E10" s="129">
        <v>42.7</v>
      </c>
      <c r="F10" s="129">
        <v>45.76</v>
      </c>
      <c r="G10" s="129">
        <v>42.17</v>
      </c>
      <c r="H10" s="129">
        <v>39.26</v>
      </c>
      <c r="I10" s="129">
        <v>37.9</v>
      </c>
    </row>
    <row r="11" spans="1:17" ht="11.25" customHeight="1" x14ac:dyDescent="0.2">
      <c r="A11" s="139" t="s">
        <v>158</v>
      </c>
      <c r="B11" s="129">
        <v>17.579999999999998</v>
      </c>
      <c r="C11" s="129">
        <v>17.399999999999999</v>
      </c>
      <c r="D11" s="133">
        <v>18.350000000000001</v>
      </c>
      <c r="E11" s="129">
        <v>16.75</v>
      </c>
      <c r="F11" s="129">
        <v>20.86</v>
      </c>
      <c r="G11" s="129">
        <v>20.55</v>
      </c>
      <c r="H11" s="129">
        <v>21.16</v>
      </c>
      <c r="I11" s="129">
        <v>23.18</v>
      </c>
    </row>
    <row r="12" spans="1:17" x14ac:dyDescent="0.2">
      <c r="A12" s="139" t="s">
        <v>47</v>
      </c>
      <c r="B12" s="129">
        <v>5.04</v>
      </c>
      <c r="C12" s="129">
        <v>7.38</v>
      </c>
      <c r="D12" s="133">
        <v>6.78</v>
      </c>
      <c r="E12" s="129">
        <v>10.57</v>
      </c>
      <c r="F12" s="129">
        <v>7.02</v>
      </c>
      <c r="G12" s="129">
        <v>10.39</v>
      </c>
      <c r="H12" s="129">
        <v>10.23</v>
      </c>
      <c r="I12" s="129">
        <v>13.09</v>
      </c>
    </row>
    <row r="13" spans="1:17" ht="11.25" customHeight="1" x14ac:dyDescent="0.2">
      <c r="A13" s="492" t="s">
        <v>72</v>
      </c>
      <c r="B13" s="138">
        <v>5.5990121999999998</v>
      </c>
      <c r="C13" s="138">
        <v>4.9014277999999996</v>
      </c>
      <c r="D13" s="138">
        <v>4.6832418000000002</v>
      </c>
      <c r="E13" s="138">
        <v>4.8679842000000004</v>
      </c>
      <c r="F13" s="138">
        <v>5.9262281999999997</v>
      </c>
      <c r="G13" s="138">
        <v>5.1066796999999999</v>
      </c>
      <c r="H13" s="138">
        <v>4.3423771000000002</v>
      </c>
      <c r="I13" s="138">
        <v>4.1367612999999999</v>
      </c>
    </row>
    <row r="14" spans="1:17" ht="14.25" customHeight="1" x14ac:dyDescent="0.2">
      <c r="A14" s="102" t="s">
        <v>32</v>
      </c>
      <c r="B14" s="507"/>
      <c r="C14" s="66"/>
      <c r="D14" s="66"/>
      <c r="E14" s="145"/>
      <c r="F14" s="145"/>
      <c r="G14" s="145"/>
      <c r="H14" s="145"/>
      <c r="I14" s="145"/>
    </row>
    <row r="15" spans="1:17" x14ac:dyDescent="0.2">
      <c r="A15" s="371" t="s">
        <v>26</v>
      </c>
      <c r="B15" s="68"/>
      <c r="C15" s="68"/>
      <c r="D15" s="135"/>
      <c r="E15" s="18"/>
      <c r="F15" s="18"/>
      <c r="G15" s="18"/>
      <c r="H15" s="18"/>
      <c r="I15" s="18"/>
    </row>
    <row r="16" spans="1:17" x14ac:dyDescent="0.2">
      <c r="A16" s="139" t="s">
        <v>44</v>
      </c>
      <c r="B16" s="70">
        <v>1.3090495162208309</v>
      </c>
      <c r="C16" s="70">
        <v>0.85616438356164382</v>
      </c>
      <c r="D16" s="69">
        <v>0.19292604501607716</v>
      </c>
      <c r="E16" s="70">
        <v>1.2100259291270528</v>
      </c>
      <c r="F16" s="70">
        <v>0.95969289827255266</v>
      </c>
      <c r="G16" s="70">
        <v>0.52696838189708617</v>
      </c>
      <c r="H16" s="70">
        <v>0.65156686317095902</v>
      </c>
      <c r="I16" s="70">
        <v>0.78534031413612559</v>
      </c>
    </row>
    <row r="17" spans="1:9" x14ac:dyDescent="0.2">
      <c r="A17" s="139" t="s">
        <v>27</v>
      </c>
      <c r="B17" s="70">
        <v>29.795105293113259</v>
      </c>
      <c r="C17" s="70">
        <v>35.331050228310502</v>
      </c>
      <c r="D17" s="69">
        <v>25.916398713826368</v>
      </c>
      <c r="E17" s="70">
        <v>42.005185825410543</v>
      </c>
      <c r="F17" s="70">
        <v>30.422264875239925</v>
      </c>
      <c r="G17" s="70">
        <v>29.138251704897705</v>
      </c>
      <c r="H17" s="70">
        <v>31.564794704726445</v>
      </c>
      <c r="I17" s="70">
        <v>33.769633507853399</v>
      </c>
    </row>
    <row r="18" spans="1:9" x14ac:dyDescent="0.2">
      <c r="A18" s="139" t="s">
        <v>6</v>
      </c>
      <c r="B18" s="70">
        <v>4.8377916903813318</v>
      </c>
      <c r="C18" s="70">
        <v>5.8789954337899539</v>
      </c>
      <c r="D18" s="69">
        <v>3.3440514469453375</v>
      </c>
      <c r="E18" s="70">
        <v>5.3586862575626624</v>
      </c>
      <c r="F18" s="70">
        <v>4.1266794625719774</v>
      </c>
      <c r="G18" s="70">
        <v>5.0630295515602404</v>
      </c>
      <c r="H18" s="70">
        <v>5.7710207880856341</v>
      </c>
      <c r="I18" s="70">
        <v>7.8534031413612562</v>
      </c>
    </row>
    <row r="19" spans="1:9" x14ac:dyDescent="0.2">
      <c r="A19" s="491" t="s">
        <v>28</v>
      </c>
      <c r="B19" s="71">
        <v>64.058053500284572</v>
      </c>
      <c r="C19" s="71">
        <v>57.933789954337897</v>
      </c>
      <c r="D19" s="69">
        <v>70.546623794212209</v>
      </c>
      <c r="E19" s="71">
        <v>51.426101987899742</v>
      </c>
      <c r="F19" s="71">
        <v>64.491362763915546</v>
      </c>
      <c r="G19" s="71">
        <v>65.271750361644962</v>
      </c>
      <c r="H19" s="70">
        <v>62.012617644016963</v>
      </c>
      <c r="I19" s="70">
        <v>57.591623036649217</v>
      </c>
    </row>
    <row r="20" spans="1:9" x14ac:dyDescent="0.2">
      <c r="A20" s="371" t="s">
        <v>30</v>
      </c>
      <c r="B20" s="137"/>
      <c r="C20" s="137"/>
      <c r="D20" s="136"/>
      <c r="E20" s="137"/>
      <c r="F20" s="137"/>
      <c r="G20" s="137"/>
      <c r="H20" s="137"/>
      <c r="I20" s="137"/>
    </row>
    <row r="21" spans="1:9" x14ac:dyDescent="0.2">
      <c r="A21" s="139" t="s">
        <v>160</v>
      </c>
      <c r="B21" s="129">
        <v>9.15</v>
      </c>
      <c r="C21" s="129">
        <v>8.8800000000000008</v>
      </c>
      <c r="D21" s="130">
        <v>4.8</v>
      </c>
      <c r="E21" s="129">
        <v>5.64</v>
      </c>
      <c r="F21" s="129">
        <v>8.17</v>
      </c>
      <c r="G21" s="129">
        <v>9.1</v>
      </c>
      <c r="H21" s="129">
        <v>8.06</v>
      </c>
      <c r="I21" s="129">
        <v>7.4</v>
      </c>
    </row>
    <row r="22" spans="1:9" x14ac:dyDescent="0.2">
      <c r="A22" s="139" t="s">
        <v>161</v>
      </c>
      <c r="B22" s="129">
        <v>33.22</v>
      </c>
      <c r="C22" s="129">
        <v>27.55</v>
      </c>
      <c r="D22" s="130">
        <v>26.85</v>
      </c>
      <c r="E22" s="129">
        <v>33.479999999999997</v>
      </c>
      <c r="F22" s="129">
        <v>29.05</v>
      </c>
      <c r="G22" s="129">
        <v>26.8</v>
      </c>
      <c r="H22" s="129">
        <v>25.06</v>
      </c>
      <c r="I22" s="129">
        <v>27.89</v>
      </c>
    </row>
    <row r="23" spans="1:9" x14ac:dyDescent="0.2">
      <c r="A23" s="139" t="s">
        <v>162</v>
      </c>
      <c r="B23" s="129">
        <v>27.86</v>
      </c>
      <c r="C23" s="129">
        <v>28.67</v>
      </c>
      <c r="D23" s="130">
        <v>33.06</v>
      </c>
      <c r="E23" s="129">
        <v>23.049999999999997</v>
      </c>
      <c r="F23" s="129">
        <v>24.18</v>
      </c>
      <c r="G23" s="129">
        <v>28.34</v>
      </c>
      <c r="H23" s="129">
        <v>26.459999999999997</v>
      </c>
      <c r="I23" s="129">
        <v>21.18</v>
      </c>
    </row>
    <row r="24" spans="1:9" x14ac:dyDescent="0.2">
      <c r="A24" s="139" t="s">
        <v>163</v>
      </c>
      <c r="B24" s="129">
        <v>20.23</v>
      </c>
      <c r="C24" s="129">
        <v>21.38</v>
      </c>
      <c r="D24" s="130">
        <v>19.82</v>
      </c>
      <c r="E24" s="129">
        <v>22.03</v>
      </c>
      <c r="F24" s="129">
        <v>24.19</v>
      </c>
      <c r="G24" s="129">
        <v>20.170000000000002</v>
      </c>
      <c r="H24" s="129">
        <v>20.3</v>
      </c>
      <c r="I24" s="129">
        <v>25.6</v>
      </c>
    </row>
    <row r="25" spans="1:9" x14ac:dyDescent="0.2">
      <c r="A25" s="491" t="s">
        <v>164</v>
      </c>
      <c r="B25" s="131">
        <v>9.5399999999999991</v>
      </c>
      <c r="C25" s="131">
        <v>13.52</v>
      </c>
      <c r="D25" s="130">
        <v>15.47</v>
      </c>
      <c r="E25" s="131">
        <v>15.8</v>
      </c>
      <c r="F25" s="131">
        <v>14.41</v>
      </c>
      <c r="G25" s="131">
        <v>15.59</v>
      </c>
      <c r="H25" s="131">
        <v>20.11</v>
      </c>
      <c r="I25" s="131">
        <v>17.940000000000001</v>
      </c>
    </row>
    <row r="26" spans="1:9" x14ac:dyDescent="0.2">
      <c r="A26" s="371" t="s">
        <v>33</v>
      </c>
      <c r="B26" s="137"/>
      <c r="C26" s="136"/>
      <c r="D26" s="137"/>
      <c r="E26" s="146"/>
      <c r="F26" s="146"/>
      <c r="G26" s="146"/>
      <c r="H26" s="146"/>
      <c r="I26" s="146"/>
    </row>
    <row r="27" spans="1:9" x14ac:dyDescent="0.2">
      <c r="A27" s="139" t="s">
        <v>20</v>
      </c>
      <c r="B27" s="129">
        <v>68.069999999999993</v>
      </c>
      <c r="C27" s="130">
        <v>75.28</v>
      </c>
      <c r="D27" s="129">
        <v>77.75</v>
      </c>
      <c r="E27" s="133">
        <v>75.150000000000006</v>
      </c>
      <c r="F27" s="133">
        <v>71.42</v>
      </c>
      <c r="G27" s="133">
        <v>75.12</v>
      </c>
      <c r="H27" s="133">
        <v>77.03</v>
      </c>
      <c r="I27" s="133">
        <v>75.430000000000007</v>
      </c>
    </row>
    <row r="28" spans="1:9" x14ac:dyDescent="0.2">
      <c r="A28" s="491" t="s">
        <v>52</v>
      </c>
      <c r="B28" s="131">
        <v>31.93</v>
      </c>
      <c r="C28" s="132">
        <v>24.72</v>
      </c>
      <c r="D28" s="131">
        <v>22.25</v>
      </c>
      <c r="E28" s="147">
        <v>25.25</v>
      </c>
      <c r="F28" s="147">
        <v>28.58</v>
      </c>
      <c r="G28" s="147">
        <v>24.880000000000003</v>
      </c>
      <c r="H28" s="147">
        <v>22.97</v>
      </c>
      <c r="I28" s="147">
        <v>24.58</v>
      </c>
    </row>
    <row r="29" spans="1:9" x14ac:dyDescent="0.2">
      <c r="A29" s="107" t="s">
        <v>34</v>
      </c>
      <c r="B29" s="67"/>
      <c r="C29" s="67"/>
      <c r="D29" s="72"/>
      <c r="E29" s="18"/>
      <c r="F29" s="18"/>
      <c r="G29" s="18"/>
      <c r="H29" s="18"/>
      <c r="I29" s="18"/>
    </row>
    <row r="30" spans="1:9" x14ac:dyDescent="0.2">
      <c r="A30" s="139" t="s">
        <v>40</v>
      </c>
      <c r="B30" s="129">
        <v>90.66</v>
      </c>
      <c r="C30" s="129">
        <v>92.7</v>
      </c>
      <c r="D30" s="130">
        <v>94.88</v>
      </c>
      <c r="E30" s="129">
        <v>94.79</v>
      </c>
      <c r="F30" s="129">
        <v>94.76</v>
      </c>
      <c r="G30" s="129">
        <v>95.66</v>
      </c>
      <c r="H30" s="129">
        <v>95.56</v>
      </c>
      <c r="I30" s="129">
        <v>97.45</v>
      </c>
    </row>
    <row r="31" spans="1:9" x14ac:dyDescent="0.2">
      <c r="A31" s="491" t="s">
        <v>41</v>
      </c>
      <c r="B31" s="131">
        <v>9.34</v>
      </c>
      <c r="C31" s="131">
        <v>7.3</v>
      </c>
      <c r="D31" s="130">
        <v>5.12</v>
      </c>
      <c r="E31" s="131">
        <v>5.21</v>
      </c>
      <c r="F31" s="131">
        <v>5.24</v>
      </c>
      <c r="G31" s="131">
        <v>4.34</v>
      </c>
      <c r="H31" s="131">
        <v>4.4400000000000004</v>
      </c>
      <c r="I31" s="131">
        <v>2.5499999999999998</v>
      </c>
    </row>
    <row r="32" spans="1:9" x14ac:dyDescent="0.2">
      <c r="A32" s="102" t="s">
        <v>265</v>
      </c>
      <c r="B32" s="150">
        <v>3593</v>
      </c>
      <c r="C32" s="150">
        <v>1768</v>
      </c>
      <c r="D32" s="104">
        <v>1564</v>
      </c>
      <c r="E32" s="151">
        <v>1294</v>
      </c>
      <c r="F32" s="151">
        <v>2124</v>
      </c>
      <c r="G32" s="151">
        <v>2148</v>
      </c>
      <c r="H32" s="151">
        <v>1576</v>
      </c>
      <c r="I32" s="151">
        <v>1176</v>
      </c>
    </row>
    <row r="33" spans="1:9" x14ac:dyDescent="0.2">
      <c r="A33" s="371"/>
      <c r="B33" s="372"/>
      <c r="C33" s="372"/>
      <c r="D33" s="373"/>
      <c r="E33" s="374"/>
      <c r="F33" s="374"/>
      <c r="G33" s="374"/>
      <c r="H33" s="374"/>
      <c r="I33" s="486"/>
    </row>
    <row r="34" spans="1:9" x14ac:dyDescent="0.2">
      <c r="A34" s="758" t="s">
        <v>408</v>
      </c>
      <c r="B34" s="759"/>
      <c r="C34" s="759"/>
      <c r="D34" s="759"/>
      <c r="E34" s="759"/>
      <c r="F34" s="759"/>
      <c r="G34" s="759"/>
      <c r="H34" s="759"/>
      <c r="I34" s="760"/>
    </row>
    <row r="35" spans="1:9" ht="11.25" customHeight="1" x14ac:dyDescent="0.2">
      <c r="A35" s="761"/>
      <c r="B35" s="762"/>
      <c r="C35" s="762"/>
      <c r="D35" s="762"/>
      <c r="E35" s="762"/>
      <c r="F35" s="762"/>
      <c r="G35" s="762"/>
      <c r="H35" s="762"/>
      <c r="I35" s="763"/>
    </row>
    <row r="36" spans="1:9" x14ac:dyDescent="0.2">
      <c r="A36" s="764"/>
      <c r="B36" s="765"/>
      <c r="C36" s="765"/>
      <c r="D36" s="765"/>
      <c r="E36" s="765"/>
      <c r="F36" s="765"/>
      <c r="G36" s="765"/>
      <c r="H36" s="765"/>
      <c r="I36" s="766"/>
    </row>
    <row r="37" spans="1:9" ht="18.75" customHeight="1" x14ac:dyDescent="0.2"/>
  </sheetData>
  <mergeCells count="4">
    <mergeCell ref="A34:I36"/>
    <mergeCell ref="M2:Q2"/>
    <mergeCell ref="A1:I1"/>
    <mergeCell ref="A2:I2"/>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A20" sqref="A20:I20"/>
    </sheetView>
  </sheetViews>
  <sheetFormatPr baseColWidth="10" defaultRowHeight="11.25" x14ac:dyDescent="0.2"/>
  <cols>
    <col min="1" max="1" width="42.140625" style="12" customWidth="1"/>
    <col min="2" max="2" width="8.140625" style="12" customWidth="1"/>
    <col min="3" max="3" width="8.28515625" style="12" customWidth="1"/>
    <col min="4" max="4" width="9.85546875" style="12" customWidth="1"/>
    <col min="5" max="6" width="9" style="12" customWidth="1"/>
    <col min="7" max="7" width="8.42578125" style="12" customWidth="1"/>
    <col min="8" max="9" width="10.28515625" style="12" customWidth="1"/>
    <col min="10" max="16384" width="11.42578125" style="12"/>
  </cols>
  <sheetData>
    <row r="1" spans="1:9" ht="17.25" customHeight="1" x14ac:dyDescent="0.2">
      <c r="A1" s="771" t="s">
        <v>389</v>
      </c>
      <c r="B1" s="772"/>
      <c r="C1" s="772"/>
      <c r="D1" s="772"/>
      <c r="E1" s="772"/>
      <c r="F1" s="772"/>
      <c r="G1" s="772"/>
      <c r="H1" s="772"/>
      <c r="I1" s="772"/>
    </row>
    <row r="2" spans="1:9" ht="11.25" customHeight="1" x14ac:dyDescent="0.2">
      <c r="A2" s="770" t="s">
        <v>252</v>
      </c>
      <c r="B2" s="770"/>
      <c r="C2" s="770"/>
      <c r="D2" s="770"/>
      <c r="E2" s="770"/>
      <c r="F2" s="770"/>
      <c r="G2" s="770"/>
      <c r="H2" s="770"/>
      <c r="I2" s="770"/>
    </row>
    <row r="3" spans="1:9" x14ac:dyDescent="0.2">
      <c r="A3" s="16"/>
      <c r="B3" s="105">
        <v>2009</v>
      </c>
      <c r="C3" s="217">
        <v>2011</v>
      </c>
      <c r="D3" s="217">
        <v>2012</v>
      </c>
      <c r="E3" s="105">
        <v>2013</v>
      </c>
      <c r="F3" s="217">
        <v>2014</v>
      </c>
      <c r="G3" s="105">
        <v>2015</v>
      </c>
      <c r="H3" s="105">
        <v>2016</v>
      </c>
      <c r="I3" s="105" t="s">
        <v>407</v>
      </c>
    </row>
    <row r="4" spans="1:9" x14ac:dyDescent="0.2">
      <c r="A4" s="81" t="s">
        <v>53</v>
      </c>
      <c r="B4" s="74"/>
      <c r="C4" s="73"/>
      <c r="D4" s="144"/>
      <c r="E4" s="144"/>
      <c r="F4" s="73"/>
      <c r="G4" s="144"/>
      <c r="H4" s="444"/>
      <c r="I4" s="144"/>
    </row>
    <row r="5" spans="1:9" x14ac:dyDescent="0.2">
      <c r="A5" s="510" t="s">
        <v>54</v>
      </c>
      <c r="B5" s="518">
        <v>1690.63</v>
      </c>
      <c r="C5" s="148">
        <v>1836.63</v>
      </c>
      <c r="D5" s="148">
        <v>2065.77</v>
      </c>
      <c r="E5" s="148">
        <v>1944.19</v>
      </c>
      <c r="F5" s="148">
        <v>2035.56</v>
      </c>
      <c r="G5" s="148">
        <v>1967.325</v>
      </c>
      <c r="H5" s="445">
        <v>2030</v>
      </c>
      <c r="I5" s="445">
        <v>2083.5100000000002</v>
      </c>
    </row>
    <row r="6" spans="1:9" x14ac:dyDescent="0.2">
      <c r="A6" s="81" t="s">
        <v>35</v>
      </c>
      <c r="B6" s="74"/>
      <c r="C6" s="73"/>
      <c r="D6" s="144"/>
      <c r="E6" s="149"/>
      <c r="F6" s="73"/>
      <c r="G6" s="144"/>
      <c r="H6" s="444"/>
      <c r="I6" s="444"/>
    </row>
    <row r="7" spans="1:9" x14ac:dyDescent="0.2">
      <c r="A7" s="511" t="s">
        <v>55</v>
      </c>
      <c r="B7" s="195">
        <v>464.94153590000002</v>
      </c>
      <c r="C7" s="194">
        <v>500.53858680000002</v>
      </c>
      <c r="D7" s="194">
        <v>539.92616620000001</v>
      </c>
      <c r="E7" s="195">
        <v>524.11194880000005</v>
      </c>
      <c r="F7" s="195">
        <v>588.54064149999999</v>
      </c>
      <c r="G7" s="195">
        <v>531.38057890000005</v>
      </c>
      <c r="H7" s="195">
        <v>578.17039590000002</v>
      </c>
      <c r="I7" s="195">
        <v>595.10239520000005</v>
      </c>
    </row>
    <row r="8" spans="1:9" x14ac:dyDescent="0.2">
      <c r="A8" s="512" t="s">
        <v>273</v>
      </c>
      <c r="B8" s="500">
        <v>23.288085200000001</v>
      </c>
      <c r="C8" s="499">
        <v>22.3618837</v>
      </c>
      <c r="D8" s="499">
        <v>21.369908299999999</v>
      </c>
      <c r="E8" s="500">
        <v>21.824695800000001</v>
      </c>
      <c r="F8" s="500">
        <v>24.030192700000001</v>
      </c>
      <c r="G8" s="500">
        <v>22.660223599999998</v>
      </c>
      <c r="H8" s="500">
        <v>22.478847099999999</v>
      </c>
      <c r="I8" s="501">
        <v>23</v>
      </c>
    </row>
    <row r="9" spans="1:9" x14ac:dyDescent="0.2">
      <c r="A9" s="513" t="s">
        <v>37</v>
      </c>
      <c r="B9" s="519"/>
      <c r="C9" s="75"/>
      <c r="D9" s="19"/>
      <c r="E9" s="18"/>
      <c r="F9" s="74"/>
      <c r="G9" s="18"/>
      <c r="H9" s="446"/>
      <c r="I9" s="446"/>
    </row>
    <row r="10" spans="1:9" x14ac:dyDescent="0.2">
      <c r="A10" s="514" t="s">
        <v>38</v>
      </c>
      <c r="B10" s="129">
        <v>195.02932060000001</v>
      </c>
      <c r="C10" s="129">
        <v>191.41166480000001</v>
      </c>
      <c r="D10" s="285">
        <v>197.93542199999999</v>
      </c>
      <c r="E10" s="129">
        <v>215.18948180000001</v>
      </c>
      <c r="F10" s="129">
        <v>223.2849741</v>
      </c>
      <c r="G10" s="129">
        <v>212.72007450000001</v>
      </c>
      <c r="H10" s="447">
        <v>219.73201779999999</v>
      </c>
      <c r="I10" s="447">
        <v>224.0586735</v>
      </c>
    </row>
    <row r="11" spans="1:9" ht="22.5" x14ac:dyDescent="0.2">
      <c r="A11" s="514" t="s">
        <v>274</v>
      </c>
      <c r="B11" s="129">
        <v>59.682330700000001</v>
      </c>
      <c r="C11" s="129">
        <v>57.8844122</v>
      </c>
      <c r="D11" s="285">
        <v>56.985028999999997</v>
      </c>
      <c r="E11" s="43">
        <v>60.187170799999997</v>
      </c>
      <c r="F11" s="43">
        <v>54.841431700000001</v>
      </c>
      <c r="G11" s="43">
        <v>57.935876100000002</v>
      </c>
      <c r="H11" s="187">
        <v>58.110245999999997</v>
      </c>
      <c r="I11" s="187">
        <v>55.1734145</v>
      </c>
    </row>
    <row r="12" spans="1:9" x14ac:dyDescent="0.2">
      <c r="A12" s="515" t="s">
        <v>275</v>
      </c>
      <c r="B12" s="131">
        <v>77.625877299999999</v>
      </c>
      <c r="C12" s="131">
        <v>78.990348100000006</v>
      </c>
      <c r="D12" s="284">
        <v>82.5928921</v>
      </c>
      <c r="E12" s="495">
        <v>75.200871899999996</v>
      </c>
      <c r="F12" s="495">
        <v>65.144021300000006</v>
      </c>
      <c r="G12" s="495">
        <v>82.254594600000004</v>
      </c>
      <c r="H12" s="496">
        <v>66.663038400000005</v>
      </c>
      <c r="I12" s="496">
        <v>78.179877899999994</v>
      </c>
    </row>
    <row r="13" spans="1:9" x14ac:dyDescent="0.2">
      <c r="A13" s="513" t="s">
        <v>56</v>
      </c>
      <c r="B13" s="74"/>
      <c r="C13" s="74"/>
      <c r="D13" s="18"/>
      <c r="E13" s="18"/>
      <c r="F13" s="74"/>
      <c r="G13" s="18"/>
      <c r="H13" s="446"/>
      <c r="I13" s="18"/>
    </row>
    <row r="14" spans="1:9" x14ac:dyDescent="0.2">
      <c r="A14" s="516" t="s">
        <v>276</v>
      </c>
      <c r="B14" s="240">
        <v>17.550042300000001</v>
      </c>
      <c r="C14" s="240">
        <v>16.742921899999999</v>
      </c>
      <c r="D14" s="240">
        <v>17.5511509</v>
      </c>
      <c r="E14" s="240">
        <v>18.761020899999998</v>
      </c>
      <c r="F14" s="240">
        <v>16.940677999999998</v>
      </c>
      <c r="G14" s="240">
        <v>18.1256983</v>
      </c>
      <c r="H14" s="448">
        <v>16.380649300000002</v>
      </c>
      <c r="I14" s="520">
        <v>10.8265306</v>
      </c>
    </row>
    <row r="15" spans="1:9" x14ac:dyDescent="0.2">
      <c r="A15" s="512" t="s">
        <v>277</v>
      </c>
      <c r="B15" s="497">
        <v>20.11</v>
      </c>
      <c r="C15" s="497">
        <v>22.48</v>
      </c>
      <c r="D15" s="497">
        <v>18.03</v>
      </c>
      <c r="E15" s="497">
        <v>16.78</v>
      </c>
      <c r="F15" s="497">
        <v>26.04</v>
      </c>
      <c r="G15" s="497">
        <v>16.899999999999999</v>
      </c>
      <c r="H15" s="498">
        <v>18.84</v>
      </c>
      <c r="I15" s="521">
        <v>35.200000000000003</v>
      </c>
    </row>
    <row r="16" spans="1:9" x14ac:dyDescent="0.2">
      <c r="A16" s="512" t="s">
        <v>278</v>
      </c>
      <c r="B16" s="497">
        <v>23.43</v>
      </c>
      <c r="C16" s="497">
        <v>26.73</v>
      </c>
      <c r="D16" s="497">
        <v>26.6</v>
      </c>
      <c r="E16" s="497">
        <v>18.48</v>
      </c>
      <c r="F16" s="497">
        <v>19.77</v>
      </c>
      <c r="G16" s="497">
        <v>23.51</v>
      </c>
      <c r="H16" s="498">
        <v>35.07</v>
      </c>
      <c r="I16" s="521">
        <v>56.97</v>
      </c>
    </row>
    <row r="17" spans="1:9" x14ac:dyDescent="0.2">
      <c r="A17" s="515" t="s">
        <v>279</v>
      </c>
      <c r="B17" s="497">
        <v>56.46</v>
      </c>
      <c r="C17" s="497">
        <v>50.74</v>
      </c>
      <c r="D17" s="497">
        <v>55.18</v>
      </c>
      <c r="E17" s="497">
        <v>64.73</v>
      </c>
      <c r="F17" s="497">
        <v>54.19</v>
      </c>
      <c r="G17" s="497">
        <v>59.4</v>
      </c>
      <c r="H17" s="498">
        <v>45.77</v>
      </c>
      <c r="I17" s="521">
        <v>7.82</v>
      </c>
    </row>
    <row r="18" spans="1:9" x14ac:dyDescent="0.2">
      <c r="A18" s="517" t="s">
        <v>265</v>
      </c>
      <c r="B18" s="103">
        <v>3593</v>
      </c>
      <c r="C18" s="103">
        <v>1768</v>
      </c>
      <c r="D18" s="103">
        <v>1564</v>
      </c>
      <c r="E18" s="103">
        <v>1294</v>
      </c>
      <c r="F18" s="103">
        <v>2124</v>
      </c>
      <c r="G18" s="103">
        <v>2148</v>
      </c>
      <c r="H18" s="103">
        <v>1576</v>
      </c>
      <c r="I18" s="103">
        <v>1176</v>
      </c>
    </row>
    <row r="19" spans="1:9" x14ac:dyDescent="0.2">
      <c r="A19" s="107"/>
      <c r="B19" s="373"/>
      <c r="C19" s="373"/>
      <c r="D19" s="373"/>
      <c r="E19" s="373"/>
      <c r="F19" s="373"/>
      <c r="G19" s="373"/>
      <c r="H19" s="373"/>
      <c r="I19" s="16"/>
    </row>
    <row r="20" spans="1:9" ht="39" customHeight="1" x14ac:dyDescent="0.2">
      <c r="A20" s="734" t="s">
        <v>409</v>
      </c>
      <c r="B20" s="735"/>
      <c r="C20" s="735"/>
      <c r="D20" s="735"/>
      <c r="E20" s="735"/>
      <c r="F20" s="735"/>
      <c r="G20" s="735"/>
      <c r="H20" s="735"/>
      <c r="I20" s="736"/>
    </row>
    <row r="25" spans="1:9" ht="9" customHeight="1" x14ac:dyDescent="0.2"/>
  </sheetData>
  <mergeCells count="3">
    <mergeCell ref="A20:I20"/>
    <mergeCell ref="A1:I1"/>
    <mergeCell ref="A2:I2"/>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L5" sqref="L5"/>
    </sheetView>
  </sheetViews>
  <sheetFormatPr baseColWidth="10" defaultRowHeight="11.25" x14ac:dyDescent="0.2"/>
  <cols>
    <col min="1" max="1" width="36.28515625" style="12" customWidth="1"/>
    <col min="2" max="2" width="15.42578125" style="12" bestFit="1" customWidth="1"/>
    <col min="3" max="3" width="13.85546875" style="12" customWidth="1"/>
    <col min="4" max="5" width="7.42578125" style="12" customWidth="1"/>
    <col min="6" max="6" width="9" style="12" customWidth="1"/>
    <col min="7" max="9" width="7.42578125" style="12" customWidth="1"/>
    <col min="10" max="10" width="8.7109375" style="12" customWidth="1"/>
    <col min="11" max="11" width="7" style="12" customWidth="1"/>
    <col min="12" max="12" width="11.42578125" style="12"/>
    <col min="13" max="13" width="12.5703125" style="12" bestFit="1" customWidth="1"/>
    <col min="14" max="15" width="11.42578125" style="12"/>
    <col min="16" max="16" width="54.140625" style="12" customWidth="1"/>
    <col min="17" max="16384" width="11.42578125" style="12"/>
  </cols>
  <sheetData>
    <row r="1" spans="1:16" ht="24.75" customHeight="1" x14ac:dyDescent="0.2">
      <c r="A1" s="775" t="s">
        <v>390</v>
      </c>
      <c r="B1" s="776"/>
      <c r="C1" s="776"/>
      <c r="D1" s="776"/>
      <c r="E1" s="776"/>
      <c r="F1" s="776"/>
      <c r="G1" s="776"/>
      <c r="H1" s="776"/>
      <c r="I1" s="776"/>
      <c r="J1" s="776"/>
      <c r="K1" s="777"/>
    </row>
    <row r="2" spans="1:16" ht="24" customHeight="1" thickBot="1" x14ac:dyDescent="0.25">
      <c r="A2" s="16"/>
      <c r="B2" s="781" t="s">
        <v>10</v>
      </c>
      <c r="C2" s="781"/>
      <c r="D2" s="781"/>
      <c r="E2" s="781"/>
      <c r="F2" s="781"/>
      <c r="G2" s="781"/>
      <c r="H2" s="781"/>
      <c r="I2" s="781"/>
      <c r="J2" s="781"/>
      <c r="K2" s="781"/>
    </row>
    <row r="3" spans="1:16" ht="19.5" thickBot="1" x14ac:dyDescent="0.25">
      <c r="A3" s="449"/>
      <c r="B3" s="450">
        <v>2008</v>
      </c>
      <c r="C3" s="451">
        <v>2009</v>
      </c>
      <c r="D3" s="450">
        <v>2010</v>
      </c>
      <c r="E3" s="451">
        <v>2011</v>
      </c>
      <c r="F3" s="450">
        <v>2012</v>
      </c>
      <c r="G3" s="451">
        <v>2013</v>
      </c>
      <c r="H3" s="450">
        <v>2014</v>
      </c>
      <c r="I3" s="452">
        <v>2015</v>
      </c>
      <c r="J3" s="453">
        <v>2016</v>
      </c>
      <c r="K3" s="453" t="s">
        <v>405</v>
      </c>
      <c r="L3" s="774"/>
      <c r="M3" s="774"/>
      <c r="N3" s="774"/>
      <c r="O3" s="774"/>
      <c r="P3" s="774"/>
    </row>
    <row r="4" spans="1:16" ht="12.75" x14ac:dyDescent="0.2">
      <c r="A4" s="454" t="s">
        <v>45</v>
      </c>
      <c r="B4" s="455">
        <v>15</v>
      </c>
      <c r="C4" s="456">
        <v>56</v>
      </c>
      <c r="D4" s="456">
        <v>248</v>
      </c>
      <c r="E4" s="456">
        <v>120</v>
      </c>
      <c r="F4" s="456">
        <v>140</v>
      </c>
      <c r="G4" s="456">
        <v>134</v>
      </c>
      <c r="H4" s="456">
        <v>132</v>
      </c>
      <c r="I4" s="456">
        <v>124</v>
      </c>
      <c r="J4" s="456">
        <v>44</v>
      </c>
      <c r="K4" s="476">
        <f>K5+K6+K7</f>
        <v>64</v>
      </c>
      <c r="L4" s="22"/>
    </row>
    <row r="5" spans="1:16" ht="12.75" x14ac:dyDescent="0.2">
      <c r="A5" s="457" t="s">
        <v>257</v>
      </c>
      <c r="B5" s="773" t="s">
        <v>80</v>
      </c>
      <c r="C5" s="458">
        <v>32</v>
      </c>
      <c r="D5" s="459">
        <v>105</v>
      </c>
      <c r="E5" s="458">
        <v>22</v>
      </c>
      <c r="F5" s="459" t="s">
        <v>42</v>
      </c>
      <c r="G5" s="458" t="s">
        <v>42</v>
      </c>
      <c r="H5" s="459" t="s">
        <v>42</v>
      </c>
      <c r="I5" s="460" t="s">
        <v>42</v>
      </c>
      <c r="J5" s="461" t="s">
        <v>42</v>
      </c>
      <c r="K5" s="461"/>
    </row>
    <row r="6" spans="1:16" ht="12.75" x14ac:dyDescent="0.2">
      <c r="A6" s="457" t="s">
        <v>77</v>
      </c>
      <c r="B6" s="773"/>
      <c r="C6" s="458">
        <v>24</v>
      </c>
      <c r="D6" s="459">
        <v>143</v>
      </c>
      <c r="E6" s="458">
        <v>98</v>
      </c>
      <c r="F6" s="459">
        <v>49</v>
      </c>
      <c r="G6" s="458" t="s">
        <v>42</v>
      </c>
      <c r="H6" s="459" t="s">
        <v>42</v>
      </c>
      <c r="I6" s="460" t="s">
        <v>42</v>
      </c>
      <c r="J6" s="461" t="s">
        <v>42</v>
      </c>
      <c r="K6" s="461"/>
    </row>
    <row r="7" spans="1:16" ht="13.5" thickBot="1" x14ac:dyDescent="0.25">
      <c r="A7" s="462" t="s">
        <v>78</v>
      </c>
      <c r="B7" s="463" t="s">
        <v>42</v>
      </c>
      <c r="C7" s="464" t="s">
        <v>42</v>
      </c>
      <c r="D7" s="463" t="s">
        <v>42</v>
      </c>
      <c r="E7" s="465" t="s">
        <v>42</v>
      </c>
      <c r="F7" s="466">
        <v>91</v>
      </c>
      <c r="G7" s="465">
        <v>134</v>
      </c>
      <c r="H7" s="466">
        <v>132</v>
      </c>
      <c r="I7" s="467">
        <v>124</v>
      </c>
      <c r="J7" s="468">
        <v>44</v>
      </c>
      <c r="K7" s="475">
        <v>64</v>
      </c>
    </row>
    <row r="8" spans="1:16" ht="13.5" thickBot="1" x14ac:dyDescent="0.25">
      <c r="A8" s="483" t="s">
        <v>258</v>
      </c>
      <c r="B8" s="484">
        <f t="shared" ref="B8:I8" si="0">B9+B10+B11+B12</f>
        <v>234</v>
      </c>
      <c r="C8" s="485">
        <f t="shared" si="0"/>
        <v>202</v>
      </c>
      <c r="D8" s="485">
        <f t="shared" si="0"/>
        <v>192</v>
      </c>
      <c r="E8" s="485">
        <f t="shared" si="0"/>
        <v>130</v>
      </c>
      <c r="F8" s="485">
        <f t="shared" si="0"/>
        <v>108</v>
      </c>
      <c r="G8" s="485">
        <f t="shared" si="0"/>
        <v>81</v>
      </c>
      <c r="H8" s="485">
        <f t="shared" si="0"/>
        <v>59</v>
      </c>
      <c r="I8" s="485">
        <f t="shared" si="0"/>
        <v>41.5</v>
      </c>
      <c r="J8" s="485">
        <f>J9+J10+J11+J12</f>
        <v>30</v>
      </c>
      <c r="K8" s="485">
        <f>K9+K10+K11+K12</f>
        <v>15</v>
      </c>
    </row>
    <row r="9" spans="1:16" ht="25.5" x14ac:dyDescent="0.2">
      <c r="A9" s="469" t="s">
        <v>259</v>
      </c>
      <c r="B9" s="470">
        <v>20</v>
      </c>
      <c r="C9" s="471">
        <v>22</v>
      </c>
      <c r="D9" s="470">
        <v>23</v>
      </c>
      <c r="E9" s="471">
        <v>0</v>
      </c>
      <c r="F9" s="470"/>
      <c r="G9" s="472"/>
      <c r="H9" s="472"/>
      <c r="I9" s="460"/>
      <c r="J9" s="461"/>
      <c r="K9" s="461"/>
    </row>
    <row r="10" spans="1:16" ht="12.75" x14ac:dyDescent="0.2">
      <c r="A10" s="457" t="s">
        <v>260</v>
      </c>
      <c r="B10" s="459">
        <v>3</v>
      </c>
      <c r="C10" s="458">
        <v>21</v>
      </c>
      <c r="D10" s="459">
        <v>35</v>
      </c>
      <c r="E10" s="458">
        <v>28</v>
      </c>
      <c r="F10" s="459">
        <v>24</v>
      </c>
      <c r="G10" s="458">
        <v>24</v>
      </c>
      <c r="H10" s="459">
        <v>23</v>
      </c>
      <c r="I10" s="460">
        <v>18</v>
      </c>
      <c r="J10" s="461">
        <v>13</v>
      </c>
      <c r="K10" s="473">
        <v>5</v>
      </c>
    </row>
    <row r="11" spans="1:16" ht="12.75" x14ac:dyDescent="0.2">
      <c r="A11" s="457" t="s">
        <v>79</v>
      </c>
      <c r="B11" s="470">
        <v>9</v>
      </c>
      <c r="C11" s="471">
        <v>10</v>
      </c>
      <c r="D11" s="470">
        <v>10</v>
      </c>
      <c r="E11" s="471">
        <v>9</v>
      </c>
      <c r="F11" s="470">
        <v>8</v>
      </c>
      <c r="G11" s="472">
        <v>5</v>
      </c>
      <c r="H11" s="472">
        <v>5</v>
      </c>
      <c r="I11" s="481">
        <v>5.5</v>
      </c>
      <c r="J11" s="474">
        <v>7</v>
      </c>
      <c r="K11" s="474">
        <v>6</v>
      </c>
    </row>
    <row r="12" spans="1:16" ht="13.5" thickBot="1" x14ac:dyDescent="0.25">
      <c r="A12" s="457" t="s">
        <v>261</v>
      </c>
      <c r="B12" s="470">
        <v>202</v>
      </c>
      <c r="C12" s="471">
        <v>149</v>
      </c>
      <c r="D12" s="470">
        <v>124</v>
      </c>
      <c r="E12" s="471">
        <v>93</v>
      </c>
      <c r="F12" s="470">
        <v>76</v>
      </c>
      <c r="G12" s="472">
        <v>52</v>
      </c>
      <c r="H12" s="472">
        <v>31</v>
      </c>
      <c r="I12" s="472">
        <v>18</v>
      </c>
      <c r="J12" s="474">
        <v>10</v>
      </c>
      <c r="K12" s="474">
        <v>4</v>
      </c>
    </row>
    <row r="13" spans="1:16" ht="13.5" thickBot="1" x14ac:dyDescent="0.25">
      <c r="A13" s="483" t="s">
        <v>43</v>
      </c>
      <c r="B13" s="477">
        <f t="shared" ref="B13:I13" si="1">B8+B4</f>
        <v>249</v>
      </c>
      <c r="C13" s="477">
        <f t="shared" si="1"/>
        <v>258</v>
      </c>
      <c r="D13" s="477">
        <f t="shared" si="1"/>
        <v>440</v>
      </c>
      <c r="E13" s="477">
        <f t="shared" si="1"/>
        <v>250</v>
      </c>
      <c r="F13" s="477">
        <f t="shared" si="1"/>
        <v>248</v>
      </c>
      <c r="G13" s="477">
        <f t="shared" si="1"/>
        <v>215</v>
      </c>
      <c r="H13" s="477">
        <f t="shared" si="1"/>
        <v>191</v>
      </c>
      <c r="I13" s="477">
        <f t="shared" si="1"/>
        <v>165.5</v>
      </c>
      <c r="J13" s="477">
        <f>J8+J4</f>
        <v>74</v>
      </c>
      <c r="K13" s="477">
        <f>K8+K4</f>
        <v>79</v>
      </c>
      <c r="L13" s="22"/>
      <c r="M13" s="22"/>
    </row>
    <row r="14" spans="1:16" x14ac:dyDescent="0.2">
      <c r="A14" s="81"/>
      <c r="B14" s="478"/>
      <c r="C14" s="478"/>
      <c r="D14" s="478"/>
      <c r="E14" s="478"/>
      <c r="F14" s="478"/>
      <c r="G14" s="478"/>
      <c r="H14" s="478"/>
      <c r="I14" s="478"/>
      <c r="J14" s="16"/>
      <c r="K14" s="22"/>
    </row>
    <row r="15" spans="1:16" ht="198" customHeight="1" x14ac:dyDescent="0.2">
      <c r="A15" s="778" t="s">
        <v>410</v>
      </c>
      <c r="B15" s="779"/>
      <c r="C15" s="779"/>
      <c r="D15" s="779"/>
      <c r="E15" s="779"/>
      <c r="F15" s="779"/>
      <c r="G15" s="779"/>
      <c r="H15" s="779"/>
      <c r="I15" s="779"/>
      <c r="J15" s="779"/>
      <c r="K15" s="780"/>
    </row>
    <row r="16" spans="1:16" x14ac:dyDescent="0.2">
      <c r="A16" s="218"/>
      <c r="B16" s="218"/>
      <c r="C16" s="218"/>
      <c r="D16" s="218"/>
      <c r="E16" s="218"/>
      <c r="F16" s="218"/>
      <c r="G16" s="218"/>
      <c r="H16" s="218"/>
      <c r="I16" s="218"/>
      <c r="J16" s="218"/>
    </row>
    <row r="17" spans="1:15" ht="20.25" customHeight="1" x14ac:dyDescent="0.2">
      <c r="A17" s="218"/>
      <c r="B17" s="218"/>
      <c r="C17" s="218"/>
      <c r="D17" s="218"/>
      <c r="E17" s="218"/>
      <c r="F17" s="218"/>
      <c r="G17" s="218"/>
      <c r="H17" s="218"/>
      <c r="I17" s="218"/>
      <c r="J17" s="218"/>
    </row>
    <row r="20" spans="1:15" x14ac:dyDescent="0.2">
      <c r="K20" s="22"/>
    </row>
    <row r="22" spans="1:15" x14ac:dyDescent="0.2">
      <c r="K22" s="63"/>
    </row>
    <row r="30" spans="1:15" x14ac:dyDescent="0.2">
      <c r="O30" s="22"/>
    </row>
    <row r="36" spans="13:13" x14ac:dyDescent="0.2">
      <c r="M36" s="22"/>
    </row>
    <row r="51" spans="13:15" x14ac:dyDescent="0.2">
      <c r="O51" s="22"/>
    </row>
    <row r="57" spans="13:15" x14ac:dyDescent="0.2">
      <c r="M57" s="22"/>
    </row>
  </sheetData>
  <mergeCells count="5">
    <mergeCell ref="B5:B6"/>
    <mergeCell ref="L3:P3"/>
    <mergeCell ref="A1:K1"/>
    <mergeCell ref="A15:K15"/>
    <mergeCell ref="B2:K2"/>
  </mergeCells>
  <phoneticPr fontId="4" type="noConversion"/>
  <pageMargins left="0.39370078740157499" right="0.39370078740157499" top="0.98425196850393704" bottom="0.98425196850393704" header="0.511811023622047" footer="0.511811023622047"/>
  <pageSetup paperSize="9" orientation="landscape" r:id="rId1"/>
  <headerFooter alignWithMargins="0">
    <oddHeader>&amp;L&amp;F&amp;C&amp;A&amp;R&amp;D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14" sqref="A14:K14"/>
    </sheetView>
  </sheetViews>
  <sheetFormatPr baseColWidth="10" defaultRowHeight="12.75" x14ac:dyDescent="0.2"/>
  <cols>
    <col min="1" max="1" width="20.42578125" customWidth="1"/>
    <col min="3" max="6" width="13.5703125" customWidth="1"/>
    <col min="7" max="7" width="12.140625" customWidth="1"/>
    <col min="8" max="9" width="13.85546875" customWidth="1"/>
  </cols>
  <sheetData>
    <row r="1" spans="1:19" s="61" customFormat="1" ht="19.5" customHeight="1" x14ac:dyDescent="0.2">
      <c r="A1" s="769" t="s">
        <v>392</v>
      </c>
      <c r="B1" s="769"/>
      <c r="C1" s="769"/>
      <c r="D1" s="769"/>
      <c r="E1" s="769"/>
      <c r="F1" s="769"/>
      <c r="G1" s="769"/>
      <c r="H1" s="769"/>
      <c r="I1" s="769"/>
      <c r="J1" s="769"/>
      <c r="K1" s="769"/>
      <c r="L1" s="76"/>
      <c r="M1" s="76"/>
      <c r="N1" s="76"/>
    </row>
    <row r="2" spans="1:19" x14ac:dyDescent="0.2">
      <c r="A2" s="792" t="s">
        <v>251</v>
      </c>
      <c r="B2" s="792"/>
      <c r="C2" s="792"/>
      <c r="D2" s="792"/>
      <c r="E2" s="792"/>
      <c r="F2" s="792"/>
      <c r="G2" s="792"/>
      <c r="H2" s="792"/>
      <c r="I2" s="792"/>
      <c r="J2" s="792"/>
      <c r="K2" s="792"/>
    </row>
    <row r="3" spans="1:19" ht="3.75" customHeight="1" x14ac:dyDescent="0.2">
      <c r="A3" s="792"/>
      <c r="B3" s="792"/>
      <c r="C3" s="792"/>
      <c r="D3" s="792"/>
      <c r="E3" s="792"/>
      <c r="F3" s="792"/>
      <c r="G3" s="792"/>
      <c r="H3" s="792"/>
      <c r="I3" s="792"/>
      <c r="J3" s="792"/>
      <c r="K3" s="792"/>
    </row>
    <row r="4" spans="1:19" ht="12.75" customHeight="1" x14ac:dyDescent="0.2">
      <c r="A4" s="785"/>
      <c r="B4" s="786" t="s">
        <v>61</v>
      </c>
      <c r="C4" s="787"/>
      <c r="D4" s="787"/>
      <c r="E4" s="787"/>
      <c r="F4" s="788"/>
      <c r="G4" s="786" t="s">
        <v>391</v>
      </c>
      <c r="H4" s="787"/>
      <c r="I4" s="787"/>
      <c r="J4" s="787"/>
      <c r="K4" s="788"/>
      <c r="O4" s="767"/>
      <c r="P4" s="767"/>
      <c r="Q4" s="767"/>
      <c r="R4" s="767"/>
      <c r="S4" s="767"/>
    </row>
    <row r="5" spans="1:19" ht="13.5" customHeight="1" x14ac:dyDescent="0.2">
      <c r="A5" s="785"/>
      <c r="B5" s="789"/>
      <c r="C5" s="790"/>
      <c r="D5" s="790"/>
      <c r="E5" s="790"/>
      <c r="F5" s="791"/>
      <c r="G5" s="789"/>
      <c r="H5" s="790"/>
      <c r="I5" s="790"/>
      <c r="J5" s="790"/>
      <c r="K5" s="791"/>
    </row>
    <row r="6" spans="1:19" x14ac:dyDescent="0.2">
      <c r="A6" s="98" t="s">
        <v>81</v>
      </c>
      <c r="B6" s="99">
        <v>2013</v>
      </c>
      <c r="C6" s="100">
        <v>2014</v>
      </c>
      <c r="D6" s="100">
        <v>2015</v>
      </c>
      <c r="E6" s="100">
        <v>2016</v>
      </c>
      <c r="F6" s="414" t="s">
        <v>407</v>
      </c>
      <c r="G6" s="98">
        <v>2013</v>
      </c>
      <c r="H6" s="100">
        <v>2014</v>
      </c>
      <c r="I6" s="192">
        <v>2015</v>
      </c>
      <c r="J6" s="100">
        <v>2016</v>
      </c>
      <c r="K6" s="100" t="s">
        <v>407</v>
      </c>
    </row>
    <row r="7" spans="1:19" x14ac:dyDescent="0.2">
      <c r="A7" s="101" t="s">
        <v>150</v>
      </c>
      <c r="B7" s="293"/>
      <c r="C7" s="294">
        <v>200</v>
      </c>
      <c r="D7" s="295">
        <v>200</v>
      </c>
      <c r="E7" s="294">
        <v>210</v>
      </c>
      <c r="F7" s="415">
        <v>190</v>
      </c>
      <c r="G7" s="419"/>
      <c r="H7" s="294">
        <v>190</v>
      </c>
      <c r="I7" s="294">
        <v>170</v>
      </c>
      <c r="J7" s="294">
        <v>160</v>
      </c>
      <c r="K7" s="294">
        <v>130</v>
      </c>
    </row>
    <row r="8" spans="1:19" x14ac:dyDescent="0.2">
      <c r="A8" s="101" t="s">
        <v>151</v>
      </c>
      <c r="B8" s="293"/>
      <c r="C8" s="294">
        <v>190</v>
      </c>
      <c r="D8" s="294">
        <v>220</v>
      </c>
      <c r="E8" s="294">
        <v>190</v>
      </c>
      <c r="F8" s="415">
        <v>175</v>
      </c>
      <c r="G8" s="419"/>
      <c r="H8" s="294">
        <v>220</v>
      </c>
      <c r="I8" s="294">
        <v>210</v>
      </c>
      <c r="J8" s="294">
        <v>190</v>
      </c>
      <c r="K8" s="294">
        <v>180</v>
      </c>
    </row>
    <row r="9" spans="1:19" x14ac:dyDescent="0.2">
      <c r="A9" s="101" t="s">
        <v>152</v>
      </c>
      <c r="B9" s="296">
        <v>170</v>
      </c>
      <c r="C9" s="294">
        <v>140</v>
      </c>
      <c r="D9" s="294">
        <v>140</v>
      </c>
      <c r="E9" s="294">
        <v>150</v>
      </c>
      <c r="F9" s="415">
        <v>135</v>
      </c>
      <c r="G9" s="296">
        <v>50</v>
      </c>
      <c r="H9" s="294">
        <v>160</v>
      </c>
      <c r="I9" s="294">
        <v>190</v>
      </c>
      <c r="J9" s="294">
        <v>170</v>
      </c>
      <c r="K9" s="294">
        <v>120</v>
      </c>
      <c r="N9" s="62"/>
    </row>
    <row r="10" spans="1:19" x14ac:dyDescent="0.2">
      <c r="A10" s="101" t="s">
        <v>153</v>
      </c>
      <c r="B10" s="296">
        <v>230</v>
      </c>
      <c r="C10" s="294">
        <v>190</v>
      </c>
      <c r="D10" s="294">
        <v>180</v>
      </c>
      <c r="E10" s="297">
        <v>150</v>
      </c>
      <c r="F10" s="416">
        <v>130</v>
      </c>
      <c r="G10" s="296">
        <v>160</v>
      </c>
      <c r="H10" s="294">
        <v>170</v>
      </c>
      <c r="I10" s="294">
        <v>190</v>
      </c>
      <c r="J10" s="294">
        <v>160</v>
      </c>
      <c r="K10" s="294">
        <v>140</v>
      </c>
    </row>
    <row r="11" spans="1:19" ht="14.25" customHeight="1" x14ac:dyDescent="0.2">
      <c r="A11" s="414" t="s">
        <v>2</v>
      </c>
      <c r="B11" s="298">
        <f>SUM(B7:B10)</f>
        <v>400</v>
      </c>
      <c r="C11" s="298">
        <f>SUM(C7:C10)</f>
        <v>720</v>
      </c>
      <c r="D11" s="298">
        <f t="shared" ref="D11:K11" si="0">SUM(D7:D10)</f>
        <v>740</v>
      </c>
      <c r="E11" s="298">
        <f t="shared" si="0"/>
        <v>700</v>
      </c>
      <c r="F11" s="417">
        <f t="shared" si="0"/>
        <v>630</v>
      </c>
      <c r="G11" s="298">
        <f t="shared" si="0"/>
        <v>210</v>
      </c>
      <c r="H11" s="298">
        <f t="shared" si="0"/>
        <v>740</v>
      </c>
      <c r="I11" s="298">
        <f t="shared" si="0"/>
        <v>760</v>
      </c>
      <c r="J11" s="298">
        <f t="shared" si="0"/>
        <v>680</v>
      </c>
      <c r="K11" s="298">
        <f t="shared" si="0"/>
        <v>570</v>
      </c>
      <c r="L11" s="12"/>
    </row>
    <row r="12" spans="1:19" ht="46.5" customHeight="1" x14ac:dyDescent="0.2">
      <c r="A12" s="193" t="s">
        <v>205</v>
      </c>
      <c r="B12" s="42">
        <v>400</v>
      </c>
      <c r="C12" s="42">
        <v>715</v>
      </c>
      <c r="D12" s="42">
        <v>720</v>
      </c>
      <c r="E12" s="254">
        <v>670</v>
      </c>
      <c r="F12" s="254">
        <v>610</v>
      </c>
      <c r="G12" s="420"/>
      <c r="H12" s="421"/>
      <c r="I12" s="421"/>
      <c r="J12" s="421"/>
      <c r="K12" s="422"/>
      <c r="L12" s="12"/>
    </row>
    <row r="13" spans="1:19" s="61" customFormat="1" x14ac:dyDescent="0.2">
      <c r="A13" s="411"/>
      <c r="B13" s="412"/>
      <c r="C13" s="412"/>
      <c r="D13" s="412"/>
      <c r="E13" s="412"/>
      <c r="F13" s="412"/>
      <c r="G13" s="413"/>
      <c r="H13" s="413"/>
      <c r="I13" s="413"/>
      <c r="J13" s="413"/>
      <c r="K13" s="418"/>
      <c r="L13" s="8"/>
    </row>
    <row r="14" spans="1:19" ht="72.75" customHeight="1" x14ac:dyDescent="0.2">
      <c r="A14" s="782" t="s">
        <v>411</v>
      </c>
      <c r="B14" s="783"/>
      <c r="C14" s="783"/>
      <c r="D14" s="783"/>
      <c r="E14" s="783"/>
      <c r="F14" s="783"/>
      <c r="G14" s="783"/>
      <c r="H14" s="783"/>
      <c r="I14" s="783"/>
      <c r="J14" s="783"/>
      <c r="K14" s="784"/>
      <c r="M14" s="64"/>
    </row>
    <row r="15" spans="1:19" x14ac:dyDescent="0.2">
      <c r="J15" s="64"/>
      <c r="K15" s="64"/>
      <c r="M15" s="64"/>
    </row>
    <row r="16" spans="1:19" x14ac:dyDescent="0.2">
      <c r="J16" s="64"/>
      <c r="K16" s="64"/>
    </row>
    <row r="17" spans="3:11" ht="15.75" x14ac:dyDescent="0.2">
      <c r="E17" s="83"/>
      <c r="F17" s="83"/>
      <c r="G17" s="84"/>
      <c r="H17" s="84"/>
      <c r="I17" s="84"/>
      <c r="J17" s="84"/>
      <c r="K17" s="84"/>
    </row>
    <row r="20" spans="3:11" ht="12.75" customHeight="1" x14ac:dyDescent="0.2">
      <c r="C20" s="253"/>
      <c r="D20" s="253"/>
    </row>
    <row r="21" spans="3:11" x14ac:dyDescent="0.2">
      <c r="C21" s="253"/>
      <c r="D21" s="259"/>
    </row>
    <row r="30" spans="3:11" x14ac:dyDescent="0.2">
      <c r="H30" s="231"/>
      <c r="I30" s="231"/>
    </row>
    <row r="31" spans="3:11" x14ac:dyDescent="0.2">
      <c r="H31" s="231"/>
      <c r="I31" s="231"/>
    </row>
    <row r="32" spans="3:11" x14ac:dyDescent="0.2">
      <c r="H32" s="231"/>
      <c r="I32" s="231"/>
    </row>
    <row r="33" spans="1:9" x14ac:dyDescent="0.2">
      <c r="A33" s="231"/>
      <c r="H33" s="231"/>
      <c r="I33" s="231"/>
    </row>
    <row r="34" spans="1:9" x14ac:dyDescent="0.2">
      <c r="A34" s="231"/>
      <c r="H34" s="231"/>
      <c r="I34" s="231"/>
    </row>
    <row r="35" spans="1:9" x14ac:dyDescent="0.2">
      <c r="A35" s="231"/>
    </row>
    <row r="36" spans="1:9" x14ac:dyDescent="0.2">
      <c r="A36" s="231"/>
    </row>
  </sheetData>
  <mergeCells count="7">
    <mergeCell ref="A1:K1"/>
    <mergeCell ref="O4:S4"/>
    <mergeCell ref="A14:K14"/>
    <mergeCell ref="A4:A5"/>
    <mergeCell ref="B4:F5"/>
    <mergeCell ref="G4:K5"/>
    <mergeCell ref="A2:K3"/>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vt:i4>
      </vt:variant>
    </vt:vector>
  </HeadingPairs>
  <TitlesOfParts>
    <vt:vector size="24" baseType="lpstr">
      <vt:lpstr>Lisez-moi</vt:lpstr>
      <vt:lpstr>Tableau 1</vt:lpstr>
      <vt:lpstr>Tableau 2</vt:lpstr>
      <vt:lpstr>Tableau 3</vt:lpstr>
      <vt:lpstr>Tableau 4</vt:lpstr>
      <vt:lpstr>Tableau 5</vt:lpstr>
      <vt:lpstr>Tableau 6</vt:lpstr>
      <vt:lpstr>Tableau 7</vt:lpstr>
      <vt:lpstr>Tableau 8</vt:lpstr>
      <vt:lpstr>Tableau A</vt:lpstr>
      <vt:lpstr>Graphique 1</vt:lpstr>
      <vt:lpstr>Données 1</vt:lpstr>
      <vt:lpstr>Graphique 2</vt:lpstr>
      <vt:lpstr>Données 2</vt:lpstr>
      <vt:lpstr>Graphique 3</vt:lpstr>
      <vt:lpstr>Données 3</vt:lpstr>
      <vt:lpstr>Graphiques 4</vt:lpstr>
      <vt:lpstr>Données 4</vt:lpstr>
      <vt:lpstr>Carte 1</vt:lpstr>
      <vt:lpstr>Carte 2</vt:lpstr>
      <vt:lpstr>Carte 3</vt:lpstr>
      <vt:lpstr>Graphique 5</vt:lpstr>
      <vt:lpstr>Données_Graphique5</vt:lpstr>
      <vt:lpstr>'Lisez-moi'!Zone_d_impression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dispositifs publics d’accompagnement des restructurations en 2017 : la baisse du nombre de salariés concernés se poursuit</dc:title>
  <dc:subject>étude portant sur les dispositifs d’accompagnement des restructurations en 2017 en France</dc:subject>
  <dc:creator>Dares – service statistique du ministère du Travail </dc:creator>
  <cp:keywords>Dares Résultats, Pôle emploi, licenciement économique, licenciement pour motif économique, contrat de sécurisation professionnelle (CSP), mesures de reclassement, reconversion, plan de sauvegarde de l’emploi (PSE), entreprises, liquidation judiciaire, redressement judiciaire, dépôt de bilan, convention d’allocation temporaire dégressive (ATD), convention de formation du Fonds national de l’emploi (FNE), cellules de reclassement, Jihene Ghrairi, Selma Mahfouz. </cp:keywords>
  <cp:lastModifiedBy>BAER, Hadrien (DARES)</cp:lastModifiedBy>
  <cp:lastPrinted>2019-06-26T16:15:42Z</cp:lastPrinted>
  <dcterms:created xsi:type="dcterms:W3CDTF">2009-04-06T11:54:13Z</dcterms:created>
  <dcterms:modified xsi:type="dcterms:W3CDTF">2019-08-30T14:28:41Z</dcterms:modified>
</cp:coreProperties>
</file>