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56" yWindow="0" windowWidth="19420" windowHeight="11020" tabRatio="947" activeTab="0"/>
  </bookViews>
  <sheets>
    <sheet name="Graph1_data" sheetId="1" r:id="rId1"/>
    <sheet name="Tab 1" sheetId="2" r:id="rId2"/>
    <sheet name="Graph2_data" sheetId="3" r:id="rId3"/>
    <sheet name="Tab 2" sheetId="4" r:id="rId4"/>
    <sheet name="Tab 3" sheetId="5" r:id="rId5"/>
    <sheet name="Tab 4" sheetId="6" r:id="rId6"/>
    <sheet name="Tab 5" sheetId="7" r:id="rId7"/>
    <sheet name="Focus Graph A_data" sheetId="8" r:id="rId8"/>
    <sheet name="ENC1 Tab" sheetId="9" r:id="rId9"/>
    <sheet name="ENC3TabA " sheetId="10" r:id="rId10"/>
    <sheet name="ENC3  TabB" sheetId="11" r:id="rId11"/>
    <sheet name="ENC3 TabC " sheetId="12" r:id="rId12"/>
  </sheets>
  <externalReferences>
    <externalReference r:id="rId15"/>
  </externalReferences>
  <definedNames>
    <definedName name="apprenti">#REF!</definedName>
    <definedName name="carc_2012">#REF!</definedName>
    <definedName name="carc_2012_b">#REF!</definedName>
    <definedName name="comptage">#REF!</definedName>
    <definedName name="comptage_b">#REF!</definedName>
    <definedName name="comptages">#REF!</definedName>
    <definedName name="croiss_caract_2012">#REF!</definedName>
    <definedName name="croiss_caract_2012_b">#REF!</definedName>
    <definedName name="croiss_caract_2012_pub">#REF!</definedName>
    <definedName name="croiss_caract_2013">#REF!</definedName>
    <definedName name="qualif">#REF!</definedName>
    <definedName name="RESULT">#REF!</definedName>
    <definedName name="specialité_12">#REF!</definedName>
    <definedName name="_xlnm.Print_Area" localSheetId="10">'ENC3  TabB'!$A$2:$F$14</definedName>
    <definedName name="_xlnm.Print_Area" localSheetId="2">'Graph2_data'!$A$1:$U$20</definedName>
    <definedName name="_xlnm.Print_Area" localSheetId="1">'Tab 1'!$A$1:$D$37</definedName>
    <definedName name="_xlnm.Print_Area" localSheetId="3">'Tab 2'!$A$1:$F$41</definedName>
    <definedName name="_xlnm.Print_Area" localSheetId="4">'Tab 3'!$A$1:$M$22</definedName>
    <definedName name="_xlnm.Print_Area" localSheetId="5">'Tab 4'!$A$1:$I$20</definedName>
  </definedNames>
  <calcPr fullCalcOnLoad="1"/>
</workbook>
</file>

<file path=xl/sharedStrings.xml><?xml version="1.0" encoding="utf-8"?>
<sst xmlns="http://schemas.openxmlformats.org/spreadsheetml/2006/main" count="298" uniqueCount="219">
  <si>
    <t>Taux de rupture</t>
  </si>
  <si>
    <t>Taux d'abandon 
(90 jours)</t>
  </si>
  <si>
    <t>Taux d'abandon 
(180 jours)</t>
  </si>
  <si>
    <t>0 à 2 mois</t>
  </si>
  <si>
    <t>3 à 6 mois</t>
  </si>
  <si>
    <t>7 à 12 mois</t>
  </si>
  <si>
    <t>12 mois et plus</t>
  </si>
  <si>
    <t>Ensemble</t>
  </si>
  <si>
    <t>Durée prévue du contrat</t>
  </si>
  <si>
    <t>13 à 18 mois</t>
  </si>
  <si>
    <t>19 mois et plus</t>
  </si>
  <si>
    <t>Niveau de diplôme préparé</t>
  </si>
  <si>
    <t>Métier préparé</t>
  </si>
  <si>
    <t>Bâtiment</t>
  </si>
  <si>
    <t>Transport-Logistique</t>
  </si>
  <si>
    <t>Commerce-Gestion</t>
  </si>
  <si>
    <t>Hôtellerie-restauration</t>
  </si>
  <si>
    <t>Autres services</t>
  </si>
  <si>
    <t>En %</t>
  </si>
  <si>
    <t>Industrie</t>
  </si>
  <si>
    <t>Construction</t>
  </si>
  <si>
    <t>Total</t>
  </si>
  <si>
    <t>Tertiaire</t>
  </si>
  <si>
    <t>Aucun diplôme ni titre professionnel</t>
  </si>
  <si>
    <t>TOTAL</t>
  </si>
  <si>
    <t>Agriculture</t>
  </si>
  <si>
    <t>Spécialité de formation</t>
  </si>
  <si>
    <t>Secteur d'activité de l'employeur</t>
  </si>
  <si>
    <t>Domaines de la production</t>
  </si>
  <si>
    <t>Domaines des services</t>
  </si>
  <si>
    <t>coiffure, esthétique</t>
  </si>
  <si>
    <t>Sexe</t>
  </si>
  <si>
    <t>Commune</t>
  </si>
  <si>
    <t>Département</t>
  </si>
  <si>
    <t>Région</t>
  </si>
  <si>
    <t>Établissement public hospitalier</t>
  </si>
  <si>
    <t>Établissement public administratif local</t>
  </si>
  <si>
    <t>Autre employeur public</t>
  </si>
  <si>
    <t>Ensemble du secteur public</t>
  </si>
  <si>
    <t>Part
employeur</t>
  </si>
  <si>
    <t>Agriculture, sylviculture, pêche</t>
  </si>
  <si>
    <t>Taille de l'entreprise</t>
  </si>
  <si>
    <t>Plus de 250 salariés</t>
  </si>
  <si>
    <t>12 mois et moins</t>
  </si>
  <si>
    <t xml:space="preserve">Flux de nouveaux contrats enregistrés </t>
  </si>
  <si>
    <t>Niveau de formation préparée</t>
  </si>
  <si>
    <t>Mentions complémentaires</t>
  </si>
  <si>
    <t>Durée du contrat</t>
  </si>
  <si>
    <t>Situation avant le contrat</t>
  </si>
  <si>
    <t>Source : Dares, base de données issue du système Ari@ne de gestion informatisée des contrats d'apprentissage.</t>
  </si>
  <si>
    <t>Dont : industries extractives,  énergie, eau, gestion des déchets et dépollution</t>
  </si>
  <si>
    <t>fabrication de denrées alimentaires, de boissons et  de produits à base de tabac</t>
  </si>
  <si>
    <t>fabrication d'équipements électriques, électroniques, informatiques ; fabrication de machines</t>
  </si>
  <si>
    <t>fabrication de matériels de transport</t>
  </si>
  <si>
    <t>métallurgie &amp; fabrication des pièces métalliques sauf machines</t>
  </si>
  <si>
    <t xml:space="preserve">fabrication d'autres produits industriels  </t>
  </si>
  <si>
    <t xml:space="preserve">Tertiaire </t>
  </si>
  <si>
    <t>Dont : commerce, réparation d'automobiles et de motocycles</t>
  </si>
  <si>
    <t>hébergement et restauration</t>
  </si>
  <si>
    <t>transport et entreposage</t>
  </si>
  <si>
    <t>information et communication</t>
  </si>
  <si>
    <t>activités financières et d'assurance</t>
  </si>
  <si>
    <t>activités immobilières</t>
  </si>
  <si>
    <t>soutien aux entreprises</t>
  </si>
  <si>
    <t xml:space="preserve">enseignement, santé humaine et action sociale, admin. publique </t>
  </si>
  <si>
    <t>coiffure, soins de beauté</t>
  </si>
  <si>
    <t>autres activités de services</t>
  </si>
  <si>
    <t xml:space="preserve">I à III (bac+2 et plus) </t>
  </si>
  <si>
    <t>V (diplôme ou titre de niveau CAP-BEP)</t>
  </si>
  <si>
    <t>Aucun diplôme, ni titre professionnel</t>
  </si>
  <si>
    <t>* Y compris les mentions complémentaires.</t>
  </si>
  <si>
    <t>Âge</t>
  </si>
  <si>
    <t>Dont fabrication d'équipements électriques, électroniques, informatiques, de machines et de matériels de transport</t>
  </si>
  <si>
    <t>Dont commerce, réparation d'automobiles et de motocycles</t>
  </si>
  <si>
    <t>Dont soutien aux entreprises</t>
  </si>
  <si>
    <t>Dont information et communication, act. financières et d'assurance et immobilières</t>
  </si>
  <si>
    <t xml:space="preserve">Dont : échanges et gestion </t>
  </si>
  <si>
    <t>informatique, traitement de l'information, réseaux de transmission des données</t>
  </si>
  <si>
    <t>accueil, hôtellerie, tourisme</t>
  </si>
  <si>
    <t>secrétariat, bureautique</t>
  </si>
  <si>
    <t>Dont fabrication de denrées alimentaires, de boissons et de produits à base de tabac</t>
  </si>
  <si>
    <t xml:space="preserve">I à III
(bac+2 ou plus) </t>
  </si>
  <si>
    <t>Établissement public local d'enseignement
(collèges, lycées, etc.)</t>
  </si>
  <si>
    <t>Établissement public administratif de l'État</t>
  </si>
  <si>
    <t>V
(diplôme ou titre de niveau CAP-BEP)</t>
  </si>
  <si>
    <t>IV
(bac professionnel, brevet professionnel)</t>
  </si>
  <si>
    <t xml:space="preserve">Délai de rupture
</t>
  </si>
  <si>
    <t>Ratio abandon/rupture (en %)</t>
  </si>
  <si>
    <t>Délai de rupture</t>
  </si>
  <si>
    <t>Ratio abandon 
/ rupture (en %)</t>
  </si>
  <si>
    <t>Législation sur la rémunération des apprentis</t>
  </si>
  <si>
    <t>Avant 18 ans  (1)</t>
  </si>
  <si>
    <t xml:space="preserve">21 ans et plus </t>
  </si>
  <si>
    <t xml:space="preserve">Avant 18 ans </t>
  </si>
  <si>
    <t xml:space="preserve">De 18 à 20 ans </t>
  </si>
  <si>
    <t xml:space="preserve">Rémunération la première année </t>
  </si>
  <si>
    <t>De 18 à 20 ans*</t>
  </si>
  <si>
    <t xml:space="preserve">Rémunération la deuxième année </t>
  </si>
  <si>
    <t xml:space="preserve">Rémunération la troisième année </t>
  </si>
  <si>
    <t>25 % du Smic**</t>
  </si>
  <si>
    <t>37 % du Smic**</t>
  </si>
  <si>
    <t>53 % du Smic**</t>
  </si>
  <si>
    <t xml:space="preserve">* Certaines branches comme celle du bâtiment ont adopté une rémunération à 40 % du Smic la première année pour les moins de 18 ans. </t>
  </si>
  <si>
    <t>** Ou du salaire minimum conventionnel dans la branche professionnelle correspondant à l’emploi occupé, s’il est plus favorable que le Smic.</t>
  </si>
  <si>
    <t>65 % du Smic**</t>
  </si>
  <si>
    <t>78 % du Smic**</t>
  </si>
  <si>
    <t>41 % du Smic**</t>
  </si>
  <si>
    <t>61 % du Smic**</t>
  </si>
  <si>
    <t>49 % du Smic**</t>
  </si>
  <si>
    <t>Taux de rupture (ensemble)</t>
  </si>
  <si>
    <t>De 0 à 4 salariés</t>
  </si>
  <si>
    <t>De 5 à 9 salariés</t>
  </si>
  <si>
    <t>De 10 à 49 salariés</t>
  </si>
  <si>
    <t>De 50 à 199 salariés</t>
  </si>
  <si>
    <t>De 200 à 250 salariés</t>
  </si>
  <si>
    <t>Services de l'État</t>
  </si>
  <si>
    <t>Collectivités territoriales</t>
  </si>
  <si>
    <t>Etablissements publics</t>
  </si>
  <si>
    <t>Taux d'abandon 
(360 jours)</t>
  </si>
  <si>
    <t>Âge de l'apprenti</t>
  </si>
  <si>
    <t>Moins de 18 ans</t>
  </si>
  <si>
    <t>Entre 18 et 20 ans</t>
  </si>
  <si>
    <t>21 ans et plus</t>
  </si>
  <si>
    <t>250 salariés et +</t>
  </si>
  <si>
    <t>De 0 à 49 salariés</t>
  </si>
  <si>
    <t>De 50 à 249 salariés</t>
  </si>
  <si>
    <t xml:space="preserve">Flux de contrats enregistrés </t>
  </si>
  <si>
    <t>13 à 24 mois</t>
  </si>
  <si>
    <t>Plus de 24 mois</t>
  </si>
  <si>
    <t>Taux d'abandon
(360 jours)</t>
  </si>
  <si>
    <t>Entre 6 mois et 12 mois</t>
  </si>
  <si>
    <t>Entre 13 et 23 mois</t>
  </si>
  <si>
    <t>24 mois</t>
  </si>
  <si>
    <t xml:space="preserve">Hommes </t>
  </si>
  <si>
    <t xml:space="preserve">Femmes </t>
  </si>
  <si>
    <t xml:space="preserve">15 ans </t>
  </si>
  <si>
    <t xml:space="preserve">16 ans </t>
  </si>
  <si>
    <t xml:space="preserve">17 ans </t>
  </si>
  <si>
    <t xml:space="preserve">18 ans </t>
  </si>
  <si>
    <t xml:space="preserve">19 ans </t>
  </si>
  <si>
    <t xml:space="preserve">20 ans </t>
  </si>
  <si>
    <t xml:space="preserve">21 ans </t>
  </si>
  <si>
    <t xml:space="preserve">22 ans et plus </t>
  </si>
  <si>
    <t xml:space="preserve">IV (bac général, bac techno, bac pro, BP) </t>
  </si>
  <si>
    <t xml:space="preserve">IV (bac pro, BP) </t>
  </si>
  <si>
    <t>V (CAP, BEP)</t>
  </si>
  <si>
    <t xml:space="preserve">Scolarité </t>
  </si>
  <si>
    <t xml:space="preserve">Autres </t>
  </si>
  <si>
    <t xml:space="preserve">En apprentissage </t>
  </si>
  <si>
    <t>Evolution du total des entrées 2014/2015</t>
  </si>
  <si>
    <t xml:space="preserve">Evolution du total des entrées 2014/2015 </t>
  </si>
  <si>
    <t>Durée moyenne ( en mois)</t>
  </si>
  <si>
    <t>Niveau du diplôme ou titre le plus élevé à l'entrée</t>
  </si>
  <si>
    <t>Variation 2014/2015
(en points)</t>
  </si>
  <si>
    <t>Demandeur d'emploi</t>
  </si>
  <si>
    <r>
      <t>Smic brut mensuel : 1 457,52 € (au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janvier 2015) </t>
    </r>
  </si>
  <si>
    <t xml:space="preserve">Plus de 24 mois </t>
  </si>
  <si>
    <t>5,7*</t>
  </si>
  <si>
    <t>Tableau A - Taux de rupture par délai de rupture selon la durée prévue du contrat (campagne 2013-2014)</t>
  </si>
  <si>
    <t>Tableau B - Taux de rupture et d'abandon par délai de rupture (campagne 2013-2014)</t>
  </si>
  <si>
    <t>Tableau C - Taux de rupture et d'abandon par âge, niveau de diplôme préparé, métier préparé et taille d'entreprise (campagne 2013-2014)</t>
  </si>
  <si>
    <t xml:space="preserve">Lecture : 37,9 % des primo-entrants de moins de 18 ans rompent précocement leur contrat. 27,9% abandonnent l’apprentissage 360 jours après leur rupture. </t>
  </si>
  <si>
    <t>Source : Dares, base de données issue du système Ari@ne de gestion informatisée des contrats d'apprentissage et tableau de bord des politiques de l’emploi et de la formation professionnelle.</t>
  </si>
  <si>
    <t>Champ : contrats commencés au cours de la campagne 2013/2014 ; France entière.</t>
  </si>
  <si>
    <t>Contrefactuel</t>
  </si>
  <si>
    <t>Secteur d'activité de l'entreprise**</t>
  </si>
  <si>
    <t xml:space="preserve">* Les répartitions sont estimées sur la base d'environ 95 % des contrats enregistrés.  
** Nomenclature agrégée fondée sur la Naf rév.2 : le soutien aux entreprises couvre les secteurs des activités scientifiques et techniques et de services administratifs et de soutien. </t>
  </si>
  <si>
    <t xml:space="preserve">I à III (bac + 2 et plus) </t>
  </si>
  <si>
    <t>IV (bac pro., BP)</t>
  </si>
  <si>
    <t>V(CAP, BEP) *</t>
  </si>
  <si>
    <t>Source : Dares, base de données issue du traitement des Cerfa d'embauche et du système Ari@ne de gestion informatisée des contrats d'apprentissage.</t>
  </si>
  <si>
    <t>Secteur Privé*</t>
  </si>
  <si>
    <t xml:space="preserve">Source : Dares, base de données issue du système Ari@ne de gestion informatisée des contrats d'apprentissage et tableau de bord des politiques de l’emploi et de la formation professionnelle. </t>
  </si>
  <si>
    <t>Champ : France entière.</t>
  </si>
  <si>
    <t>Champ : hors employeurs du secteur public non industriel et commercial ; France entière.</t>
  </si>
  <si>
    <t>Champ : secteur privé ; France entière.</t>
  </si>
  <si>
    <t>Champ : secteur public ; France entière.</t>
  </si>
  <si>
    <t>* données provisoires; 82 % des contrats de plus de 24 mois ne sont théoriquement pas terminés au moment de la rédaction de cette publication</t>
  </si>
  <si>
    <t>Lecture : 5,6 % des contrats dont la durée initialement prévue est entre 6 et 12 mois sont rompus prématurément dans les deux premiers mois du contrat. 14,5 % des contrats d'une durée initiale entre 6 et 12 mois sont rompus. 8,9 % de l'ensemble des contrats sont rompus dans les deux premiers mois.</t>
  </si>
  <si>
    <t>Lecture : 9,1 % des nouveaux apprentis de la campagne 2013/2014 rompent leur contrat d'apprentissage entre 0 et 2 mois après leur début du contrats; 7,6 % d'entre eux n'ont pas repris de nouveau contrat d'apprentissage 90 jours après la rupture, 180 jours après la rupture ils sont toujours 7,5 % à ne pas avoir repris de nouveau contrat d’apprentissage, 360 jours après ils sont 7,1%.</t>
  </si>
  <si>
    <t>Champ : primo-entrants, contrats commencés au cours de la campagne 2013/2014 ; France entière.</t>
  </si>
  <si>
    <t xml:space="preserve">III et plus (bac + 2 et plus) </t>
  </si>
  <si>
    <t xml:space="preserve">* Les répartitions sont estimées sur la base d'environ 95 % des contrats enregistrés. </t>
  </si>
  <si>
    <t>Graphique 1: Les entrées en apprentissage selon le secteur de l'employeur</t>
  </si>
  <si>
    <t xml:space="preserve">Agriculture, sylviculture, pêche </t>
  </si>
  <si>
    <t xml:space="preserve">Industrie </t>
  </si>
  <si>
    <t>Champ : Secteur privé. France entière.</t>
  </si>
  <si>
    <r>
      <t>Tableau 1- Les employeurs utilisateurs des contrats d'apprentissage*</t>
    </r>
    <r>
      <rPr>
        <b/>
        <i/>
        <sz val="10"/>
        <rFont val="Arial"/>
        <family val="2"/>
      </rPr>
      <t xml:space="preserve"> </t>
    </r>
  </si>
  <si>
    <t>Graphique 2 : Nouveaux contrats d'apprentissage selon le niveau de formation préparé</t>
  </si>
  <si>
    <t>Tableau 2 - Les bénéficiaires des nouveaux contrats d'apprentissage</t>
  </si>
  <si>
    <t xml:space="preserve">Évolution du total des entrées 2014/2015 </t>
  </si>
  <si>
    <t>-</t>
  </si>
  <si>
    <t>Tableau 3 - Les entrées en contrats d'apprentissage par spécialité de formation, selon le secteur d'activité, en 2015</t>
  </si>
  <si>
    <t>Dont : technologies industrielles fondamentales 
           et de transformation (conception de produits, 
           automatisme, robotique, informatique industrielle)</t>
  </si>
  <si>
    <t xml:space="preserve">  bâtiment</t>
  </si>
  <si>
    <t xml:space="preserve">  transformations agro-alimentaires, alimentation,   
  cuisine </t>
  </si>
  <si>
    <t>Lecture : 95,9 %  des contrats d'apprentissage des entreprises du secteur de l'agriculture préparent un diplôme dans le domaine de la production.</t>
  </si>
  <si>
    <t xml:space="preserve">  mécanique, électricité, électronique </t>
  </si>
  <si>
    <t>Tableau 4  - Contrats d'apprentissage dans le secteur public par type d'employeur, selon le niveau du diplôme le plus élevé obtenu en 2015</t>
  </si>
  <si>
    <t>Secteur Public*</t>
  </si>
  <si>
    <t>Tableau 5- Les bénéficiaires des nouveaux contrats d'apprentissage dans le secteur public</t>
  </si>
  <si>
    <t>* Apprentissage dans le secteur public non industriel et commercial.</t>
  </si>
  <si>
    <t>Graphique A : Entrées en apprentissage par taille d’entreprise et par âge de la campagne 2010-2011 à la campagne 2015-2016</t>
  </si>
  <si>
    <t>Apprentis mineurs dans les entrerprises de moins de 11 salariés</t>
  </si>
  <si>
    <t>Apprentis âgés de 18 ans dans les entrerprises de moins de 11 salariés</t>
  </si>
  <si>
    <t>Apprentis mineurs dans les entrerprises de 11 salariés à 19 salariés</t>
  </si>
  <si>
    <t>Apprentis âgés de 18 ans  dans les entrerprises de 11 salariés à 19 salariés</t>
  </si>
  <si>
    <t>2014/2015</t>
  </si>
  <si>
    <t>2010/2011</t>
  </si>
  <si>
    <t>2011/2012</t>
  </si>
  <si>
    <t>2012/2013</t>
  </si>
  <si>
    <t>2013/2014</t>
  </si>
  <si>
    <t>2015/2016</t>
  </si>
  <si>
    <t>Lecture : en 2015, 65,9 % des apprentis sont des hommes. Leur nombre est le même qu'en 2014.</t>
  </si>
  <si>
    <t xml:space="preserve">Lecture : les communes réalisent 35,0 % des embauches en contrat d'apprentissage du secteur public ; dans  24,5 % des cas, ces collectivités recrutent des jeunes sans diplôme, ni titre professionnel.  </t>
  </si>
  <si>
    <t>Lecture : en 2015, 52,8 % des apprentis sont des hommes. Leur nombre a augmenté de 18,5 % par rapport à 2014.</t>
  </si>
  <si>
    <t>Lecture : en 2015, 272 000 apprentis ont signé un contrat dont 159 000 dans le secteur tertiaire, 43 000 dans le secteur la construction, 60 000 dans l'industrie et 10 000 dans l'agriculture.</t>
  </si>
  <si>
    <t>Lecture : en 2015,  3,5 % des nouveaux apprentis ont signé un contrat dans le secteur de l'agriculture soit 8,6% de plus qu'en 2014.</t>
  </si>
  <si>
    <t>Champ : entrées en apprentissage de juin N à mai N+1 de la campagne, secteur privé ; France entière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</si>
</sst>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+&quot;\ 0.0%"/>
    <numFmt numFmtId="166" formatCode="\ 0.0%"/>
    <numFmt numFmtId="167" formatCode="&quot;+&quot;#,##0.0"/>
    <numFmt numFmtId="168" formatCode="&quot;(2)&quot;\ #,##0.0"/>
    <numFmt numFmtId="169" formatCode="0.0"/>
    <numFmt numFmtId="170" formatCode="&quot;G       &quot;\ #,##0.0"/>
    <numFmt numFmtId="171" formatCode="&quot;R       &quot;\ #,##0.0"/>
    <numFmt numFmtId="172" formatCode="0.0%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  <numFmt numFmtId="181" formatCode="&quot;+&quot;\ #,##0.0"/>
    <numFmt numFmtId="182" formatCode="0.0000"/>
    <numFmt numFmtId="183" formatCode="&quot;+&quot;\ 0%"/>
    <numFmt numFmtId="184" formatCode="\'\3\'#,##0.0"/>
    <numFmt numFmtId="185" formatCode="\(\3\)\ #,##0.0"/>
    <numFmt numFmtId="186" formatCode="\(\4\)\ #,##0.0"/>
    <numFmt numFmtId="187" formatCode="\(\2\)\ #,##0.0"/>
    <numFmt numFmtId="188" formatCode="\(\5\)\ #,##0.0"/>
    <numFmt numFmtId="189" formatCode="\(\6\)\ #,##0.0"/>
    <numFmt numFmtId="190" formatCode="\(\7\)\ 0.0"/>
    <numFmt numFmtId="191" formatCode="\(\9\)\ 0.0"/>
    <numFmt numFmtId="192" formatCode="&quot;Vrai&quot;;&quot;Vrai&quot;;&quot;Faux&quot;"/>
    <numFmt numFmtId="193" formatCode="&quot;Actif&quot;;&quot;Actif&quot;;&quot;Inactif&quot;"/>
    <numFmt numFmtId="194" formatCode="\(\10\)\ 0.0"/>
    <numFmt numFmtId="195" formatCode="&quot;(9)&quot;\ 0.0"/>
    <numFmt numFmtId="196" formatCode="&quot;(10)&quot;\ 0.0"/>
    <numFmt numFmtId="197" formatCode="\(\8\)\ 0.0"/>
    <numFmt numFmtId="198" formatCode="&quot;(8)&quot;\ 0.0"/>
    <numFmt numFmtId="199" formatCode="_-* #,##0\ _€_-;\-* #,##0\ _€_-;_-* &quot;-&quot;??\ _€_-;_-@_-"/>
    <numFmt numFmtId="200" formatCode="_-* #,##0.0\ _€_-;\-* #,##0.0\ _€_-;_-* &quot;-&quot;??\ _€_-;_-@_-"/>
    <numFmt numFmtId="201" formatCode="0.0000000"/>
    <numFmt numFmtId="202" formatCode="0.000000"/>
    <numFmt numFmtId="203" formatCode="0.00000"/>
    <numFmt numFmtId="204" formatCode="0.000"/>
    <numFmt numFmtId="205" formatCode="#,##0.000"/>
    <numFmt numFmtId="206" formatCode="#,##0.0000"/>
    <numFmt numFmtId="207" formatCode="0.00000000"/>
    <numFmt numFmtId="208" formatCode="0.000000000"/>
    <numFmt numFmtId="209" formatCode="###,###,##0.0;\-\ ###,###,##0.0;\-"/>
    <numFmt numFmtId="210" formatCode="###\ ###\ ##0.0;\-###\ ###\ ##0.0;\-"/>
    <numFmt numFmtId="211" formatCode="###\ ###\ ###;\-\ ###\ ###\ ###;\-"/>
    <numFmt numFmtId="212" formatCode="###,###,###;\-\ ###,###,###;\-"/>
    <numFmt numFmtId="213" formatCode="0.000%"/>
    <numFmt numFmtId="214" formatCode="0&quot; F&quot;;\ \-0&quot; F&quot;"/>
    <numFmt numFmtId="215" formatCode="&quot; F&quot;#,##0_);\(&quot; F&quot;#,##0\)"/>
    <numFmt numFmtId="216" formatCode="#,##0_)"/>
    <numFmt numFmtId="217" formatCode="#,##0.0_)"/>
    <numFmt numFmtId="218" formatCode="\ 0.00%"/>
    <numFmt numFmtId="219" formatCode="\ 0%"/>
    <numFmt numFmtId="220" formatCode="#,##0.0%"/>
    <numFmt numFmtId="221" formatCode="[$€-2]\ #,##0.00_);[Red]\([$€-2]\ #,##0.00\)"/>
    <numFmt numFmtId="222" formatCode="_-* #,##0.000\ _€_-;\-* #,##0.000\ _€_-;_-* &quot;-&quot;??\ _€_-;_-@_-"/>
    <numFmt numFmtId="223" formatCode="_-* #,##0.0\ _€_-;\-* #,##0.0\ _€_-;_-* &quot;-&quot;?\ _€_-;_-@_-"/>
  </numFmts>
  <fonts count="6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0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sz val="10"/>
      <color indexed="5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sz val="10"/>
      <color indexed="8"/>
      <name val="Arial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  <font>
      <sz val="10"/>
      <color theme="9" tint="-0.24997000396251678"/>
      <name val="Arial"/>
      <family val="2"/>
    </font>
    <font>
      <sz val="8"/>
      <color theme="1" tint="0.49998000264167786"/>
      <name val="Arial"/>
      <family val="2"/>
    </font>
    <font>
      <sz val="10"/>
      <color theme="1" tint="0.49998000264167786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299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9" fontId="1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 horizontal="left" wrapText="1" indent="2"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9" fillId="0" borderId="12" xfId="0" applyFont="1" applyBorder="1" applyAlignment="1">
      <alignment horizontal="center"/>
    </xf>
    <xf numFmtId="0" fontId="0" fillId="34" borderId="13" xfId="0" applyFont="1" applyFill="1" applyBorder="1" applyAlignment="1">
      <alignment wrapText="1"/>
    </xf>
    <xf numFmtId="0" fontId="0" fillId="34" borderId="13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/>
    </xf>
    <xf numFmtId="169" fontId="0" fillId="34" borderId="10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9" fillId="0" borderId="0" xfId="0" applyFont="1" applyAlignment="1">
      <alignment horizontal="left" indent="4"/>
    </xf>
    <xf numFmtId="0" fontId="0" fillId="34" borderId="10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169" fontId="9" fillId="34" borderId="13" xfId="0" applyNumberFormat="1" applyFont="1" applyFill="1" applyBorder="1" applyAlignment="1">
      <alignment horizontal="center"/>
    </xf>
    <xf numFmtId="0" fontId="9" fillId="34" borderId="15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3" fillId="0" borderId="17" xfId="0" applyFont="1" applyBorder="1" applyAlignment="1">
      <alignment horizontal="left" wrapText="1" indent="2"/>
    </xf>
    <xf numFmtId="0" fontId="2" fillId="0" borderId="18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169" fontId="0" fillId="35" borderId="10" xfId="0" applyNumberFormat="1" applyFont="1" applyFill="1" applyBorder="1" applyAlignment="1">
      <alignment horizontal="center"/>
    </xf>
    <xf numFmtId="169" fontId="9" fillId="35" borderId="13" xfId="0" applyNumberFormat="1" applyFont="1" applyFill="1" applyBorder="1" applyAlignment="1">
      <alignment horizontal="center"/>
    </xf>
    <xf numFmtId="169" fontId="0" fillId="34" borderId="14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169" fontId="0" fillId="35" borderId="13" xfId="0" applyNumberFormat="1" applyFont="1" applyFill="1" applyBorder="1" applyAlignment="1">
      <alignment horizontal="center"/>
    </xf>
    <xf numFmtId="169" fontId="9" fillId="35" borderId="10" xfId="0" applyNumberFormat="1" applyFont="1" applyFill="1" applyBorder="1" applyAlignment="1">
      <alignment horizontal="center"/>
    </xf>
    <xf numFmtId="169" fontId="1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169" fontId="7" fillId="34" borderId="13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8" fillId="0" borderId="0" xfId="0" applyFont="1" applyFill="1" applyAlignment="1">
      <alignment/>
    </xf>
    <xf numFmtId="1" fontId="2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" fontId="2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7" fillId="0" borderId="0" xfId="0" applyFont="1" applyAlignment="1">
      <alignment horizontal="left" wrapText="1"/>
    </xf>
    <xf numFmtId="0" fontId="3" fillId="0" borderId="16" xfId="0" applyFont="1" applyBorder="1" applyAlignment="1">
      <alignment horizontal="center" vertical="center" wrapText="1"/>
    </xf>
    <xf numFmtId="169" fontId="2" fillId="0" borderId="15" xfId="0" applyNumberFormat="1" applyFont="1" applyBorder="1" applyAlignment="1">
      <alignment/>
    </xf>
    <xf numFmtId="169" fontId="1" fillId="0" borderId="14" xfId="0" applyNumberFormat="1" applyFont="1" applyBorder="1" applyAlignment="1">
      <alignment/>
    </xf>
    <xf numFmtId="169" fontId="1" fillId="0" borderId="10" xfId="0" applyNumberFormat="1" applyFont="1" applyFill="1" applyBorder="1" applyAlignment="1">
      <alignment/>
    </xf>
    <xf numFmtId="1" fontId="2" fillId="0" borderId="13" xfId="0" applyNumberFormat="1" applyFont="1" applyBorder="1" applyAlignment="1">
      <alignment/>
    </xf>
    <xf numFmtId="0" fontId="0" fillId="34" borderId="10" xfId="0" applyFont="1" applyFill="1" applyBorder="1" applyAlignment="1">
      <alignment horizontal="center" wrapText="1"/>
    </xf>
    <xf numFmtId="169" fontId="0" fillId="34" borderId="15" xfId="0" applyNumberFormat="1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7" fillId="34" borderId="13" xfId="0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 wrapText="1"/>
    </xf>
    <xf numFmtId="204" fontId="0" fillId="0" borderId="0" xfId="0" applyNumberFormat="1" applyAlignment="1">
      <alignment/>
    </xf>
    <xf numFmtId="169" fontId="6" fillId="0" borderId="15" xfId="0" applyNumberFormat="1" applyFont="1" applyBorder="1" applyAlignment="1">
      <alignment/>
    </xf>
    <xf numFmtId="169" fontId="3" fillId="0" borderId="10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3" fillId="0" borderId="10" xfId="0" applyNumberFormat="1" applyFont="1" applyFill="1" applyBorder="1" applyAlignment="1">
      <alignment/>
    </xf>
    <xf numFmtId="0" fontId="0" fillId="35" borderId="19" xfId="0" applyFont="1" applyFill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3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2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/>
    </xf>
    <xf numFmtId="0" fontId="15" fillId="0" borderId="0" xfId="0" applyFont="1" applyAlignment="1">
      <alignment horizontal="justify" vertical="center"/>
    </xf>
    <xf numFmtId="0" fontId="13" fillId="0" borderId="0" xfId="0" applyFont="1" applyAlignment="1">
      <alignment/>
    </xf>
    <xf numFmtId="0" fontId="0" fillId="34" borderId="23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169" fontId="0" fillId="35" borderId="0" xfId="0" applyNumberFormat="1" applyFont="1" applyFill="1" applyBorder="1" applyAlignment="1">
      <alignment horizontal="center"/>
    </xf>
    <xf numFmtId="169" fontId="9" fillId="35" borderId="0" xfId="0" applyNumberFormat="1" applyFont="1" applyFill="1" applyBorder="1" applyAlignment="1">
      <alignment horizontal="center"/>
    </xf>
    <xf numFmtId="169" fontId="9" fillId="34" borderId="23" xfId="0" applyNumberFormat="1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 indent="2"/>
    </xf>
    <xf numFmtId="0" fontId="3" fillId="0" borderId="17" xfId="0" applyFont="1" applyBorder="1" applyAlignment="1">
      <alignment horizontal="left" vertical="top" wrapText="1" indent="2"/>
    </xf>
    <xf numFmtId="169" fontId="2" fillId="0" borderId="13" xfId="0" applyNumberFormat="1" applyFont="1" applyBorder="1" applyAlignment="1" quotePrefix="1">
      <alignment horizontal="right"/>
    </xf>
    <xf numFmtId="0" fontId="14" fillId="0" borderId="0" xfId="0" applyFont="1" applyBorder="1" applyAlignment="1">
      <alignment/>
    </xf>
    <xf numFmtId="199" fontId="14" fillId="0" borderId="0" xfId="47" applyNumberFormat="1" applyFont="1" applyBorder="1" applyAlignment="1">
      <alignment horizontal="center"/>
    </xf>
    <xf numFmtId="0" fontId="0" fillId="36" borderId="17" xfId="0" applyFont="1" applyFill="1" applyBorder="1" applyAlignment="1">
      <alignment horizontal="center" wrapText="1"/>
    </xf>
    <xf numFmtId="0" fontId="0" fillId="36" borderId="12" xfId="0" applyFont="1" applyFill="1" applyBorder="1" applyAlignment="1">
      <alignment horizontal="center" wrapText="1"/>
    </xf>
    <xf numFmtId="0" fontId="0" fillId="36" borderId="24" xfId="0" applyFont="1" applyFill="1" applyBorder="1" applyAlignment="1">
      <alignment horizontal="center" wrapText="1"/>
    </xf>
    <xf numFmtId="0" fontId="0" fillId="36" borderId="13" xfId="0" applyFont="1" applyFill="1" applyBorder="1" applyAlignment="1">
      <alignment horizontal="center" wrapText="1"/>
    </xf>
    <xf numFmtId="0" fontId="0" fillId="36" borderId="16" xfId="0" applyFont="1" applyFill="1" applyBorder="1" applyAlignment="1">
      <alignment horizontal="center" wrapText="1"/>
    </xf>
    <xf numFmtId="0" fontId="0" fillId="36" borderId="23" xfId="0" applyFont="1" applyFill="1" applyBorder="1" applyAlignment="1">
      <alignment horizontal="center" wrapText="1"/>
    </xf>
    <xf numFmtId="0" fontId="0" fillId="36" borderId="25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left"/>
    </xf>
    <xf numFmtId="0" fontId="57" fillId="0" borderId="0" xfId="0" applyFont="1" applyAlignment="1" quotePrefix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223" fontId="58" fillId="0" borderId="0" xfId="0" applyNumberFormat="1" applyFont="1" applyAlignment="1">
      <alignment horizontal="center"/>
    </xf>
    <xf numFmtId="1" fontId="58" fillId="0" borderId="0" xfId="0" applyNumberFormat="1" applyFont="1" applyAlignment="1">
      <alignment horizontal="center"/>
    </xf>
    <xf numFmtId="0" fontId="1" fillId="36" borderId="11" xfId="0" applyFont="1" applyFill="1" applyBorder="1" applyAlignment="1">
      <alignment/>
    </xf>
    <xf numFmtId="3" fontId="1" fillId="36" borderId="10" xfId="0" applyNumberFormat="1" applyFont="1" applyFill="1" applyBorder="1" applyAlignment="1">
      <alignment/>
    </xf>
    <xf numFmtId="0" fontId="1" fillId="36" borderId="17" xfId="0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3" fontId="1" fillId="36" borderId="24" xfId="0" applyNumberFormat="1" applyFont="1" applyFill="1" applyBorder="1" applyAlignment="1">
      <alignment/>
    </xf>
    <xf numFmtId="164" fontId="2" fillId="36" borderId="13" xfId="0" applyNumberFormat="1" applyFont="1" applyFill="1" applyBorder="1" applyAlignment="1">
      <alignment horizontal="center" vertical="center" wrapText="1"/>
    </xf>
    <xf numFmtId="0" fontId="2" fillId="36" borderId="17" xfId="0" applyFont="1" applyFill="1" applyBorder="1" applyAlignment="1" applyProtection="1">
      <alignment horizontal="center" vertical="center"/>
      <protection locked="0"/>
    </xf>
    <xf numFmtId="0" fontId="2" fillId="36" borderId="13" xfId="0" applyFont="1" applyFill="1" applyBorder="1" applyAlignment="1" applyProtection="1">
      <alignment horizontal="center" vertical="center" wrapText="1"/>
      <protection locked="0"/>
    </xf>
    <xf numFmtId="0" fontId="2" fillId="36" borderId="10" xfId="0" applyFont="1" applyFill="1" applyBorder="1" applyAlignment="1">
      <alignment/>
    </xf>
    <xf numFmtId="3" fontId="2" fillId="36" borderId="16" xfId="0" applyNumberFormat="1" applyFont="1" applyFill="1" applyBorder="1" applyAlignment="1">
      <alignment horizontal="center"/>
    </xf>
    <xf numFmtId="3" fontId="2" fillId="36" borderId="10" xfId="0" applyNumberFormat="1" applyFont="1" applyFill="1" applyBorder="1" applyAlignment="1">
      <alignment horizontal="center"/>
    </xf>
    <xf numFmtId="164" fontId="2" fillId="36" borderId="10" xfId="0" applyNumberFormat="1" applyFont="1" applyFill="1" applyBorder="1" applyAlignment="1">
      <alignment horizontal="center"/>
    </xf>
    <xf numFmtId="164" fontId="2" fillId="36" borderId="13" xfId="0" applyNumberFormat="1" applyFont="1" applyFill="1" applyBorder="1" applyAlignment="1">
      <alignment horizontal="left" vertical="center" wrapText="1"/>
    </xf>
    <xf numFmtId="0" fontId="2" fillId="36" borderId="13" xfId="0" applyFont="1" applyFill="1" applyBorder="1" applyAlignment="1" applyProtection="1">
      <alignment horizontal="center" vertical="center"/>
      <protection locked="0"/>
    </xf>
    <xf numFmtId="164" fontId="2" fillId="36" borderId="10" xfId="0" applyNumberFormat="1" applyFont="1" applyFill="1" applyBorder="1" applyAlignment="1">
      <alignment wrapText="1"/>
    </xf>
    <xf numFmtId="0" fontId="2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left" wrapText="1"/>
    </xf>
    <xf numFmtId="164" fontId="1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left" wrapText="1" indent="2"/>
    </xf>
    <xf numFmtId="0" fontId="3" fillId="36" borderId="11" xfId="0" applyFont="1" applyFill="1" applyBorder="1" applyAlignment="1">
      <alignment horizontal="left" wrapText="1" indent="2"/>
    </xf>
    <xf numFmtId="164" fontId="1" fillId="36" borderId="14" xfId="0" applyNumberFormat="1" applyFont="1" applyFill="1" applyBorder="1" applyAlignment="1">
      <alignment horizontal="center"/>
    </xf>
    <xf numFmtId="164" fontId="2" fillId="36" borderId="13" xfId="0" applyNumberFormat="1" applyFont="1" applyFill="1" applyBorder="1" applyAlignment="1">
      <alignment wrapText="1"/>
    </xf>
    <xf numFmtId="164" fontId="1" fillId="36" borderId="13" xfId="0" applyNumberFormat="1" applyFont="1" applyFill="1" applyBorder="1" applyAlignment="1">
      <alignment horizontal="center"/>
    </xf>
    <xf numFmtId="0" fontId="1" fillId="36" borderId="11" xfId="0" applyFont="1" applyFill="1" applyBorder="1" applyAlignment="1">
      <alignment wrapText="1"/>
    </xf>
    <xf numFmtId="0" fontId="1" fillId="36" borderId="17" xfId="0" applyFont="1" applyFill="1" applyBorder="1" applyAlignment="1">
      <alignment wrapText="1"/>
    </xf>
    <xf numFmtId="0" fontId="2" fillId="36" borderId="26" xfId="0" applyFont="1" applyFill="1" applyBorder="1" applyAlignment="1">
      <alignment/>
    </xf>
    <xf numFmtId="0" fontId="2" fillId="36" borderId="27" xfId="0" applyFont="1" applyFill="1" applyBorder="1" applyAlignment="1">
      <alignment horizontal="center" vertical="center"/>
    </xf>
    <xf numFmtId="0" fontId="2" fillId="36" borderId="28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2" fillId="36" borderId="30" xfId="0" applyFont="1" applyFill="1" applyBorder="1" applyAlignment="1">
      <alignment/>
    </xf>
    <xf numFmtId="3" fontId="2" fillId="36" borderId="15" xfId="0" applyNumberFormat="1" applyFont="1" applyFill="1" applyBorder="1" applyAlignment="1">
      <alignment horizontal="center"/>
    </xf>
    <xf numFmtId="0" fontId="0" fillId="36" borderId="0" xfId="0" applyFont="1" applyFill="1" applyAlignment="1">
      <alignment/>
    </xf>
    <xf numFmtId="0" fontId="1" fillId="36" borderId="15" xfId="0" applyFont="1" applyFill="1" applyBorder="1" applyAlignment="1">
      <alignment/>
    </xf>
    <xf numFmtId="169" fontId="1" fillId="36" borderId="15" xfId="0" applyNumberFormat="1" applyFont="1" applyFill="1" applyBorder="1" applyAlignment="1">
      <alignment/>
    </xf>
    <xf numFmtId="164" fontId="1" fillId="36" borderId="15" xfId="0" applyNumberFormat="1" applyFont="1" applyFill="1" applyBorder="1" applyAlignment="1">
      <alignment/>
    </xf>
    <xf numFmtId="164" fontId="1" fillId="36" borderId="16" xfId="0" applyNumberFormat="1" applyFont="1" applyFill="1" applyBorder="1" applyAlignment="1">
      <alignment/>
    </xf>
    <xf numFmtId="0" fontId="1" fillId="36" borderId="15" xfId="0" applyNumberFormat="1" applyFont="1" applyFill="1" applyBorder="1" applyAlignment="1">
      <alignment/>
    </xf>
    <xf numFmtId="164" fontId="1" fillId="36" borderId="15" xfId="0" applyNumberFormat="1" applyFont="1" applyFill="1" applyBorder="1" applyAlignment="1">
      <alignment horizontal="right"/>
    </xf>
    <xf numFmtId="0" fontId="1" fillId="36" borderId="10" xfId="0" applyFont="1" applyFill="1" applyBorder="1" applyAlignment="1">
      <alignment/>
    </xf>
    <xf numFmtId="169" fontId="1" fillId="36" borderId="10" xfId="0" applyNumberFormat="1" applyFont="1" applyFill="1" applyBorder="1" applyAlignment="1">
      <alignment/>
    </xf>
    <xf numFmtId="164" fontId="1" fillId="36" borderId="10" xfId="0" applyNumberFormat="1" applyFont="1" applyFill="1" applyBorder="1" applyAlignment="1">
      <alignment/>
    </xf>
    <xf numFmtId="164" fontId="1" fillId="36" borderId="11" xfId="0" applyNumberFormat="1" applyFont="1" applyFill="1" applyBorder="1" applyAlignment="1">
      <alignment/>
    </xf>
    <xf numFmtId="0" fontId="1" fillId="36" borderId="10" xfId="0" applyNumberFormat="1" applyFont="1" applyFill="1" applyBorder="1" applyAlignment="1">
      <alignment/>
    </xf>
    <xf numFmtId="164" fontId="1" fillId="36" borderId="10" xfId="0" applyNumberFormat="1" applyFont="1" applyFill="1" applyBorder="1" applyAlignment="1">
      <alignment horizontal="right"/>
    </xf>
    <xf numFmtId="0" fontId="1" fillId="36" borderId="14" xfId="0" applyFont="1" applyFill="1" applyBorder="1" applyAlignment="1">
      <alignment/>
    </xf>
    <xf numFmtId="169" fontId="1" fillId="36" borderId="14" xfId="0" applyNumberFormat="1" applyFont="1" applyFill="1" applyBorder="1" applyAlignment="1">
      <alignment/>
    </xf>
    <xf numFmtId="164" fontId="1" fillId="36" borderId="14" xfId="0" applyNumberFormat="1" applyFont="1" applyFill="1" applyBorder="1" applyAlignment="1">
      <alignment/>
    </xf>
    <xf numFmtId="164" fontId="1" fillId="36" borderId="17" xfId="0" applyNumberFormat="1" applyFont="1" applyFill="1" applyBorder="1" applyAlignment="1">
      <alignment/>
    </xf>
    <xf numFmtId="0" fontId="1" fillId="36" borderId="14" xfId="0" applyNumberFormat="1" applyFont="1" applyFill="1" applyBorder="1" applyAlignment="1">
      <alignment/>
    </xf>
    <xf numFmtId="164" fontId="1" fillId="36" borderId="14" xfId="0" applyNumberFormat="1" applyFont="1" applyFill="1" applyBorder="1" applyAlignment="1">
      <alignment horizontal="right"/>
    </xf>
    <xf numFmtId="0" fontId="59" fillId="36" borderId="31" xfId="0" applyFont="1" applyFill="1" applyBorder="1" applyAlignment="1">
      <alignment/>
    </xf>
    <xf numFmtId="0" fontId="60" fillId="36" borderId="0" xfId="0" applyFont="1" applyFill="1" applyAlignment="1">
      <alignment/>
    </xf>
    <xf numFmtId="199" fontId="1" fillId="36" borderId="15" xfId="0" applyNumberFormat="1" applyFont="1" applyFill="1" applyBorder="1" applyAlignment="1">
      <alignment/>
    </xf>
    <xf numFmtId="0" fontId="1" fillId="36" borderId="0" xfId="0" applyFont="1" applyFill="1" applyAlignment="1">
      <alignment/>
    </xf>
    <xf numFmtId="199" fontId="1" fillId="36" borderId="10" xfId="0" applyNumberFormat="1" applyFont="1" applyFill="1" applyBorder="1" applyAlignment="1">
      <alignment/>
    </xf>
    <xf numFmtId="0" fontId="1" fillId="36" borderId="13" xfId="0" applyFont="1" applyFill="1" applyBorder="1" applyAlignment="1">
      <alignment/>
    </xf>
    <xf numFmtId="3" fontId="2" fillId="36" borderId="13" xfId="0" applyNumberFormat="1" applyFont="1" applyFill="1" applyBorder="1" applyAlignment="1">
      <alignment horizontal="center"/>
    </xf>
    <xf numFmtId="169" fontId="0" fillId="36" borderId="0" xfId="0" applyNumberFormat="1" applyFill="1" applyAlignment="1">
      <alignment/>
    </xf>
    <xf numFmtId="0" fontId="0" fillId="36" borderId="32" xfId="0" applyFill="1" applyBorder="1" applyAlignment="1">
      <alignment/>
    </xf>
    <xf numFmtId="0" fontId="2" fillId="36" borderId="20" xfId="0" applyFont="1" applyFill="1" applyBorder="1" applyAlignment="1">
      <alignment/>
    </xf>
    <xf numFmtId="0" fontId="2" fillId="36" borderId="22" xfId="0" applyFont="1" applyFill="1" applyBorder="1" applyAlignment="1" applyProtection="1">
      <alignment horizontal="center" vertical="center" wrapText="1"/>
      <protection locked="0"/>
    </xf>
    <xf numFmtId="0" fontId="2" fillId="36" borderId="33" xfId="0" applyFont="1" applyFill="1" applyBorder="1" applyAlignment="1">
      <alignment/>
    </xf>
    <xf numFmtId="3" fontId="2" fillId="36" borderId="18" xfId="0" applyNumberFormat="1" applyFont="1" applyFill="1" applyBorder="1" applyAlignment="1">
      <alignment horizontal="center"/>
    </xf>
    <xf numFmtId="169" fontId="2" fillId="36" borderId="34" xfId="56" applyNumberFormat="1" applyFont="1" applyFill="1" applyBorder="1" applyAlignment="1">
      <alignment horizontal="center"/>
    </xf>
    <xf numFmtId="0" fontId="2" fillId="36" borderId="20" xfId="0" applyFont="1" applyFill="1" applyBorder="1" applyAlignment="1">
      <alignment/>
    </xf>
    <xf numFmtId="164" fontId="1" fillId="36" borderId="11" xfId="0" applyNumberFormat="1" applyFont="1" applyFill="1" applyBorder="1" applyAlignment="1">
      <alignment horizontal="center"/>
    </xf>
    <xf numFmtId="164" fontId="1" fillId="36" borderId="35" xfId="0" applyNumberFormat="1" applyFont="1" applyFill="1" applyBorder="1" applyAlignment="1">
      <alignment horizontal="center"/>
    </xf>
    <xf numFmtId="0" fontId="1" fillId="36" borderId="20" xfId="0" applyFont="1" applyFill="1" applyBorder="1" applyAlignment="1">
      <alignment/>
    </xf>
    <xf numFmtId="0" fontId="1" fillId="36" borderId="11" xfId="0" applyNumberFormat="1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1" fillId="36" borderId="21" xfId="0" applyFont="1" applyFill="1" applyBorder="1" applyAlignment="1">
      <alignment/>
    </xf>
    <xf numFmtId="164" fontId="1" fillId="36" borderId="17" xfId="0" applyNumberFormat="1" applyFont="1" applyFill="1" applyBorder="1" applyAlignment="1">
      <alignment horizontal="center"/>
    </xf>
    <xf numFmtId="164" fontId="1" fillId="36" borderId="22" xfId="0" applyNumberFormat="1" applyFont="1" applyFill="1" applyBorder="1" applyAlignment="1">
      <alignment horizontal="center"/>
    </xf>
    <xf numFmtId="0" fontId="1" fillId="36" borderId="30" xfId="0" applyFont="1" applyFill="1" applyBorder="1" applyAlignment="1">
      <alignment/>
    </xf>
    <xf numFmtId="169" fontId="1" fillId="36" borderId="11" xfId="0" applyNumberFormat="1" applyFont="1" applyFill="1" applyBorder="1" applyAlignment="1">
      <alignment horizontal="center"/>
    </xf>
    <xf numFmtId="169" fontId="1" fillId="36" borderId="14" xfId="0" applyNumberFormat="1" applyFont="1" applyFill="1" applyBorder="1" applyAlignment="1">
      <alignment horizontal="center"/>
    </xf>
    <xf numFmtId="169" fontId="1" fillId="36" borderId="17" xfId="0" applyNumberFormat="1" applyFont="1" applyFill="1" applyBorder="1" applyAlignment="1">
      <alignment horizontal="center"/>
    </xf>
    <xf numFmtId="164" fontId="1" fillId="36" borderId="18" xfId="0" applyNumberFormat="1" applyFont="1" applyFill="1" applyBorder="1" applyAlignment="1">
      <alignment horizontal="center"/>
    </xf>
    <xf numFmtId="169" fontId="1" fillId="36" borderId="13" xfId="0" applyNumberFormat="1" applyFont="1" applyFill="1" applyBorder="1" applyAlignment="1">
      <alignment horizontal="center"/>
    </xf>
    <xf numFmtId="169" fontId="1" fillId="36" borderId="18" xfId="0" applyNumberFormat="1" applyFont="1" applyFill="1" applyBorder="1" applyAlignment="1">
      <alignment horizontal="center"/>
    </xf>
    <xf numFmtId="164" fontId="1" fillId="36" borderId="34" xfId="0" applyNumberFormat="1" applyFont="1" applyFill="1" applyBorder="1" applyAlignment="1" quotePrefix="1">
      <alignment horizontal="center"/>
    </xf>
    <xf numFmtId="0" fontId="0" fillId="36" borderId="11" xfId="0" applyFill="1" applyBorder="1" applyAlignment="1">
      <alignment horizontal="center"/>
    </xf>
    <xf numFmtId="169" fontId="1" fillId="36" borderId="10" xfId="0" applyNumberFormat="1" applyFont="1" applyFill="1" applyBorder="1" applyAlignment="1">
      <alignment horizontal="center"/>
    </xf>
    <xf numFmtId="0" fontId="1" fillId="36" borderId="36" xfId="0" applyFont="1" applyFill="1" applyBorder="1" applyAlignment="1">
      <alignment/>
    </xf>
    <xf numFmtId="164" fontId="1" fillId="36" borderId="37" xfId="0" applyNumberFormat="1" applyFont="1" applyFill="1" applyBorder="1" applyAlignment="1">
      <alignment horizontal="center"/>
    </xf>
    <xf numFmtId="164" fontId="1" fillId="36" borderId="38" xfId="0" applyNumberFormat="1" applyFont="1" applyFill="1" applyBorder="1" applyAlignment="1">
      <alignment horizontal="center"/>
    </xf>
    <xf numFmtId="169" fontId="1" fillId="36" borderId="38" xfId="0" applyNumberFormat="1" applyFont="1" applyFill="1" applyBorder="1" applyAlignment="1">
      <alignment horizontal="center"/>
    </xf>
    <xf numFmtId="169" fontId="1" fillId="36" borderId="37" xfId="0" applyNumberFormat="1" applyFont="1" applyFill="1" applyBorder="1" applyAlignment="1">
      <alignment horizontal="center"/>
    </xf>
    <xf numFmtId="164" fontId="1" fillId="36" borderId="39" xfId="0" applyNumberFormat="1" applyFont="1" applyFill="1" applyBorder="1" applyAlignment="1">
      <alignment horizontal="center"/>
    </xf>
    <xf numFmtId="0" fontId="3" fillId="36" borderId="0" xfId="0" applyFont="1" applyFill="1" applyBorder="1" applyAlignment="1">
      <alignment horizontal="left"/>
    </xf>
    <xf numFmtId="0" fontId="0" fillId="36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0" fillId="36" borderId="40" xfId="0" applyFont="1" applyFill="1" applyBorder="1" applyAlignment="1">
      <alignment/>
    </xf>
    <xf numFmtId="0" fontId="1" fillId="36" borderId="41" xfId="0" applyFont="1" applyFill="1" applyBorder="1" applyAlignment="1">
      <alignment horizontal="center" vertical="center" wrapText="1"/>
    </xf>
    <xf numFmtId="0" fontId="1" fillId="36" borderId="42" xfId="0" applyFont="1" applyFill="1" applyBorder="1" applyAlignment="1">
      <alignment horizontal="center" vertical="center" wrapText="1"/>
    </xf>
    <xf numFmtId="0" fontId="1" fillId="36" borderId="43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wrapText="1"/>
    </xf>
    <xf numFmtId="169" fontId="2" fillId="36" borderId="13" xfId="0" applyNumberFormat="1" applyFont="1" applyFill="1" applyBorder="1" applyAlignment="1">
      <alignment horizontal="center"/>
    </xf>
    <xf numFmtId="1" fontId="2" fillId="36" borderId="18" xfId="0" applyNumberFormat="1" applyFont="1" applyFill="1" applyBorder="1" applyAlignment="1">
      <alignment horizontal="center"/>
    </xf>
    <xf numFmtId="169" fontId="2" fillId="36" borderId="44" xfId="0" applyNumberFormat="1" applyFont="1" applyFill="1" applyBorder="1" applyAlignment="1">
      <alignment horizontal="center"/>
    </xf>
    <xf numFmtId="0" fontId="1" fillId="36" borderId="30" xfId="0" applyFont="1" applyFill="1" applyBorder="1" applyAlignment="1">
      <alignment horizontal="left" wrapText="1" indent="1"/>
    </xf>
    <xf numFmtId="1" fontId="1" fillId="36" borderId="11" xfId="0" applyNumberFormat="1" applyFont="1" applyFill="1" applyBorder="1" applyAlignment="1">
      <alignment horizontal="center"/>
    </xf>
    <xf numFmtId="169" fontId="1" fillId="36" borderId="45" xfId="0" applyNumberFormat="1" applyFont="1" applyFill="1" applyBorder="1" applyAlignment="1">
      <alignment horizontal="center"/>
    </xf>
    <xf numFmtId="0" fontId="1" fillId="36" borderId="20" xfId="0" applyFont="1" applyFill="1" applyBorder="1" applyAlignment="1">
      <alignment horizontal="left" indent="1"/>
    </xf>
    <xf numFmtId="0" fontId="1" fillId="36" borderId="11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1" fillId="36" borderId="46" xfId="0" applyFont="1" applyFill="1" applyBorder="1" applyAlignment="1">
      <alignment horizontal="left" indent="1"/>
    </xf>
    <xf numFmtId="0" fontId="1" fillId="36" borderId="20" xfId="0" applyFont="1" applyFill="1" applyBorder="1" applyAlignment="1">
      <alignment horizontal="left" wrapText="1" indent="1"/>
    </xf>
    <xf numFmtId="0" fontId="2" fillId="36" borderId="47" xfId="0" applyFont="1" applyFill="1" applyBorder="1" applyAlignment="1">
      <alignment/>
    </xf>
    <xf numFmtId="169" fontId="2" fillId="36" borderId="48" xfId="0" applyNumberFormat="1" applyFont="1" applyFill="1" applyBorder="1" applyAlignment="1">
      <alignment horizontal="center"/>
    </xf>
    <xf numFmtId="0" fontId="2" fillId="36" borderId="49" xfId="0" applyFont="1" applyFill="1" applyBorder="1" applyAlignment="1">
      <alignment horizontal="center"/>
    </xf>
    <xf numFmtId="1" fontId="2" fillId="36" borderId="48" xfId="0" applyNumberFormat="1" applyFont="1" applyFill="1" applyBorder="1" applyAlignment="1">
      <alignment horizontal="center"/>
    </xf>
    <xf numFmtId="1" fontId="2" fillId="36" borderId="50" xfId="0" applyNumberFormat="1" applyFont="1" applyFill="1" applyBorder="1" applyAlignment="1">
      <alignment horizontal="center"/>
    </xf>
    <xf numFmtId="0" fontId="1" fillId="36" borderId="0" xfId="0" applyFont="1" applyFill="1" applyBorder="1" applyAlignment="1">
      <alignment/>
    </xf>
    <xf numFmtId="0" fontId="0" fillId="0" borderId="32" xfId="0" applyFont="1" applyBorder="1" applyAlignment="1">
      <alignment/>
    </xf>
    <xf numFmtId="3" fontId="2" fillId="36" borderId="46" xfId="0" applyNumberFormat="1" applyFont="1" applyFill="1" applyBorder="1" applyAlignment="1">
      <alignment horizontal="center"/>
    </xf>
    <xf numFmtId="169" fontId="1" fillId="36" borderId="35" xfId="57" applyNumberFormat="1" applyFont="1" applyFill="1" applyBorder="1" applyAlignment="1">
      <alignment horizontal="center"/>
    </xf>
    <xf numFmtId="164" fontId="1" fillId="36" borderId="32" xfId="0" applyNumberFormat="1" applyFont="1" applyFill="1" applyBorder="1" applyAlignment="1">
      <alignment horizontal="center"/>
    </xf>
    <xf numFmtId="164" fontId="1" fillId="36" borderId="51" xfId="0" applyNumberFormat="1" applyFont="1" applyFill="1" applyBorder="1" applyAlignment="1">
      <alignment horizontal="center"/>
    </xf>
    <xf numFmtId="164" fontId="1" fillId="36" borderId="20" xfId="0" applyNumberFormat="1" applyFont="1" applyFill="1" applyBorder="1" applyAlignment="1">
      <alignment horizontal="center"/>
    </xf>
    <xf numFmtId="164" fontId="1" fillId="36" borderId="21" xfId="0" applyNumberFormat="1" applyFont="1" applyFill="1" applyBorder="1" applyAlignment="1">
      <alignment horizontal="center"/>
    </xf>
    <xf numFmtId="169" fontId="1" fillId="36" borderId="20" xfId="0" applyNumberFormat="1" applyFont="1" applyFill="1" applyBorder="1" applyAlignment="1">
      <alignment horizontal="center"/>
    </xf>
    <xf numFmtId="169" fontId="1" fillId="36" borderId="21" xfId="0" applyNumberFormat="1" applyFont="1" applyFill="1" applyBorder="1" applyAlignment="1">
      <alignment horizontal="center"/>
    </xf>
    <xf numFmtId="4" fontId="1" fillId="36" borderId="20" xfId="0" applyNumberFormat="1" applyFont="1" applyFill="1" applyBorder="1" applyAlignment="1">
      <alignment horizontal="center"/>
    </xf>
    <xf numFmtId="169" fontId="1" fillId="36" borderId="33" xfId="0" applyNumberFormat="1" applyFont="1" applyFill="1" applyBorder="1" applyAlignment="1">
      <alignment horizontal="center"/>
    </xf>
    <xf numFmtId="169" fontId="1" fillId="36" borderId="36" xfId="0" applyNumberFormat="1" applyFont="1" applyFill="1" applyBorder="1" applyAlignment="1">
      <alignment horizontal="center"/>
    </xf>
    <xf numFmtId="0" fontId="14" fillId="36" borderId="16" xfId="0" applyFont="1" applyFill="1" applyBorder="1" applyAlignment="1">
      <alignment/>
    </xf>
    <xf numFmtId="0" fontId="13" fillId="36" borderId="13" xfId="0" applyFont="1" applyFill="1" applyBorder="1" applyAlignment="1">
      <alignment horizontal="center"/>
    </xf>
    <xf numFmtId="0" fontId="13" fillId="36" borderId="19" xfId="0" applyFont="1" applyFill="1" applyBorder="1" applyAlignment="1">
      <alignment horizontal="center"/>
    </xf>
    <xf numFmtId="0" fontId="14" fillId="36" borderId="11" xfId="0" applyFont="1" applyFill="1" applyBorder="1" applyAlignment="1">
      <alignment/>
    </xf>
    <xf numFmtId="199" fontId="14" fillId="36" borderId="10" xfId="47" applyNumberFormat="1" applyFont="1" applyFill="1" applyBorder="1" applyAlignment="1">
      <alignment horizontal="center"/>
    </xf>
    <xf numFmtId="199" fontId="14" fillId="36" borderId="31" xfId="47" applyNumberFormat="1" applyFont="1" applyFill="1" applyBorder="1" applyAlignment="1">
      <alignment horizontal="center"/>
    </xf>
    <xf numFmtId="0" fontId="14" fillId="36" borderId="17" xfId="0" applyFont="1" applyFill="1" applyBorder="1" applyAlignment="1">
      <alignment/>
    </xf>
    <xf numFmtId="199" fontId="14" fillId="36" borderId="14" xfId="47" applyNumberFormat="1" applyFont="1" applyFill="1" applyBorder="1" applyAlignment="1">
      <alignment horizontal="center"/>
    </xf>
    <xf numFmtId="199" fontId="14" fillId="36" borderId="24" xfId="47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172" fontId="57" fillId="0" borderId="0" xfId="56" applyNumberFormat="1" applyFont="1" applyAlignment="1" quotePrefix="1">
      <alignment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0" borderId="12" xfId="0" applyFont="1" applyBorder="1" applyAlignment="1">
      <alignment horizontal="center"/>
    </xf>
    <xf numFmtId="2" fontId="1" fillId="36" borderId="23" xfId="0" applyNumberFormat="1" applyFont="1" applyFill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2" fillId="36" borderId="52" xfId="0" applyFont="1" applyFill="1" applyBorder="1" applyAlignment="1">
      <alignment horizontal="center" vertical="center"/>
    </xf>
    <xf numFmtId="0" fontId="2" fillId="36" borderId="43" xfId="0" applyFont="1" applyFill="1" applyBorder="1" applyAlignment="1">
      <alignment horizontal="center" vertical="center"/>
    </xf>
    <xf numFmtId="0" fontId="1" fillId="36" borderId="53" xfId="0" applyFont="1" applyFill="1" applyBorder="1" applyAlignment="1">
      <alignment horizontal="left" wrapText="1" shrinkToFit="1"/>
    </xf>
    <xf numFmtId="0" fontId="1" fillId="0" borderId="0" xfId="0" applyFont="1" applyAlignment="1">
      <alignment horizontal="left" wrapText="1" shrinkToFit="1"/>
    </xf>
    <xf numFmtId="0" fontId="1" fillId="0" borderId="0" xfId="0" applyFont="1" applyFill="1" applyBorder="1" applyAlignment="1">
      <alignment horizontal="left" wrapText="1" shrinkToFit="1"/>
    </xf>
    <xf numFmtId="0" fontId="61" fillId="0" borderId="0" xfId="0" applyFont="1" applyAlignment="1">
      <alignment horizontal="left" wrapText="1" shrinkToFit="1"/>
    </xf>
    <xf numFmtId="0" fontId="2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36" borderId="0" xfId="0" applyFont="1" applyFill="1" applyAlignment="1">
      <alignment horizontal="left" wrapText="1"/>
    </xf>
    <xf numFmtId="0" fontId="1" fillId="36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 wrapText="1" shrinkToFit="1"/>
    </xf>
    <xf numFmtId="0" fontId="2" fillId="0" borderId="4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62" fillId="0" borderId="0" xfId="0" applyFont="1" applyAlignment="1">
      <alignment horizontal="left" vertical="center" wrapText="1"/>
    </xf>
    <xf numFmtId="0" fontId="7" fillId="36" borderId="11" xfId="0" applyFont="1" applyFill="1" applyBorder="1" applyAlignment="1">
      <alignment horizontal="center" wrapText="1"/>
    </xf>
    <xf numFmtId="0" fontId="7" fillId="36" borderId="0" xfId="0" applyFont="1" applyFill="1" applyBorder="1" applyAlignment="1">
      <alignment horizontal="center" wrapText="1"/>
    </xf>
    <xf numFmtId="0" fontId="7" fillId="36" borderId="31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7" fillId="36" borderId="16" xfId="0" applyFont="1" applyFill="1" applyBorder="1" applyAlignment="1">
      <alignment horizontal="center" wrapText="1"/>
    </xf>
    <xf numFmtId="0" fontId="7" fillId="36" borderId="23" xfId="0" applyFont="1" applyFill="1" applyBorder="1" applyAlignment="1">
      <alignment horizontal="center" wrapText="1"/>
    </xf>
    <xf numFmtId="0" fontId="7" fillId="36" borderId="25" xfId="0" applyFont="1" applyFill="1" applyBorder="1" applyAlignment="1">
      <alignment horizontal="center" wrapText="1"/>
    </xf>
    <xf numFmtId="0" fontId="0" fillId="36" borderId="11" xfId="0" applyFont="1" applyFill="1" applyBorder="1" applyAlignment="1">
      <alignment horizontal="center" wrapText="1"/>
    </xf>
    <xf numFmtId="0" fontId="0" fillId="36" borderId="0" xfId="0" applyFont="1" applyFill="1" applyBorder="1" applyAlignment="1">
      <alignment horizontal="center" wrapText="1"/>
    </xf>
    <xf numFmtId="0" fontId="0" fillId="36" borderId="31" xfId="0" applyFont="1" applyFill="1" applyBorder="1" applyAlignment="1">
      <alignment horizontal="center" wrapText="1"/>
    </xf>
    <xf numFmtId="0" fontId="7" fillId="36" borderId="18" xfId="0" applyFont="1" applyFill="1" applyBorder="1" applyAlignment="1">
      <alignment horizontal="center" wrapText="1"/>
    </xf>
    <xf numFmtId="0" fontId="7" fillId="36" borderId="54" xfId="0" applyFont="1" applyFill="1" applyBorder="1" applyAlignment="1">
      <alignment horizontal="center" wrapText="1"/>
    </xf>
    <xf numFmtId="0" fontId="7" fillId="36" borderId="19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0" fillId="33" borderId="15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  <xf numFmtId="0" fontId="7" fillId="35" borderId="18" xfId="0" applyFont="1" applyFill="1" applyBorder="1" applyAlignment="1">
      <alignment horizontal="center"/>
    </xf>
    <xf numFmtId="0" fontId="7" fillId="35" borderId="54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1" fillId="0" borderId="2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center" wrapText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Milliers 3" xfId="50"/>
    <cellStyle name="Currency" xfId="51"/>
    <cellStyle name="Currency [0]" xfId="52"/>
    <cellStyle name="Neutre" xfId="53"/>
    <cellStyle name="Normal 2" xfId="54"/>
    <cellStyle name="Normal 3" xfId="55"/>
    <cellStyle name="Percent" xfId="56"/>
    <cellStyle name="Pourcentage 2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7 : Répartition des contrats de qualification pour les hommes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42223929"/>
        <c:axId val="44471042"/>
      </c:barChart>
      <c:catAx>
        <c:axId val="4222392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471042"/>
        <c:crosses val="autoZero"/>
        <c:auto val="0"/>
        <c:lblOffset val="100"/>
        <c:tickLblSkip val="3"/>
        <c:noMultiLvlLbl val="0"/>
      </c:catAx>
      <c:valAx>
        <c:axId val="444710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2239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8 : Répartition des contrats de qualification pour les femmes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6100579"/>
        <c:axId val="54905212"/>
      </c:barChart>
      <c:catAx>
        <c:axId val="610057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905212"/>
        <c:crosses val="autoZero"/>
        <c:auto val="0"/>
        <c:lblOffset val="100"/>
        <c:tickLblSkip val="3"/>
        <c:noMultiLvlLbl val="0"/>
      </c:catAx>
      <c:valAx>
        <c:axId val="549052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005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7 : Répartition des contrats de qualification pour les hommes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24384861"/>
        <c:axId val="18137158"/>
      </c:barChart>
      <c:catAx>
        <c:axId val="2438486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137158"/>
        <c:crosses val="autoZero"/>
        <c:auto val="0"/>
        <c:lblOffset val="100"/>
        <c:tickLblSkip val="3"/>
        <c:noMultiLvlLbl val="0"/>
      </c:catAx>
      <c:valAx>
        <c:axId val="181371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3848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7 : Répartition des contrats de qualification pour les hommes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29016695"/>
        <c:axId val="59823664"/>
      </c:barChart>
      <c:catAx>
        <c:axId val="2901669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823664"/>
        <c:crosses val="autoZero"/>
        <c:auto val="0"/>
        <c:lblOffset val="100"/>
        <c:tickLblSkip val="3"/>
        <c:noMultiLvlLbl val="0"/>
      </c:catAx>
      <c:valAx>
        <c:axId val="598236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0166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7 : Répartition des contrats de qualification pour les hommes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1542065"/>
        <c:axId val="13878586"/>
      </c:barChart>
      <c:catAx>
        <c:axId val="154206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878586"/>
        <c:crosses val="autoZero"/>
        <c:auto val="0"/>
        <c:lblOffset val="100"/>
        <c:tickLblSkip val="3"/>
        <c:noMultiLvlLbl val="0"/>
      </c:catAx>
      <c:valAx>
        <c:axId val="138785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420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8 : Répartition des contrats de qualification pour les femmes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57798411"/>
        <c:axId val="50423652"/>
      </c:barChart>
      <c:catAx>
        <c:axId val="5779841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423652"/>
        <c:crosses val="autoZero"/>
        <c:auto val="0"/>
        <c:lblOffset val="100"/>
        <c:tickLblSkip val="3"/>
        <c:noMultiLvlLbl val="0"/>
      </c:catAx>
      <c:valAx>
        <c:axId val="504236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7984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7 : Répartition des contrats de qualification pour les hommes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51159685"/>
        <c:axId val="57783982"/>
      </c:barChart>
      <c:catAx>
        <c:axId val="5115968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783982"/>
        <c:crosses val="autoZero"/>
        <c:auto val="0"/>
        <c:lblOffset val="100"/>
        <c:tickLblSkip val="3"/>
        <c:noMultiLvlLbl val="0"/>
      </c:catAx>
      <c:valAx>
        <c:axId val="577839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1596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7 : Répartition des contrats de qualification pour les hommes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50293791"/>
        <c:axId val="49990936"/>
      </c:barChart>
      <c:catAx>
        <c:axId val="5029379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990936"/>
        <c:crosses val="autoZero"/>
        <c:auto val="0"/>
        <c:lblOffset val="100"/>
        <c:tickLblSkip val="3"/>
        <c:noMultiLvlLbl val="0"/>
      </c:catAx>
      <c:valAx>
        <c:axId val="499909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2937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8 : Répartition des contrats de qualification pour les femmes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64695059"/>
        <c:axId val="45384620"/>
      </c:barChart>
      <c:catAx>
        <c:axId val="6469505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384620"/>
        <c:crosses val="autoZero"/>
        <c:auto val="0"/>
        <c:lblOffset val="100"/>
        <c:tickLblSkip val="3"/>
        <c:noMultiLvlLbl val="0"/>
      </c:catAx>
      <c:valAx>
        <c:axId val="453846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6950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7 : Répartition des contrats de qualification pour les hommes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5808397"/>
        <c:axId val="52275574"/>
      </c:barChart>
      <c:catAx>
        <c:axId val="580839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275574"/>
        <c:crosses val="autoZero"/>
        <c:auto val="0"/>
        <c:lblOffset val="100"/>
        <c:tickLblSkip val="3"/>
        <c:noMultiLvlLbl val="0"/>
      </c:catAx>
      <c:valAx>
        <c:axId val="522755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083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7 : Répartition des contrats de qualification pour les hommes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718119"/>
        <c:axId val="6463072"/>
      </c:barChart>
      <c:catAx>
        <c:axId val="71811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63072"/>
        <c:crosses val="autoZero"/>
        <c:auto val="0"/>
        <c:lblOffset val="100"/>
        <c:tickLblSkip val="3"/>
        <c:noMultiLvlLbl val="0"/>
      </c:catAx>
      <c:valAx>
        <c:axId val="64630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181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7 : Répartition des contrats de qualification pour les hommes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58167649"/>
        <c:axId val="53746794"/>
      </c:barChart>
      <c:catAx>
        <c:axId val="5816764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746794"/>
        <c:crosses val="autoZero"/>
        <c:auto val="0"/>
        <c:lblOffset val="100"/>
        <c:tickLblSkip val="3"/>
        <c:noMultiLvlLbl val="0"/>
      </c:catAx>
      <c:valAx>
        <c:axId val="537467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1676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8 : Répartition des contrats de qualification pour les femmes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13959099"/>
        <c:axId val="58523028"/>
      </c:barChart>
      <c:catAx>
        <c:axId val="1395909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523028"/>
        <c:crosses val="autoZero"/>
        <c:auto val="0"/>
        <c:lblOffset val="100"/>
        <c:tickLblSkip val="3"/>
        <c:noMultiLvlLbl val="0"/>
      </c:catAx>
      <c:valAx>
        <c:axId val="585230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9590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7 : Répartition des contrats de qualification pour les hommes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56945205"/>
        <c:axId val="42744798"/>
      </c:barChart>
      <c:catAx>
        <c:axId val="5694520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744798"/>
        <c:crosses val="autoZero"/>
        <c:auto val="0"/>
        <c:lblOffset val="100"/>
        <c:tickLblSkip val="3"/>
        <c:noMultiLvlLbl val="0"/>
      </c:catAx>
      <c:valAx>
        <c:axId val="427447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9452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7 : Répartition des contrats de qualification pour les hommes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49158863"/>
        <c:axId val="39776584"/>
      </c:barChart>
      <c:catAx>
        <c:axId val="4915886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776584"/>
        <c:crosses val="autoZero"/>
        <c:auto val="0"/>
        <c:lblOffset val="100"/>
        <c:tickLblSkip val="3"/>
        <c:noMultiLvlLbl val="0"/>
      </c:catAx>
      <c:valAx>
        <c:axId val="397765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1588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7 : Répartition des contrats de qualification pour les hommes selon les grands secteurs d'activités (NAF 16) el le niveau de formation à l'entrée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22444937"/>
        <c:axId val="677842"/>
      </c:barChart>
      <c:catAx>
        <c:axId val="2244493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77842"/>
        <c:crosses val="autoZero"/>
        <c:auto val="0"/>
        <c:lblOffset val="100"/>
        <c:tickLblSkip val="3"/>
        <c:noMultiLvlLbl val="0"/>
      </c:catAx>
      <c:valAx>
        <c:axId val="6778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4449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graphicFrame>
      <xdr:nvGraphicFramePr>
        <xdr:cNvPr id="1" name="Graphique 1"/>
        <xdr:cNvGraphicFramePr/>
      </xdr:nvGraphicFramePr>
      <xdr:xfrm>
        <a:off x="3067050" y="13430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graphicFrame>
      <xdr:nvGraphicFramePr>
        <xdr:cNvPr id="2" name="Graphique 2"/>
        <xdr:cNvGraphicFramePr/>
      </xdr:nvGraphicFramePr>
      <xdr:xfrm>
        <a:off x="3067050" y="1343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graphicFrame>
      <xdr:nvGraphicFramePr>
        <xdr:cNvPr id="3" name="Graphique 3"/>
        <xdr:cNvGraphicFramePr/>
      </xdr:nvGraphicFramePr>
      <xdr:xfrm>
        <a:off x="3067050" y="13430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graphicFrame>
      <xdr:nvGraphicFramePr>
        <xdr:cNvPr id="4" name="Graphique 4"/>
        <xdr:cNvGraphicFramePr/>
      </xdr:nvGraphicFramePr>
      <xdr:xfrm>
        <a:off x="3067050" y="13430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graphicFrame>
      <xdr:nvGraphicFramePr>
        <xdr:cNvPr id="5" name="Graphique 5"/>
        <xdr:cNvGraphicFramePr/>
      </xdr:nvGraphicFramePr>
      <xdr:xfrm>
        <a:off x="3067050" y="66675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graphicFrame>
      <xdr:nvGraphicFramePr>
        <xdr:cNvPr id="6" name="Graphique 6"/>
        <xdr:cNvGraphicFramePr/>
      </xdr:nvGraphicFramePr>
      <xdr:xfrm>
        <a:off x="3067050" y="66675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graphicFrame>
      <xdr:nvGraphicFramePr>
        <xdr:cNvPr id="7" name="Graphique 7"/>
        <xdr:cNvGraphicFramePr/>
      </xdr:nvGraphicFramePr>
      <xdr:xfrm>
        <a:off x="3067050" y="66675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graphicFrame>
      <xdr:nvGraphicFramePr>
        <xdr:cNvPr id="8" name="Graphique 8"/>
        <xdr:cNvGraphicFramePr/>
      </xdr:nvGraphicFramePr>
      <xdr:xfrm>
        <a:off x="3067050" y="66675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graphicFrame>
      <xdr:nvGraphicFramePr>
        <xdr:cNvPr id="9" name="Graphique 9"/>
        <xdr:cNvGraphicFramePr/>
      </xdr:nvGraphicFramePr>
      <xdr:xfrm>
        <a:off x="3067050" y="13430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graphicFrame>
      <xdr:nvGraphicFramePr>
        <xdr:cNvPr id="10" name="Graphique 10"/>
        <xdr:cNvGraphicFramePr/>
      </xdr:nvGraphicFramePr>
      <xdr:xfrm>
        <a:off x="3067050" y="13430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graphicFrame>
      <xdr:nvGraphicFramePr>
        <xdr:cNvPr id="11" name="Graphique 11"/>
        <xdr:cNvGraphicFramePr/>
      </xdr:nvGraphicFramePr>
      <xdr:xfrm>
        <a:off x="3067050" y="134302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graphicFrame>
      <xdr:nvGraphicFramePr>
        <xdr:cNvPr id="12" name="Graphique 12"/>
        <xdr:cNvGraphicFramePr/>
      </xdr:nvGraphicFramePr>
      <xdr:xfrm>
        <a:off x="3067050" y="134302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graphicFrame>
      <xdr:nvGraphicFramePr>
        <xdr:cNvPr id="13" name="Graphique 13"/>
        <xdr:cNvGraphicFramePr/>
      </xdr:nvGraphicFramePr>
      <xdr:xfrm>
        <a:off x="3067050" y="666750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graphicFrame>
      <xdr:nvGraphicFramePr>
        <xdr:cNvPr id="14" name="Graphique 14"/>
        <xdr:cNvGraphicFramePr/>
      </xdr:nvGraphicFramePr>
      <xdr:xfrm>
        <a:off x="3067050" y="666750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graphicFrame>
      <xdr:nvGraphicFramePr>
        <xdr:cNvPr id="15" name="Graphique 15"/>
        <xdr:cNvGraphicFramePr/>
      </xdr:nvGraphicFramePr>
      <xdr:xfrm>
        <a:off x="3067050" y="666750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graphicFrame>
      <xdr:nvGraphicFramePr>
        <xdr:cNvPr id="16" name="Graphique 16"/>
        <xdr:cNvGraphicFramePr/>
      </xdr:nvGraphicFramePr>
      <xdr:xfrm>
        <a:off x="3067050" y="666750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ublier\Dares%20Analyses-Dares%20R&#233;sultats\Pesonel-%20DR%20apprentissage\Tableaux\Rupture_primo_13_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pture_primo_13_14"/>
    </sheetNames>
    <sheetDataSet>
      <sheetData sheetId="0">
        <row r="7">
          <cell r="C7">
            <v>17023</v>
          </cell>
          <cell r="E7">
            <v>14271</v>
          </cell>
          <cell r="G7">
            <v>14107</v>
          </cell>
          <cell r="I7">
            <v>13292</v>
          </cell>
        </row>
        <row r="8">
          <cell r="C8">
            <v>8497</v>
          </cell>
          <cell r="E8">
            <v>7121</v>
          </cell>
          <cell r="G8">
            <v>6875</v>
          </cell>
          <cell r="I8">
            <v>6476</v>
          </cell>
        </row>
        <row r="9">
          <cell r="C9">
            <v>17181</v>
          </cell>
          <cell r="E9">
            <v>12370</v>
          </cell>
          <cell r="G9">
            <v>11817</v>
          </cell>
          <cell r="I9">
            <v>11662</v>
          </cell>
        </row>
        <row r="10">
          <cell r="C10">
            <v>10976</v>
          </cell>
          <cell r="E10">
            <v>7948</v>
          </cell>
          <cell r="G10">
            <v>7733</v>
          </cell>
          <cell r="I10">
            <v>7555</v>
          </cell>
        </row>
        <row r="11">
          <cell r="B11">
            <v>133470</v>
          </cell>
          <cell r="C11">
            <v>53677</v>
          </cell>
          <cell r="D11">
            <v>143484</v>
          </cell>
          <cell r="E11">
            <v>43663</v>
          </cell>
          <cell r="F11">
            <v>144662</v>
          </cell>
          <cell r="G11">
            <v>42485</v>
          </cell>
          <cell r="H11">
            <v>146209</v>
          </cell>
          <cell r="I11">
            <v>40938</v>
          </cell>
        </row>
        <row r="19">
          <cell r="C19">
            <v>15.9568</v>
          </cell>
          <cell r="I19">
            <v>11.7066</v>
          </cell>
        </row>
        <row r="20">
          <cell r="C20">
            <v>28.5286</v>
          </cell>
          <cell r="I20">
            <v>21.2052</v>
          </cell>
        </row>
        <row r="21">
          <cell r="C21">
            <v>38.3457</v>
          </cell>
          <cell r="I21">
            <v>29.7996</v>
          </cell>
        </row>
        <row r="62">
          <cell r="C62">
            <v>30.1241</v>
          </cell>
          <cell r="I62">
            <v>22.6314</v>
          </cell>
        </row>
        <row r="63">
          <cell r="C63">
            <v>33.6824</v>
          </cell>
          <cell r="I63">
            <v>26.2162</v>
          </cell>
        </row>
        <row r="66">
          <cell r="C66">
            <v>25.3479</v>
          </cell>
          <cell r="I66">
            <v>19.9069</v>
          </cell>
        </row>
        <row r="67">
          <cell r="C67">
            <v>51.1739</v>
          </cell>
          <cell r="I67">
            <v>40.3043</v>
          </cell>
        </row>
        <row r="68">
          <cell r="C68">
            <v>23.3972</v>
          </cell>
          <cell r="I68">
            <v>17.7748</v>
          </cell>
        </row>
        <row r="69">
          <cell r="C69">
            <v>18.2353</v>
          </cell>
          <cell r="I69">
            <v>15.7423</v>
          </cell>
        </row>
        <row r="89">
          <cell r="C89">
            <v>37.8629</v>
          </cell>
          <cell r="I89">
            <v>27.8825</v>
          </cell>
        </row>
        <row r="90">
          <cell r="C90">
            <v>25.8288</v>
          </cell>
          <cell r="I90">
            <v>20.5207</v>
          </cell>
        </row>
        <row r="91">
          <cell r="C91">
            <v>18.4863</v>
          </cell>
          <cell r="I91">
            <v>14.5974</v>
          </cell>
        </row>
        <row r="101">
          <cell r="C101">
            <v>35.5715</v>
          </cell>
          <cell r="I101">
            <v>26.8383</v>
          </cell>
        </row>
        <row r="102">
          <cell r="C102">
            <v>16.9396</v>
          </cell>
          <cell r="I102">
            <v>13.5781</v>
          </cell>
        </row>
        <row r="103">
          <cell r="C103">
            <v>11.7623</v>
          </cell>
          <cell r="I103">
            <v>9.5912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9.7109375" style="0" customWidth="1"/>
  </cols>
  <sheetData>
    <row r="1" ht="12.75">
      <c r="A1" s="6" t="s">
        <v>183</v>
      </c>
    </row>
    <row r="3" spans="1:5" ht="12">
      <c r="A3" s="88"/>
      <c r="B3" s="249">
        <v>2012</v>
      </c>
      <c r="C3" s="249">
        <v>2013</v>
      </c>
      <c r="D3" s="249">
        <v>2014</v>
      </c>
      <c r="E3" s="249">
        <v>2015</v>
      </c>
    </row>
    <row r="4" spans="1:5" ht="12">
      <c r="A4" s="89"/>
      <c r="B4" s="249"/>
      <c r="C4" s="249"/>
      <c r="D4" s="249"/>
      <c r="E4" s="249"/>
    </row>
    <row r="5" spans="1:5" ht="12">
      <c r="A5" s="110" t="s">
        <v>184</v>
      </c>
      <c r="B5" s="111">
        <v>9031.093409944231</v>
      </c>
      <c r="C5" s="111">
        <v>8256.900249</v>
      </c>
      <c r="D5" s="111">
        <v>8853.811959999999</v>
      </c>
      <c r="E5" s="111">
        <v>9613.80876</v>
      </c>
    </row>
    <row r="6" spans="1:5" ht="12">
      <c r="A6" s="110" t="s">
        <v>185</v>
      </c>
      <c r="B6" s="111">
        <v>64537.20441737264</v>
      </c>
      <c r="C6" s="111">
        <v>61430.506799999996</v>
      </c>
      <c r="D6" s="111">
        <v>59721.95264</v>
      </c>
      <c r="E6" s="111">
        <v>60301.43359999999</v>
      </c>
    </row>
    <row r="7" spans="1:5" ht="12">
      <c r="A7" s="110" t="s">
        <v>20</v>
      </c>
      <c r="B7" s="111">
        <v>59849.44518328571</v>
      </c>
      <c r="C7" s="111">
        <v>52117.66443</v>
      </c>
      <c r="D7" s="111">
        <v>45654.920920000004</v>
      </c>
      <c r="E7" s="111">
        <v>43431.519349999995</v>
      </c>
    </row>
    <row r="8" spans="1:5" ht="12">
      <c r="A8" s="112" t="s">
        <v>22</v>
      </c>
      <c r="B8" s="113">
        <v>170971.25698939743</v>
      </c>
      <c r="C8" s="113">
        <v>158958.45536999998</v>
      </c>
      <c r="D8" s="113">
        <v>156445.31448</v>
      </c>
      <c r="E8" s="113">
        <v>158966.60439999998</v>
      </c>
    </row>
    <row r="9" spans="1:5" ht="12">
      <c r="A9" s="112" t="s">
        <v>24</v>
      </c>
      <c r="B9" s="113">
        <v>304389</v>
      </c>
      <c r="C9" s="113">
        <v>280761</v>
      </c>
      <c r="D9" s="113">
        <v>270676</v>
      </c>
      <c r="E9" s="114">
        <v>272315</v>
      </c>
    </row>
    <row r="12" ht="12">
      <c r="A12" s="1" t="s">
        <v>216</v>
      </c>
    </row>
    <row r="13" ht="12">
      <c r="A13" s="1" t="s">
        <v>186</v>
      </c>
    </row>
    <row r="14" ht="12">
      <c r="A14" s="1" t="s">
        <v>162</v>
      </c>
    </row>
    <row r="17" ht="12">
      <c r="A17" s="105"/>
    </row>
  </sheetData>
  <sheetProtection/>
  <mergeCells count="4">
    <mergeCell ref="B3:B4"/>
    <mergeCell ref="C3:C4"/>
    <mergeCell ref="D3:D4"/>
    <mergeCell ref="E3:E4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5.7109375" style="0" customWidth="1"/>
  </cols>
  <sheetData>
    <row r="1" spans="1:6" ht="28.5" customHeight="1">
      <c r="A1" s="287" t="s">
        <v>158</v>
      </c>
      <c r="B1" s="288"/>
      <c r="C1" s="288"/>
      <c r="D1" s="288"/>
      <c r="E1" s="288"/>
      <c r="F1" s="288"/>
    </row>
    <row r="2" spans="1:6" ht="12.75">
      <c r="A2" s="14"/>
      <c r="B2" s="8"/>
      <c r="C2" s="8"/>
      <c r="D2" s="8"/>
      <c r="E2" s="8"/>
      <c r="F2" s="8"/>
    </row>
    <row r="3" spans="1:6" ht="12.75">
      <c r="A3" s="289" t="s">
        <v>86</v>
      </c>
      <c r="B3" s="291" t="s">
        <v>8</v>
      </c>
      <c r="C3" s="292"/>
      <c r="D3" s="292"/>
      <c r="E3" s="292"/>
      <c r="F3" s="293"/>
    </row>
    <row r="4" spans="1:8" ht="30.75" customHeight="1">
      <c r="A4" s="290"/>
      <c r="B4" s="68" t="s">
        <v>130</v>
      </c>
      <c r="C4" s="68" t="s">
        <v>131</v>
      </c>
      <c r="D4" s="69" t="s">
        <v>132</v>
      </c>
      <c r="E4" s="68" t="s">
        <v>156</v>
      </c>
      <c r="F4" s="67" t="s">
        <v>7</v>
      </c>
      <c r="G4" s="104"/>
      <c r="H4" s="87"/>
    </row>
    <row r="5" spans="1:6" ht="12.75">
      <c r="A5" s="15" t="s">
        <v>3</v>
      </c>
      <c r="B5" s="35">
        <v>5.5981</v>
      </c>
      <c r="C5" s="35">
        <v>10.2012</v>
      </c>
      <c r="D5" s="35">
        <v>11.6931</v>
      </c>
      <c r="E5" s="35">
        <v>6.3202</v>
      </c>
      <c r="F5" s="40">
        <v>8.9048</v>
      </c>
    </row>
    <row r="6" spans="1:6" ht="12.75">
      <c r="A6" s="15" t="s">
        <v>4</v>
      </c>
      <c r="B6" s="35">
        <v>2.9367</v>
      </c>
      <c r="C6" s="35">
        <v>5.7804</v>
      </c>
      <c r="D6" s="35">
        <v>5.484</v>
      </c>
      <c r="E6" s="35">
        <v>3.5436</v>
      </c>
      <c r="F6" s="40">
        <v>4.7701</v>
      </c>
    </row>
    <row r="7" spans="1:6" ht="12.75">
      <c r="A7" s="15" t="s">
        <v>5</v>
      </c>
      <c r="B7" s="35">
        <v>5.931</v>
      </c>
      <c r="C7" s="35">
        <v>10.5081</v>
      </c>
      <c r="D7" s="35">
        <v>11.1982</v>
      </c>
      <c r="E7" s="35">
        <v>8.102</v>
      </c>
      <c r="F7" s="40">
        <v>9.1787</v>
      </c>
    </row>
    <row r="8" spans="1:6" ht="12.75">
      <c r="A8" s="15" t="s">
        <v>9</v>
      </c>
      <c r="B8" s="35">
        <v>0.0101</v>
      </c>
      <c r="C8" s="35">
        <v>3.3887</v>
      </c>
      <c r="D8" s="35">
        <v>4.0902</v>
      </c>
      <c r="E8" s="35">
        <v>3.7793</v>
      </c>
      <c r="F8" s="40">
        <v>2.664</v>
      </c>
    </row>
    <row r="9" spans="1:6" ht="12.75">
      <c r="A9" s="15" t="s">
        <v>10</v>
      </c>
      <c r="B9" s="35">
        <v>0.0029</v>
      </c>
      <c r="C9" s="35">
        <v>3.0302</v>
      </c>
      <c r="D9" s="35">
        <v>5.2254</v>
      </c>
      <c r="E9" s="35" t="s">
        <v>157</v>
      </c>
      <c r="F9" s="40">
        <v>2.8863</v>
      </c>
    </row>
    <row r="10" spans="1:6" ht="12.75">
      <c r="A10" s="21" t="s">
        <v>109</v>
      </c>
      <c r="B10" s="39">
        <f>SUM(B5:B9)</f>
        <v>14.478800000000001</v>
      </c>
      <c r="C10" s="39">
        <f>SUM(C5:C9)</f>
        <v>32.9086</v>
      </c>
      <c r="D10" s="39">
        <f>SUM(D5:D9)</f>
        <v>37.6909</v>
      </c>
      <c r="E10" s="39">
        <v>27.4451</v>
      </c>
      <c r="F10" s="36">
        <f>SUM(F5:F9)</f>
        <v>28.4039</v>
      </c>
    </row>
    <row r="11" spans="1:6" ht="12.75">
      <c r="A11" s="82"/>
      <c r="B11" s="83"/>
      <c r="C11" s="83"/>
      <c r="D11" s="83"/>
      <c r="E11" s="83"/>
      <c r="F11" s="84"/>
    </row>
    <row r="12" spans="1:6" ht="21" customHeight="1">
      <c r="A12" s="286" t="s">
        <v>177</v>
      </c>
      <c r="B12" s="286"/>
      <c r="C12" s="286"/>
      <c r="D12" s="286"/>
      <c r="E12" s="286"/>
      <c r="F12" s="286"/>
    </row>
    <row r="13" spans="1:6" ht="40.5" customHeight="1">
      <c r="A13" s="286" t="s">
        <v>178</v>
      </c>
      <c r="B13" s="286"/>
      <c r="C13" s="286"/>
      <c r="D13" s="286"/>
      <c r="E13" s="286"/>
      <c r="F13" s="286"/>
    </row>
    <row r="14" spans="1:6" ht="12">
      <c r="A14" s="7" t="s">
        <v>163</v>
      </c>
      <c r="B14" s="41"/>
      <c r="C14" s="41"/>
      <c r="D14" s="41"/>
      <c r="E14" s="41"/>
      <c r="F14" s="1"/>
    </row>
    <row r="15" spans="1:6" ht="12">
      <c r="A15" s="1" t="s">
        <v>49</v>
      </c>
      <c r="B15" s="1"/>
      <c r="C15" s="1"/>
      <c r="D15" s="1"/>
      <c r="E15" s="1"/>
      <c r="F15" s="1"/>
    </row>
  </sheetData>
  <sheetProtection/>
  <mergeCells count="5">
    <mergeCell ref="A13:F13"/>
    <mergeCell ref="A12:F12"/>
    <mergeCell ref="A1:F1"/>
    <mergeCell ref="A3:A4"/>
    <mergeCell ref="B3:F3"/>
  </mergeCells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3"/>
  <sheetViews>
    <sheetView zoomScaleSheetLayoutView="115" zoomScalePageLayoutView="0" workbookViewId="0" topLeftCell="A1">
      <selection activeCell="A2" sqref="A2:E2"/>
    </sheetView>
  </sheetViews>
  <sheetFormatPr defaultColWidth="11.421875" defaultRowHeight="12.75"/>
  <cols>
    <col min="1" max="1" width="32.421875" style="8" customWidth="1"/>
    <col min="2" max="2" width="12.7109375" style="8" customWidth="1"/>
    <col min="3" max="3" width="9.8515625" style="8" customWidth="1"/>
    <col min="4" max="4" width="15.140625" style="8" customWidth="1"/>
    <col min="5" max="5" width="15.00390625" style="8" customWidth="1"/>
    <col min="6" max="6" width="15.140625" style="8" customWidth="1"/>
    <col min="7" max="7" width="14.421875" style="8" customWidth="1"/>
    <col min="8" max="16384" width="11.421875" style="8" customWidth="1"/>
  </cols>
  <sheetData>
    <row r="2" spans="1:5" ht="18" customHeight="1">
      <c r="A2" s="294" t="s">
        <v>159</v>
      </c>
      <c r="B2" s="295"/>
      <c r="C2" s="295"/>
      <c r="D2" s="295"/>
      <c r="E2" s="295"/>
    </row>
    <row r="3" spans="1:5" ht="12.75">
      <c r="A3" s="16"/>
      <c r="B3" s="16"/>
      <c r="C3" s="16"/>
      <c r="D3" s="16"/>
      <c r="E3" s="16"/>
    </row>
    <row r="4" spans="1:6" ht="37.5">
      <c r="A4" s="17" t="s">
        <v>88</v>
      </c>
      <c r="B4" s="18" t="s">
        <v>0</v>
      </c>
      <c r="C4" s="18" t="s">
        <v>1</v>
      </c>
      <c r="D4" s="18" t="s">
        <v>2</v>
      </c>
      <c r="E4" s="18" t="s">
        <v>118</v>
      </c>
      <c r="F4" s="18" t="s">
        <v>87</v>
      </c>
    </row>
    <row r="5" spans="1:6" ht="12">
      <c r="A5" s="19" t="s">
        <v>3</v>
      </c>
      <c r="B5" s="20">
        <f>'[1]Rupture_primo_13_14'!C7/('[1]Rupture_primo_13_14'!$B$11+'[1]Rupture_primo_13_14'!$C$11)*100</f>
        <v>9.096058178864743</v>
      </c>
      <c r="C5" s="20">
        <f>'[1]Rupture_primo_13_14'!E7/('[1]Rupture_primo_13_14'!D$11+'[1]Rupture_primo_13_14'!E$11)*100</f>
        <v>7.625556380812943</v>
      </c>
      <c r="D5" s="20">
        <f>'[1]Rupture_primo_13_14'!G7/('[1]Rupture_primo_13_14'!G$11+'[1]Rupture_primo_13_14'!F$11)*100</f>
        <v>7.537924732963927</v>
      </c>
      <c r="E5" s="20">
        <f>'[1]Rupture_primo_13_14'!I7/('[1]Rupture_primo_13_14'!H$11+'[1]Rupture_primo_13_14'!I$11)*100</f>
        <v>7.102438190299604</v>
      </c>
      <c r="F5" s="20">
        <f>E5/B5*100</f>
        <v>78.08259413734359</v>
      </c>
    </row>
    <row r="6" spans="1:6" ht="12">
      <c r="A6" s="19" t="s">
        <v>4</v>
      </c>
      <c r="B6" s="20">
        <f>'[1]Rupture_primo_13_14'!C8/('[1]Rupture_primo_13_14'!$B$11+'[1]Rupture_primo_13_14'!$C$11)*100</f>
        <v>4.540281169348159</v>
      </c>
      <c r="C6" s="20">
        <f>'[1]Rupture_primo_13_14'!E8/('[1]Rupture_primo_13_14'!D$11+'[1]Rupture_primo_13_14'!E$11)*100</f>
        <v>3.80503027032226</v>
      </c>
      <c r="D6" s="20">
        <f>'[1]Rupture_primo_13_14'!G8/('[1]Rupture_primo_13_14'!G$11+'[1]Rupture_primo_13_14'!F$11)*100</f>
        <v>3.6735827985487344</v>
      </c>
      <c r="E6" s="20">
        <f>'[1]Rupture_primo_13_14'!I8/('[1]Rupture_primo_13_14'!H$11+'[1]Rupture_primo_13_14'!I$11)*100</f>
        <v>3.46038141140387</v>
      </c>
      <c r="F6" s="20">
        <f>E6/B6*100</f>
        <v>76.2151347534424</v>
      </c>
    </row>
    <row r="7" spans="1:6" ht="12">
      <c r="A7" s="19" t="s">
        <v>5</v>
      </c>
      <c r="B7" s="20">
        <f>'[1]Rupture_primo_13_14'!C9/('[1]Rupture_primo_13_14'!$B$11+'[1]Rupture_primo_13_14'!$C$11)*100</f>
        <v>9.180483790816844</v>
      </c>
      <c r="C7" s="20">
        <f>'[1]Rupture_primo_13_14'!E9/('[1]Rupture_primo_13_14'!D$11+'[1]Rupture_primo_13_14'!E$11)*100</f>
        <v>6.609777340806959</v>
      </c>
      <c r="D7" s="20">
        <f>'[1]Rupture_primo_13_14'!G9/('[1]Rupture_primo_13_14'!G$11+'[1]Rupture_primo_13_14'!F$11)*100</f>
        <v>6.314287698974602</v>
      </c>
      <c r="E7" s="20">
        <f>'[1]Rupture_primo_13_14'!I9/('[1]Rupture_primo_13_14'!H$11+'[1]Rupture_primo_13_14'!I$11)*100</f>
        <v>6.231465104970959</v>
      </c>
      <c r="F7" s="20">
        <f>E7/B7*100</f>
        <v>67.87730632675631</v>
      </c>
    </row>
    <row r="8" spans="1:6" ht="12">
      <c r="A8" s="19" t="s">
        <v>6</v>
      </c>
      <c r="B8" s="20">
        <f>'[1]Rupture_primo_13_14'!C10/('[1]Rupture_primo_13_14'!$B$11+'[1]Rupture_primo_13_14'!$C$11)*100</f>
        <v>5.864908334090314</v>
      </c>
      <c r="C8" s="20">
        <f>'[1]Rupture_primo_13_14'!E10/('[1]Rupture_primo_13_14'!D$11+'[1]Rupture_primo_13_14'!E$11)*100</f>
        <v>4.246928884780413</v>
      </c>
      <c r="D8" s="20">
        <f>'[1]Rupture_primo_13_14'!G10/('[1]Rupture_primo_13_14'!G$11+'[1]Rupture_primo_13_14'!F$11)*100</f>
        <v>4.132045931807617</v>
      </c>
      <c r="E8" s="20">
        <f>'[1]Rupture_primo_13_14'!I10/('[1]Rupture_primo_13_14'!H$11+'[1]Rupture_primo_13_14'!I$11)*100</f>
        <v>4.036933533532464</v>
      </c>
      <c r="F8" s="20">
        <f>E8/B8*100</f>
        <v>68.8319970845481</v>
      </c>
    </row>
    <row r="9" spans="1:6" ht="12.75">
      <c r="A9" s="21" t="s">
        <v>7</v>
      </c>
      <c r="B9" s="25">
        <f>'[1]Rupture_primo_13_14'!C11/('[1]Rupture_primo_13_14'!$B$11+'[1]Rupture_primo_13_14'!$C$11)*100</f>
        <v>28.68173147312006</v>
      </c>
      <c r="C9" s="25">
        <f>'[1]Rupture_primo_13_14'!E11/('[1]Rupture_primo_13_14'!D$11+'[1]Rupture_primo_13_14'!E$11)*100</f>
        <v>23.330857561168493</v>
      </c>
      <c r="D9" s="25">
        <f>'[1]Rupture_primo_13_14'!G11/('[1]Rupture_primo_13_14'!G$11+'[1]Rupture_primo_13_14'!F$11)*100</f>
        <v>22.701405846740798</v>
      </c>
      <c r="E9" s="25">
        <f>'[1]Rupture_primo_13_14'!I11/('[1]Rupture_primo_13_14'!H$11+'[1]Rupture_primo_13_14'!I$11)*100</f>
        <v>21.874782924652813</v>
      </c>
      <c r="F9" s="25">
        <f>E9/B9*100</f>
        <v>76.26730256907055</v>
      </c>
    </row>
    <row r="10" spans="1:6" ht="12.75">
      <c r="A10" s="81"/>
      <c r="B10" s="85"/>
      <c r="C10" s="85"/>
      <c r="D10" s="85"/>
      <c r="E10" s="85"/>
      <c r="F10" s="85"/>
    </row>
    <row r="11" spans="1:6" ht="42" customHeight="1">
      <c r="A11" s="296" t="s">
        <v>179</v>
      </c>
      <c r="B11" s="296"/>
      <c r="C11" s="296"/>
      <c r="D11" s="296"/>
      <c r="E11" s="296"/>
      <c r="F11" s="296"/>
    </row>
    <row r="12" spans="1:5" ht="12">
      <c r="A12" s="7" t="s">
        <v>180</v>
      </c>
      <c r="B12" s="1"/>
      <c r="C12" s="1"/>
      <c r="D12" s="1"/>
      <c r="E12" s="1"/>
    </row>
    <row r="13" spans="1:5" ht="12">
      <c r="A13" s="1" t="s">
        <v>49</v>
      </c>
      <c r="B13" s="1"/>
      <c r="C13" s="1"/>
      <c r="D13" s="1"/>
      <c r="E13" s="1"/>
    </row>
  </sheetData>
  <sheetProtection/>
  <mergeCells count="2">
    <mergeCell ref="A2:E2"/>
    <mergeCell ref="A11:F11"/>
  </mergeCells>
  <printOptions/>
  <pageMargins left="0.787401575" right="0.787401575" top="0.984251969" bottom="0.984251969" header="0.4921259845" footer="0.4921259845"/>
  <pageSetup horizontalDpi="600" verticalDpi="600" orientation="portrait" scale="8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24.00390625" style="0" customWidth="1"/>
    <col min="4" max="4" width="14.8515625" style="0" customWidth="1"/>
  </cols>
  <sheetData>
    <row r="1" spans="1:4" s="8" customFormat="1" ht="43.5" customHeight="1">
      <c r="A1" s="287" t="s">
        <v>160</v>
      </c>
      <c r="B1" s="287"/>
      <c r="C1" s="287"/>
      <c r="D1" s="287"/>
    </row>
    <row r="2" spans="1:4" s="8" customFormat="1" ht="12.75">
      <c r="A2" s="22"/>
      <c r="D2" s="38"/>
    </row>
    <row r="3" spans="1:4" s="8" customFormat="1" ht="39">
      <c r="A3" s="60"/>
      <c r="B3" s="61" t="s">
        <v>0</v>
      </c>
      <c r="C3" s="61" t="s">
        <v>129</v>
      </c>
      <c r="D3" s="61" t="s">
        <v>89</v>
      </c>
    </row>
    <row r="4" spans="1:4" s="8" customFormat="1" ht="12.75">
      <c r="A4" s="27" t="s">
        <v>119</v>
      </c>
      <c r="B4" s="19"/>
      <c r="C4" s="19"/>
      <c r="D4" s="57"/>
    </row>
    <row r="5" spans="1:4" s="8" customFormat="1" ht="12">
      <c r="A5" s="19" t="s">
        <v>120</v>
      </c>
      <c r="B5" s="20">
        <f>'[1]Rupture_primo_13_14'!C89</f>
        <v>37.8629</v>
      </c>
      <c r="C5" s="20">
        <f>'[1]Rupture_primo_13_14'!I89</f>
        <v>27.8825</v>
      </c>
      <c r="D5" s="20">
        <f>C5/B5*100</f>
        <v>73.64068785011185</v>
      </c>
    </row>
    <row r="6" spans="1:4" s="8" customFormat="1" ht="12">
      <c r="A6" s="19" t="s">
        <v>121</v>
      </c>
      <c r="B6" s="20">
        <f>'[1]Rupture_primo_13_14'!C90</f>
        <v>25.8288</v>
      </c>
      <c r="C6" s="20">
        <f>'[1]Rupture_primo_13_14'!I90</f>
        <v>20.5207</v>
      </c>
      <c r="D6" s="20">
        <f>C6/B6*100</f>
        <v>79.44890974416155</v>
      </c>
    </row>
    <row r="7" spans="1:4" s="8" customFormat="1" ht="12">
      <c r="A7" s="24" t="s">
        <v>122</v>
      </c>
      <c r="B7" s="37">
        <f>'[1]Rupture_primo_13_14'!C91</f>
        <v>18.4863</v>
      </c>
      <c r="C7" s="37">
        <f>'[1]Rupture_primo_13_14'!I91</f>
        <v>14.5974</v>
      </c>
      <c r="D7" s="37">
        <f>C7/B7*100</f>
        <v>78.96334041966213</v>
      </c>
    </row>
    <row r="8" spans="1:4" s="8" customFormat="1" ht="12.75">
      <c r="A8" s="27" t="s">
        <v>11</v>
      </c>
      <c r="B8" s="19"/>
      <c r="C8" s="19"/>
      <c r="D8" s="57"/>
    </row>
    <row r="9" spans="1:4" s="8" customFormat="1" ht="12">
      <c r="A9" s="19" t="s">
        <v>145</v>
      </c>
      <c r="B9" s="20">
        <f>'[1]Rupture_primo_13_14'!$C$21</f>
        <v>38.3457</v>
      </c>
      <c r="C9" s="20">
        <f>'[1]Rupture_primo_13_14'!I$21</f>
        <v>29.7996</v>
      </c>
      <c r="D9" s="20">
        <f>C9/B9*100</f>
        <v>77.71301606177485</v>
      </c>
    </row>
    <row r="10" spans="1:4" s="8" customFormat="1" ht="12">
      <c r="A10" s="19" t="s">
        <v>168</v>
      </c>
      <c r="B10" s="20">
        <f>'[1]Rupture_primo_13_14'!$C$20</f>
        <v>28.5286</v>
      </c>
      <c r="C10" s="20">
        <f>'[1]Rupture_primo_13_14'!I$20</f>
        <v>21.2052</v>
      </c>
      <c r="D10" s="20">
        <f>C10/B10*100</f>
        <v>74.3296201005307</v>
      </c>
    </row>
    <row r="11" spans="1:4" s="8" customFormat="1" ht="12">
      <c r="A11" s="24" t="s">
        <v>181</v>
      </c>
      <c r="B11" s="37">
        <f>'[1]Rupture_primo_13_14'!$C$19</f>
        <v>15.9568</v>
      </c>
      <c r="C11" s="37">
        <f>'[1]Rupture_primo_13_14'!I$19</f>
        <v>11.7066</v>
      </c>
      <c r="D11" s="37">
        <f>C11/B11*100</f>
        <v>73.36433370099267</v>
      </c>
    </row>
    <row r="12" spans="1:4" s="8" customFormat="1" ht="12.75">
      <c r="A12" s="27" t="s">
        <v>12</v>
      </c>
      <c r="B12" s="20"/>
      <c r="C12" s="23"/>
      <c r="D12" s="20"/>
    </row>
    <row r="13" spans="1:4" s="8" customFormat="1" ht="12">
      <c r="A13" s="19" t="s">
        <v>19</v>
      </c>
      <c r="B13" s="20">
        <f>'[1]Rupture_primo_13_14'!$C$62</f>
        <v>30.1241</v>
      </c>
      <c r="C13" s="20">
        <f>'[1]Rupture_primo_13_14'!$I$62</f>
        <v>22.6314</v>
      </c>
      <c r="D13" s="20">
        <f aca="true" t="shared" si="0" ref="D13:D22">C13/B13*100</f>
        <v>75.127223717887</v>
      </c>
    </row>
    <row r="14" spans="1:4" s="8" customFormat="1" ht="12">
      <c r="A14" s="19" t="s">
        <v>13</v>
      </c>
      <c r="B14" s="20">
        <f>'[1]Rupture_primo_13_14'!$C$63</f>
        <v>33.6824</v>
      </c>
      <c r="C14" s="20">
        <f>'[1]Rupture_primo_13_14'!$I$63</f>
        <v>26.2162</v>
      </c>
      <c r="D14" s="20">
        <f t="shared" si="0"/>
        <v>77.83352730209249</v>
      </c>
    </row>
    <row r="15" spans="1:4" s="8" customFormat="1" ht="12">
      <c r="A15" s="19" t="s">
        <v>14</v>
      </c>
      <c r="B15" s="20">
        <f>'[1]Rupture_primo_13_14'!$C$69</f>
        <v>18.2353</v>
      </c>
      <c r="C15" s="20">
        <f>'[1]Rupture_primo_13_14'!$I$69</f>
        <v>15.7423</v>
      </c>
      <c r="D15" s="20">
        <f t="shared" si="0"/>
        <v>86.3287140875116</v>
      </c>
    </row>
    <row r="16" spans="1:4" s="8" customFormat="1" ht="12">
      <c r="A16" s="19" t="s">
        <v>15</v>
      </c>
      <c r="B16" s="20">
        <f>'[1]Rupture_primo_13_14'!$C$66</f>
        <v>25.3479</v>
      </c>
      <c r="C16" s="20">
        <f>'[1]Rupture_primo_13_14'!$I$66</f>
        <v>19.9069</v>
      </c>
      <c r="D16" s="20">
        <f t="shared" si="0"/>
        <v>78.53471096224935</v>
      </c>
    </row>
    <row r="17" spans="1:4" s="8" customFormat="1" ht="12">
      <c r="A17" s="19" t="s">
        <v>16</v>
      </c>
      <c r="B17" s="20">
        <f>'[1]Rupture_primo_13_14'!$C$67</f>
        <v>51.1739</v>
      </c>
      <c r="C17" s="20">
        <f>'[1]Rupture_primo_13_14'!$I$67</f>
        <v>40.3043</v>
      </c>
      <c r="D17" s="20">
        <f t="shared" si="0"/>
        <v>78.75948481550165</v>
      </c>
    </row>
    <row r="18" spans="1:4" s="8" customFormat="1" ht="12">
      <c r="A18" s="19" t="s">
        <v>17</v>
      </c>
      <c r="B18" s="20">
        <f>'[1]Rupture_primo_13_14'!$C$68</f>
        <v>23.3972</v>
      </c>
      <c r="C18" s="20">
        <f>'[1]Rupture_primo_13_14'!$I$68</f>
        <v>17.7748</v>
      </c>
      <c r="D18" s="20">
        <f t="shared" si="0"/>
        <v>75.9697741610107</v>
      </c>
    </row>
    <row r="19" spans="1:4" ht="12.75">
      <c r="A19" s="26" t="s">
        <v>41</v>
      </c>
      <c r="B19" s="58"/>
      <c r="C19" s="59"/>
      <c r="D19" s="58"/>
    </row>
    <row r="20" spans="1:4" s="8" customFormat="1" ht="12">
      <c r="A20" s="19" t="s">
        <v>124</v>
      </c>
      <c r="B20" s="20">
        <f>'[1]Rupture_primo_13_14'!$C$101</f>
        <v>35.5715</v>
      </c>
      <c r="C20" s="20">
        <f>'[1]Rupture_primo_13_14'!$I$101</f>
        <v>26.8383</v>
      </c>
      <c r="D20" s="20">
        <f t="shared" si="0"/>
        <v>75.44888464079389</v>
      </c>
    </row>
    <row r="21" spans="1:4" s="8" customFormat="1" ht="12">
      <c r="A21" s="19" t="s">
        <v>125</v>
      </c>
      <c r="B21" s="20">
        <f>'[1]Rupture_primo_13_14'!$C$102</f>
        <v>16.9396</v>
      </c>
      <c r="C21" s="20">
        <f>'[1]Rupture_primo_13_14'!$I$102</f>
        <v>13.5781</v>
      </c>
      <c r="D21" s="20">
        <f t="shared" si="0"/>
        <v>80.15596590238259</v>
      </c>
    </row>
    <row r="22" spans="1:4" s="8" customFormat="1" ht="12">
      <c r="A22" s="19" t="s">
        <v>123</v>
      </c>
      <c r="B22" s="20">
        <f>'[1]Rupture_primo_13_14'!$C$103</f>
        <v>11.7623</v>
      </c>
      <c r="C22" s="20">
        <f>'[1]Rupture_primo_13_14'!$I$103</f>
        <v>9.5912</v>
      </c>
      <c r="D22" s="20">
        <f t="shared" si="0"/>
        <v>81.54187531350162</v>
      </c>
    </row>
    <row r="23" spans="1:4" s="8" customFormat="1" ht="12.75">
      <c r="A23" s="28" t="s">
        <v>7</v>
      </c>
      <c r="B23" s="25">
        <v>27.7498519414031</v>
      </c>
      <c r="C23" s="43">
        <v>21.2</v>
      </c>
      <c r="D23" s="25">
        <f>C23/B23*100</f>
        <v>76.39680400733727</v>
      </c>
    </row>
    <row r="24" spans="1:5" s="8" customFormat="1" ht="32.25" customHeight="1">
      <c r="A24" s="286" t="s">
        <v>161</v>
      </c>
      <c r="B24" s="286"/>
      <c r="C24" s="286"/>
      <c r="D24" s="286"/>
      <c r="E24" s="42"/>
    </row>
    <row r="25" spans="1:5" s="8" customFormat="1" ht="21.75" customHeight="1">
      <c r="A25" s="297" t="s">
        <v>180</v>
      </c>
      <c r="B25" s="297"/>
      <c r="C25" s="297"/>
      <c r="D25" s="297"/>
      <c r="E25" s="42"/>
    </row>
    <row r="26" spans="1:4" s="8" customFormat="1" ht="21" customHeight="1">
      <c r="A26" s="286" t="s">
        <v>49</v>
      </c>
      <c r="B26" s="286"/>
      <c r="C26" s="286"/>
      <c r="D26" s="286"/>
    </row>
    <row r="27" s="8" customFormat="1" ht="12"/>
  </sheetData>
  <sheetProtection/>
  <mergeCells count="4">
    <mergeCell ref="A24:D24"/>
    <mergeCell ref="A26:D26"/>
    <mergeCell ref="A25:D25"/>
    <mergeCell ref="A1:D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46.00390625" style="0" customWidth="1"/>
    <col min="2" max="5" width="8.8515625" style="72" customWidth="1"/>
    <col min="6" max="6" width="11.421875" style="71" bestFit="1" customWidth="1"/>
    <col min="7" max="11" width="8.00390625" style="0" customWidth="1"/>
  </cols>
  <sheetData>
    <row r="1" spans="1:5" ht="12.75">
      <c r="A1" s="252" t="s">
        <v>187</v>
      </c>
      <c r="B1" s="252"/>
      <c r="C1" s="252"/>
      <c r="D1" s="252"/>
      <c r="E1" s="70"/>
    </row>
    <row r="2" spans="1:6" ht="12.75">
      <c r="A2" s="51"/>
      <c r="B2" s="70"/>
      <c r="C2" s="70"/>
      <c r="D2" s="70"/>
      <c r="E2" s="70"/>
      <c r="F2" s="74"/>
    </row>
    <row r="3" spans="1:6" ht="12.75" customHeight="1">
      <c r="A3" s="9"/>
      <c r="B3" s="253"/>
      <c r="C3" s="253"/>
      <c r="D3" s="253"/>
      <c r="E3" s="253"/>
      <c r="F3" s="75" t="s">
        <v>18</v>
      </c>
    </row>
    <row r="4" spans="1:6" ht="67.5" customHeight="1">
      <c r="A4" s="115"/>
      <c r="B4" s="116">
        <v>2012</v>
      </c>
      <c r="C4" s="116">
        <v>2013</v>
      </c>
      <c r="D4" s="116">
        <v>2014</v>
      </c>
      <c r="E4" s="116">
        <v>2015</v>
      </c>
      <c r="F4" s="117" t="s">
        <v>149</v>
      </c>
    </row>
    <row r="5" spans="1:6" ht="14.25" customHeight="1">
      <c r="A5" s="118" t="s">
        <v>44</v>
      </c>
      <c r="B5" s="119">
        <v>304389</v>
      </c>
      <c r="C5" s="119">
        <v>280761</v>
      </c>
      <c r="D5" s="120">
        <v>270676</v>
      </c>
      <c r="E5" s="120">
        <v>272315</v>
      </c>
      <c r="F5" s="121">
        <v>0.6055209918869764</v>
      </c>
    </row>
    <row r="6" spans="1:6" ht="14.25" customHeight="1">
      <c r="A6" s="122" t="s">
        <v>165</v>
      </c>
      <c r="B6" s="123"/>
      <c r="C6" s="123"/>
      <c r="D6" s="123"/>
      <c r="E6" s="123"/>
      <c r="F6" s="123"/>
    </row>
    <row r="7" spans="1:6" ht="12">
      <c r="A7" s="124" t="s">
        <v>40</v>
      </c>
      <c r="B7" s="121">
        <v>2.966957876251846</v>
      </c>
      <c r="C7" s="121">
        <v>2.9409</v>
      </c>
      <c r="D7" s="121">
        <v>3.271</v>
      </c>
      <c r="E7" s="121">
        <v>3.5304</v>
      </c>
      <c r="F7" s="121">
        <v>8.583837147587236</v>
      </c>
    </row>
    <row r="8" spans="1:6" ht="12">
      <c r="A8" s="125" t="s">
        <v>19</v>
      </c>
      <c r="B8" s="121">
        <v>21.20221309487946</v>
      </c>
      <c r="C8" s="121">
        <v>21.88</v>
      </c>
      <c r="D8" s="121">
        <v>22.064</v>
      </c>
      <c r="E8" s="121">
        <v>22.144</v>
      </c>
      <c r="F8" s="121">
        <v>0.9702980803274475</v>
      </c>
    </row>
    <row r="9" spans="1:6" ht="20.25">
      <c r="A9" s="126" t="s">
        <v>50</v>
      </c>
      <c r="B9" s="127">
        <v>1.6418195578218795</v>
      </c>
      <c r="C9" s="127">
        <v>1.6724</v>
      </c>
      <c r="D9" s="127">
        <v>1.6021</v>
      </c>
      <c r="E9" s="127">
        <v>1.4841</v>
      </c>
      <c r="F9" s="127">
        <v>-6.804410645989966</v>
      </c>
    </row>
    <row r="10" spans="1:6" ht="20.25">
      <c r="A10" s="128" t="s">
        <v>51</v>
      </c>
      <c r="B10" s="127">
        <v>9.511825950227408</v>
      </c>
      <c r="C10" s="127">
        <v>10.035</v>
      </c>
      <c r="D10" s="127">
        <v>10.263</v>
      </c>
      <c r="E10" s="127">
        <v>10.647</v>
      </c>
      <c r="F10" s="127">
        <v>4.369773165801494</v>
      </c>
    </row>
    <row r="11" spans="1:6" ht="20.25">
      <c r="A11" s="128" t="s">
        <v>52</v>
      </c>
      <c r="B11" s="127">
        <v>1.9346211213895768</v>
      </c>
      <c r="C11" s="127">
        <v>1.9996</v>
      </c>
      <c r="D11" s="127">
        <v>1.8761</v>
      </c>
      <c r="E11" s="127">
        <v>1.758</v>
      </c>
      <c r="F11" s="127">
        <v>-5.727570010267414</v>
      </c>
    </row>
    <row r="12" spans="1:6" ht="12">
      <c r="A12" s="128" t="s">
        <v>53</v>
      </c>
      <c r="B12" s="127">
        <v>1.9570312787015334</v>
      </c>
      <c r="C12" s="127">
        <v>1.9202</v>
      </c>
      <c r="D12" s="127">
        <v>2.1786</v>
      </c>
      <c r="E12" s="127">
        <v>2.2236</v>
      </c>
      <c r="F12" s="127">
        <v>2.683574991994808</v>
      </c>
    </row>
    <row r="13" spans="1:6" ht="12">
      <c r="A13" s="128" t="s">
        <v>54</v>
      </c>
      <c r="B13" s="127">
        <v>1.5753238451421392</v>
      </c>
      <c r="C13" s="127">
        <v>1.7173</v>
      </c>
      <c r="D13" s="127">
        <v>1.7553</v>
      </c>
      <c r="E13" s="127">
        <v>1.7018</v>
      </c>
      <c r="F13" s="127">
        <v>-2.460846793144622</v>
      </c>
    </row>
    <row r="14" spans="1:6" ht="12">
      <c r="A14" s="128" t="s">
        <v>55</v>
      </c>
      <c r="B14" s="127">
        <v>4.581591341596926</v>
      </c>
      <c r="C14" s="127">
        <v>4.5355</v>
      </c>
      <c r="D14" s="127">
        <v>4.3892</v>
      </c>
      <c r="E14" s="127">
        <v>4.3301</v>
      </c>
      <c r="F14" s="127">
        <v>-0.749119099842821</v>
      </c>
    </row>
    <row r="15" spans="1:6" ht="12">
      <c r="A15" s="125" t="s">
        <v>20</v>
      </c>
      <c r="B15" s="121">
        <v>19.662157694031553</v>
      </c>
      <c r="C15" s="121">
        <v>18.563</v>
      </c>
      <c r="D15" s="121">
        <v>16.867</v>
      </c>
      <c r="E15" s="121">
        <v>15.949</v>
      </c>
      <c r="F15" s="121">
        <v>-4.870015159802865</v>
      </c>
    </row>
    <row r="16" spans="1:6" ht="12">
      <c r="A16" s="125" t="s">
        <v>56</v>
      </c>
      <c r="B16" s="121">
        <v>56.16867133483714</v>
      </c>
      <c r="C16" s="121">
        <v>56.617</v>
      </c>
      <c r="D16" s="121">
        <v>57.798</v>
      </c>
      <c r="E16" s="121">
        <v>58.376</v>
      </c>
      <c r="F16" s="121">
        <v>1.611611014609382</v>
      </c>
    </row>
    <row r="17" spans="1:6" s="3" customFormat="1" ht="12">
      <c r="A17" s="126" t="s">
        <v>57</v>
      </c>
      <c r="B17" s="127">
        <v>18.84877919749594</v>
      </c>
      <c r="C17" s="127">
        <v>18.804</v>
      </c>
      <c r="D17" s="127">
        <v>19.228</v>
      </c>
      <c r="E17" s="127">
        <v>20.065</v>
      </c>
      <c r="F17" s="127">
        <v>4.984906319024973</v>
      </c>
    </row>
    <row r="18" spans="1:6" ht="12">
      <c r="A18" s="128" t="s">
        <v>59</v>
      </c>
      <c r="B18" s="127">
        <v>2.80788249729976</v>
      </c>
      <c r="C18" s="127">
        <v>2.9322</v>
      </c>
      <c r="D18" s="127">
        <v>3.0076</v>
      </c>
      <c r="E18" s="127">
        <v>2.801</v>
      </c>
      <c r="F18" s="127">
        <v>-6.305338376687253</v>
      </c>
    </row>
    <row r="19" spans="1:6" ht="12">
      <c r="A19" s="129" t="s">
        <v>58</v>
      </c>
      <c r="B19" s="127">
        <v>11.45893797897119</v>
      </c>
      <c r="C19" s="127">
        <v>11.718</v>
      </c>
      <c r="D19" s="127">
        <v>11.919</v>
      </c>
      <c r="E19" s="127">
        <v>11.91</v>
      </c>
      <c r="F19" s="127">
        <v>0.5295540744503668</v>
      </c>
    </row>
    <row r="20" spans="1:6" ht="12">
      <c r="A20" s="129" t="s">
        <v>60</v>
      </c>
      <c r="B20" s="127">
        <v>2.646602840579284</v>
      </c>
      <c r="C20" s="127">
        <v>2.4758</v>
      </c>
      <c r="D20" s="127">
        <v>2.8567</v>
      </c>
      <c r="E20" s="127">
        <v>2.5278</v>
      </c>
      <c r="F20" s="127">
        <v>-10.977478922080753</v>
      </c>
    </row>
    <row r="21" spans="1:6" ht="12">
      <c r="A21" s="129" t="s">
        <v>61</v>
      </c>
      <c r="B21" s="127">
        <v>2.8471921175027006</v>
      </c>
      <c r="C21" s="127">
        <v>3.1154</v>
      </c>
      <c r="D21" s="127">
        <v>3.2652</v>
      </c>
      <c r="E21" s="127">
        <v>3.2057</v>
      </c>
      <c r="F21" s="127">
        <v>-1.2277598175633786</v>
      </c>
    </row>
    <row r="22" spans="1:6" ht="12">
      <c r="A22" s="129" t="s">
        <v>62</v>
      </c>
      <c r="B22" s="127">
        <v>0.5639277290795671</v>
      </c>
      <c r="C22" s="127">
        <v>0.5624</v>
      </c>
      <c r="D22" s="127">
        <v>0.6179</v>
      </c>
      <c r="E22" s="127">
        <v>0.5905</v>
      </c>
      <c r="F22" s="127">
        <v>-3.8557045707893423</v>
      </c>
    </row>
    <row r="23" spans="1:6" ht="12">
      <c r="A23" s="129" t="s">
        <v>63</v>
      </c>
      <c r="B23" s="127">
        <v>7.739586624442501</v>
      </c>
      <c r="C23" s="127">
        <v>7.8401</v>
      </c>
      <c r="D23" s="127">
        <v>8.1433</v>
      </c>
      <c r="E23" s="127">
        <v>8.0173</v>
      </c>
      <c r="F23" s="127">
        <v>-0.951132409679678</v>
      </c>
    </row>
    <row r="24" spans="1:6" ht="20.25">
      <c r="A24" s="129" t="s">
        <v>64</v>
      </c>
      <c r="B24" s="127">
        <v>1.6881093909580525</v>
      </c>
      <c r="C24" s="127">
        <v>1.704</v>
      </c>
      <c r="D24" s="127">
        <v>1.6556</v>
      </c>
      <c r="E24" s="127">
        <v>1.6983</v>
      </c>
      <c r="F24" s="127">
        <v>3.2002635301532134</v>
      </c>
    </row>
    <row r="25" spans="1:6" ht="12">
      <c r="A25" s="129" t="s">
        <v>65</v>
      </c>
      <c r="B25" s="127">
        <v>5.8203954474316495</v>
      </c>
      <c r="C25" s="127">
        <v>5.764816757110068</v>
      </c>
      <c r="D25" s="127">
        <v>5.357</v>
      </c>
      <c r="E25" s="127">
        <v>5.7063</v>
      </c>
      <c r="F25" s="127">
        <v>7.165444173232127</v>
      </c>
    </row>
    <row r="26" spans="1:6" ht="12">
      <c r="A26" s="129" t="s">
        <v>66</v>
      </c>
      <c r="B26" s="130">
        <v>1.7472575110764956</v>
      </c>
      <c r="C26" s="130">
        <v>1.700283242889931</v>
      </c>
      <c r="D26" s="130">
        <v>1.7475</v>
      </c>
      <c r="E26" s="130">
        <v>1.8535</v>
      </c>
      <c r="F26" s="130">
        <v>6.708059032024316</v>
      </c>
    </row>
    <row r="27" spans="1:6" ht="12">
      <c r="A27" s="131" t="s">
        <v>41</v>
      </c>
      <c r="B27" s="132"/>
      <c r="C27" s="132"/>
      <c r="D27" s="132"/>
      <c r="E27" s="132"/>
      <c r="F27" s="132"/>
    </row>
    <row r="28" spans="1:6" ht="12">
      <c r="A28" s="133" t="s">
        <v>110</v>
      </c>
      <c r="B28" s="127">
        <v>39.03171168125921</v>
      </c>
      <c r="C28" s="127">
        <v>38.3</v>
      </c>
      <c r="D28" s="127">
        <v>36.752</v>
      </c>
      <c r="E28" s="127">
        <v>38.027</v>
      </c>
      <c r="F28" s="127">
        <v>4.095726674969713</v>
      </c>
    </row>
    <row r="29" spans="1:6" ht="12">
      <c r="A29" s="133" t="s">
        <v>111</v>
      </c>
      <c r="B29" s="127">
        <v>17.281414992780274</v>
      </c>
      <c r="C29" s="127">
        <v>17.2</v>
      </c>
      <c r="D29" s="127">
        <v>17.288</v>
      </c>
      <c r="E29" s="127">
        <v>17.758</v>
      </c>
      <c r="F29" s="127">
        <v>3.34063175462338</v>
      </c>
    </row>
    <row r="30" spans="1:6" ht="12">
      <c r="A30" s="133" t="s">
        <v>112</v>
      </c>
      <c r="B30" s="127">
        <v>18.94066597837389</v>
      </c>
      <c r="C30" s="127">
        <v>18.6</v>
      </c>
      <c r="D30" s="127">
        <v>18.542</v>
      </c>
      <c r="E30" s="127">
        <v>17.933</v>
      </c>
      <c r="F30" s="127">
        <v>-2.698802289531388</v>
      </c>
    </row>
    <row r="31" spans="1:6" ht="12">
      <c r="A31" s="133" t="s">
        <v>113</v>
      </c>
      <c r="B31" s="127">
        <v>7.521374430045817</v>
      </c>
      <c r="C31" s="127">
        <v>7.6</v>
      </c>
      <c r="D31" s="127">
        <v>7.6708</v>
      </c>
      <c r="E31" s="127">
        <v>7.2433</v>
      </c>
      <c r="F31" s="127">
        <v>-5.001307529783738</v>
      </c>
    </row>
    <row r="32" spans="1:6" ht="12">
      <c r="A32" s="133" t="s">
        <v>114</v>
      </c>
      <c r="B32" s="127">
        <v>1.2741989411068777</v>
      </c>
      <c r="C32" s="127">
        <v>1.3</v>
      </c>
      <c r="D32" s="127">
        <v>1.337</v>
      </c>
      <c r="E32" s="127">
        <v>1.3185</v>
      </c>
      <c r="F32" s="127">
        <v>-0.7865524100201915</v>
      </c>
    </row>
    <row r="33" spans="1:6" ht="12">
      <c r="A33" s="134" t="s">
        <v>42</v>
      </c>
      <c r="B33" s="130">
        <v>15.950633976433934</v>
      </c>
      <c r="C33" s="130">
        <v>17.1</v>
      </c>
      <c r="D33" s="130">
        <v>18.409</v>
      </c>
      <c r="E33" s="130">
        <v>17.72</v>
      </c>
      <c r="F33" s="130">
        <v>-3.159876583397392</v>
      </c>
    </row>
    <row r="34" spans="1:6" ht="33.75" customHeight="1">
      <c r="A34" s="254" t="s">
        <v>166</v>
      </c>
      <c r="B34" s="254"/>
      <c r="C34" s="254"/>
      <c r="D34" s="254"/>
      <c r="E34" s="254"/>
      <c r="F34" s="254"/>
    </row>
    <row r="35" spans="1:6" ht="18" customHeight="1">
      <c r="A35" s="255" t="s">
        <v>217</v>
      </c>
      <c r="B35" s="255"/>
      <c r="C35" s="255"/>
      <c r="D35" s="255"/>
      <c r="E35" s="255"/>
      <c r="F35" s="255"/>
    </row>
    <row r="36" spans="1:6" ht="12">
      <c r="A36" s="250" t="s">
        <v>174</v>
      </c>
      <c r="B36" s="250"/>
      <c r="C36" s="250"/>
      <c r="D36" s="250"/>
      <c r="E36" s="250"/>
      <c r="F36" s="250"/>
    </row>
    <row r="37" spans="1:6" ht="28.5" customHeight="1">
      <c r="A37" s="251" t="s">
        <v>162</v>
      </c>
      <c r="B37" s="251"/>
      <c r="C37" s="251"/>
      <c r="D37" s="251"/>
      <c r="E37" s="251"/>
      <c r="F37" s="251"/>
    </row>
    <row r="38" spans="2:5" ht="12">
      <c r="B38" s="71"/>
      <c r="C38" s="71"/>
      <c r="D38" s="71"/>
      <c r="E38" s="71"/>
    </row>
    <row r="39" spans="2:5" ht="12">
      <c r="B39" s="71"/>
      <c r="C39" s="71"/>
      <c r="D39" s="71"/>
      <c r="E39" s="71"/>
    </row>
    <row r="40" spans="2:5" ht="12">
      <c r="B40" s="71"/>
      <c r="C40" s="71"/>
      <c r="D40" s="71"/>
      <c r="E40" s="71"/>
    </row>
    <row r="41" spans="2:5" ht="12">
      <c r="B41" s="71"/>
      <c r="C41" s="71"/>
      <c r="D41" s="71"/>
      <c r="E41" s="71"/>
    </row>
    <row r="42" spans="2:5" ht="12">
      <c r="B42" s="71"/>
      <c r="C42" s="71"/>
      <c r="D42" s="71"/>
      <c r="E42" s="71"/>
    </row>
    <row r="43" spans="2:5" ht="12">
      <c r="B43" s="71"/>
      <c r="C43" s="71"/>
      <c r="D43" s="71"/>
      <c r="E43" s="71"/>
    </row>
    <row r="44" spans="2:5" ht="12">
      <c r="B44" s="71"/>
      <c r="C44" s="71"/>
      <c r="D44" s="71"/>
      <c r="E44" s="71"/>
    </row>
    <row r="45" spans="2:5" ht="12">
      <c r="B45" s="71"/>
      <c r="C45" s="71"/>
      <c r="D45" s="71"/>
      <c r="E45" s="71"/>
    </row>
    <row r="46" spans="2:5" ht="12">
      <c r="B46" s="71"/>
      <c r="C46" s="71"/>
      <c r="D46" s="71"/>
      <c r="E46" s="71"/>
    </row>
    <row r="47" spans="2:5" ht="12">
      <c r="B47" s="71"/>
      <c r="C47" s="71"/>
      <c r="D47" s="71"/>
      <c r="E47" s="71"/>
    </row>
    <row r="48" spans="2:5" ht="12">
      <c r="B48" s="71"/>
      <c r="C48" s="71"/>
      <c r="D48" s="71"/>
      <c r="E48" s="71"/>
    </row>
    <row r="49" spans="2:5" ht="12">
      <c r="B49" s="71"/>
      <c r="C49" s="71"/>
      <c r="D49" s="71"/>
      <c r="E49" s="71"/>
    </row>
    <row r="50" spans="2:5" ht="12">
      <c r="B50" s="71"/>
      <c r="C50" s="71"/>
      <c r="D50" s="71"/>
      <c r="E50" s="71"/>
    </row>
    <row r="51" spans="2:5" ht="12">
      <c r="B51" s="71"/>
      <c r="C51" s="71"/>
      <c r="D51" s="71"/>
      <c r="E51" s="71"/>
    </row>
    <row r="52" spans="2:5" ht="12">
      <c r="B52" s="71"/>
      <c r="C52" s="71"/>
      <c r="D52" s="71"/>
      <c r="E52" s="71"/>
    </row>
    <row r="53" spans="2:5" ht="12">
      <c r="B53" s="71"/>
      <c r="C53" s="71"/>
      <c r="D53" s="71"/>
      <c r="E53" s="71"/>
    </row>
    <row r="54" spans="2:5" ht="12">
      <c r="B54" s="71"/>
      <c r="C54" s="71"/>
      <c r="D54" s="71"/>
      <c r="E54" s="71"/>
    </row>
    <row r="55" spans="2:5" ht="12">
      <c r="B55" s="71"/>
      <c r="C55" s="71"/>
      <c r="D55" s="71"/>
      <c r="E55" s="71"/>
    </row>
    <row r="56" spans="2:5" ht="12">
      <c r="B56" s="71"/>
      <c r="C56" s="71"/>
      <c r="D56" s="71"/>
      <c r="E56" s="71"/>
    </row>
    <row r="57" spans="2:5" ht="12">
      <c r="B57" s="71"/>
      <c r="C57" s="71"/>
      <c r="D57" s="71"/>
      <c r="E57" s="71"/>
    </row>
    <row r="58" spans="2:5" ht="12">
      <c r="B58" s="71"/>
      <c r="C58" s="71"/>
      <c r="D58" s="71"/>
      <c r="E58" s="71"/>
    </row>
    <row r="59" spans="2:5" ht="12">
      <c r="B59" s="71"/>
      <c r="C59" s="71"/>
      <c r="D59" s="71"/>
      <c r="E59" s="71"/>
    </row>
    <row r="60" spans="2:5" ht="12">
      <c r="B60" s="71"/>
      <c r="C60" s="71"/>
      <c r="D60" s="71"/>
      <c r="E60" s="71"/>
    </row>
    <row r="61" spans="2:5" ht="12">
      <c r="B61" s="71"/>
      <c r="C61" s="71"/>
      <c r="D61" s="71"/>
      <c r="E61" s="71"/>
    </row>
    <row r="62" spans="2:5" ht="12">
      <c r="B62" s="71"/>
      <c r="C62" s="71"/>
      <c r="D62" s="71"/>
      <c r="E62" s="71"/>
    </row>
    <row r="63" spans="2:5" ht="12">
      <c r="B63" s="71"/>
      <c r="C63" s="71"/>
      <c r="D63" s="71"/>
      <c r="E63" s="71"/>
    </row>
    <row r="64" spans="2:5" ht="12">
      <c r="B64" s="71"/>
      <c r="C64" s="71"/>
      <c r="D64" s="71"/>
      <c r="E64" s="71"/>
    </row>
    <row r="65" spans="2:5" ht="12">
      <c r="B65" s="71"/>
      <c r="C65" s="71"/>
      <c r="D65" s="71"/>
      <c r="E65" s="71"/>
    </row>
    <row r="66" spans="2:5" ht="12">
      <c r="B66" s="71"/>
      <c r="C66" s="71"/>
      <c r="D66" s="71"/>
      <c r="E66" s="71"/>
    </row>
    <row r="67" spans="2:5" ht="12">
      <c r="B67" s="71"/>
      <c r="C67" s="71"/>
      <c r="D67" s="71"/>
      <c r="E67" s="71"/>
    </row>
    <row r="68" spans="2:5" ht="12">
      <c r="B68" s="71"/>
      <c r="C68" s="71"/>
      <c r="D68" s="71"/>
      <c r="E68" s="71"/>
    </row>
    <row r="69" spans="2:5" ht="12">
      <c r="B69" s="71"/>
      <c r="C69" s="71"/>
      <c r="D69" s="71"/>
      <c r="E69" s="71"/>
    </row>
    <row r="70" spans="2:5" ht="12">
      <c r="B70" s="71"/>
      <c r="C70" s="71"/>
      <c r="D70" s="71"/>
      <c r="E70" s="71"/>
    </row>
    <row r="71" spans="2:5" ht="12">
      <c r="B71" s="71"/>
      <c r="C71" s="71"/>
      <c r="D71" s="71"/>
      <c r="E71" s="71"/>
    </row>
    <row r="72" spans="2:5" ht="12">
      <c r="B72" s="71"/>
      <c r="C72" s="71"/>
      <c r="D72" s="71"/>
      <c r="E72" s="71"/>
    </row>
    <row r="73" spans="2:5" ht="12">
      <c r="B73" s="71"/>
      <c r="C73" s="71"/>
      <c r="D73" s="71"/>
      <c r="E73" s="71"/>
    </row>
    <row r="74" spans="2:5" ht="12">
      <c r="B74" s="71"/>
      <c r="C74" s="71"/>
      <c r="D74" s="71"/>
      <c r="E74" s="71"/>
    </row>
    <row r="75" spans="2:5" ht="12">
      <c r="B75" s="71"/>
      <c r="C75" s="71"/>
      <c r="D75" s="71"/>
      <c r="E75" s="71"/>
    </row>
    <row r="76" spans="2:5" ht="12">
      <c r="B76" s="71"/>
      <c r="C76" s="71"/>
      <c r="D76" s="71"/>
      <c r="E76" s="71"/>
    </row>
    <row r="77" spans="2:5" ht="12">
      <c r="B77" s="71"/>
      <c r="C77" s="71"/>
      <c r="D77" s="71"/>
      <c r="E77" s="71"/>
    </row>
    <row r="78" spans="2:5" ht="12">
      <c r="B78" s="71"/>
      <c r="C78" s="71"/>
      <c r="D78" s="71"/>
      <c r="E78" s="71"/>
    </row>
    <row r="79" spans="2:5" ht="12">
      <c r="B79" s="71"/>
      <c r="C79" s="71"/>
      <c r="D79" s="71"/>
      <c r="E79" s="71"/>
    </row>
    <row r="80" spans="2:5" ht="12">
      <c r="B80" s="71"/>
      <c r="C80" s="71"/>
      <c r="D80" s="71"/>
      <c r="E80" s="71"/>
    </row>
    <row r="81" spans="2:5" ht="12">
      <c r="B81" s="71"/>
      <c r="C81" s="71"/>
      <c r="D81" s="71"/>
      <c r="E81" s="71"/>
    </row>
    <row r="82" spans="2:5" ht="12">
      <c r="B82" s="71"/>
      <c r="C82" s="71"/>
      <c r="D82" s="71"/>
      <c r="E82" s="71"/>
    </row>
    <row r="83" spans="2:5" ht="12">
      <c r="B83" s="71"/>
      <c r="C83" s="71"/>
      <c r="D83" s="71"/>
      <c r="E83" s="71"/>
    </row>
    <row r="84" spans="2:5" ht="12">
      <c r="B84" s="71"/>
      <c r="C84" s="71"/>
      <c r="D84" s="71"/>
      <c r="E84" s="71"/>
    </row>
    <row r="85" spans="2:5" ht="12">
      <c r="B85" s="71"/>
      <c r="C85" s="71"/>
      <c r="D85" s="71"/>
      <c r="E85" s="71"/>
    </row>
    <row r="86" spans="2:5" ht="12">
      <c r="B86" s="71"/>
      <c r="C86" s="71"/>
      <c r="D86" s="71"/>
      <c r="E86" s="71"/>
    </row>
  </sheetData>
  <sheetProtection/>
  <mergeCells count="6">
    <mergeCell ref="A36:F36"/>
    <mergeCell ref="A37:F37"/>
    <mergeCell ref="A1:D1"/>
    <mergeCell ref="B3:E3"/>
    <mergeCell ref="A34:F34"/>
    <mergeCell ref="A35:F35"/>
  </mergeCells>
  <printOptions/>
  <pageMargins left="0.787401575" right="0.787401575" top="0.984251969" bottom="0.984251969" header="0.4921259845" footer="0.4921259845"/>
  <pageSetup horizontalDpi="600" verticalDpi="600" orientation="portrait" paperSize="9" scale="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1.421875" defaultRowHeight="12.75"/>
  <cols>
    <col min="1" max="1" width="26.8515625" style="0" customWidth="1"/>
    <col min="2" max="18" width="11.140625" style="0" bestFit="1" customWidth="1"/>
    <col min="19" max="19" width="10.8515625" style="0" customWidth="1"/>
    <col min="20" max="21" width="11.140625" style="0" bestFit="1" customWidth="1"/>
  </cols>
  <sheetData>
    <row r="1" ht="12.75">
      <c r="A1" s="6" t="s">
        <v>188</v>
      </c>
    </row>
    <row r="2" ht="12.75" thickBot="1"/>
    <row r="3" spans="1:21" s="139" customFormat="1" ht="12.75" thickBot="1">
      <c r="A3" s="135"/>
      <c r="B3" s="136">
        <v>1996</v>
      </c>
      <c r="C3" s="137">
        <v>1997</v>
      </c>
      <c r="D3" s="137">
        <v>1998</v>
      </c>
      <c r="E3" s="137">
        <v>1999</v>
      </c>
      <c r="F3" s="138">
        <v>2000</v>
      </c>
      <c r="G3" s="138">
        <v>2001</v>
      </c>
      <c r="H3" s="138">
        <v>2002</v>
      </c>
      <c r="I3" s="138">
        <v>2003</v>
      </c>
      <c r="J3" s="137">
        <v>2004</v>
      </c>
      <c r="K3" s="137">
        <v>2005</v>
      </c>
      <c r="L3" s="137">
        <v>2006</v>
      </c>
      <c r="M3" s="137">
        <v>2007</v>
      </c>
      <c r="N3" s="137">
        <v>2008</v>
      </c>
      <c r="O3" s="137">
        <v>2009</v>
      </c>
      <c r="P3" s="137">
        <v>2010</v>
      </c>
      <c r="Q3" s="137">
        <v>2011</v>
      </c>
      <c r="R3" s="137">
        <v>2012</v>
      </c>
      <c r="S3" s="137">
        <v>2013</v>
      </c>
      <c r="T3" s="137">
        <v>2014</v>
      </c>
      <c r="U3" s="137">
        <v>2015</v>
      </c>
    </row>
    <row r="4" spans="1:21" s="142" customFormat="1" ht="13.5" customHeight="1">
      <c r="A4" s="140" t="s">
        <v>126</v>
      </c>
      <c r="B4" s="141">
        <v>198169</v>
      </c>
      <c r="C4" s="141">
        <v>211880</v>
      </c>
      <c r="D4" s="141">
        <v>218767</v>
      </c>
      <c r="E4" s="141">
        <v>228422</v>
      </c>
      <c r="F4" s="119">
        <v>237876</v>
      </c>
      <c r="G4" s="119">
        <v>239806</v>
      </c>
      <c r="H4" s="119">
        <v>236826</v>
      </c>
      <c r="I4" s="119">
        <v>233361</v>
      </c>
      <c r="J4" s="141">
        <v>246717</v>
      </c>
      <c r="K4" s="141">
        <v>263138</v>
      </c>
      <c r="L4" s="141">
        <v>274102</v>
      </c>
      <c r="M4" s="141">
        <v>277691</v>
      </c>
      <c r="N4" s="141">
        <v>298645</v>
      </c>
      <c r="O4" s="141">
        <v>288008</v>
      </c>
      <c r="P4" s="141">
        <v>287719</v>
      </c>
      <c r="Q4" s="141">
        <v>295044</v>
      </c>
      <c r="R4" s="141">
        <v>304389</v>
      </c>
      <c r="S4" s="141">
        <v>280761</v>
      </c>
      <c r="T4" s="141">
        <v>270676</v>
      </c>
      <c r="U4" s="141">
        <v>272315</v>
      </c>
    </row>
    <row r="5" spans="1:21" s="142" customFormat="1" ht="12">
      <c r="A5" s="143" t="s">
        <v>167</v>
      </c>
      <c r="B5" s="144">
        <v>5.8</v>
      </c>
      <c r="C5" s="144">
        <v>6.9</v>
      </c>
      <c r="D5" s="144">
        <v>7.945927754094682</v>
      </c>
      <c r="E5" s="144">
        <v>9.600488976394988</v>
      </c>
      <c r="F5" s="145">
        <v>9.53410561535305</v>
      </c>
      <c r="G5" s="146">
        <v>10.970755401483393</v>
      </c>
      <c r="H5" s="146">
        <v>11.616721418361461</v>
      </c>
      <c r="I5" s="146">
        <v>12.264327547936778</v>
      </c>
      <c r="J5" s="145">
        <v>12.862741182637347</v>
      </c>
      <c r="K5" s="145">
        <v>13.26</v>
      </c>
      <c r="L5" s="145">
        <v>15.197523921859071</v>
      </c>
      <c r="M5" s="145">
        <v>17.88037158665457</v>
      </c>
      <c r="N5" s="145">
        <v>20.971088144045375</v>
      </c>
      <c r="O5" s="145">
        <v>24.81</v>
      </c>
      <c r="P5" s="145">
        <v>25.26</v>
      </c>
      <c r="Q5" s="145">
        <v>28.64</v>
      </c>
      <c r="R5" s="145">
        <v>30.962225007880477</v>
      </c>
      <c r="S5" s="147">
        <v>32.3</v>
      </c>
      <c r="T5" s="148">
        <v>34.128</v>
      </c>
      <c r="U5" s="148">
        <v>33.85</v>
      </c>
    </row>
    <row r="6" spans="1:21" s="142" customFormat="1" ht="12">
      <c r="A6" s="149" t="s">
        <v>168</v>
      </c>
      <c r="B6" s="150">
        <v>14.2</v>
      </c>
      <c r="C6" s="150">
        <v>15.6</v>
      </c>
      <c r="D6" s="150">
        <v>16.096028718869196</v>
      </c>
      <c r="E6" s="150">
        <v>16.513771392717285</v>
      </c>
      <c r="F6" s="151">
        <v>17.022295171659145</v>
      </c>
      <c r="G6" s="152">
        <v>17.951366494679135</v>
      </c>
      <c r="H6" s="152">
        <v>18.824886526067658</v>
      </c>
      <c r="I6" s="152">
        <v>19.24638301286337</v>
      </c>
      <c r="J6" s="151">
        <v>20.097346678980603</v>
      </c>
      <c r="K6" s="151">
        <v>20.21</v>
      </c>
      <c r="L6" s="151">
        <v>20.161109663379552</v>
      </c>
      <c r="M6" s="151">
        <v>20.63660409665342</v>
      </c>
      <c r="N6" s="151">
        <v>20.914749043567635</v>
      </c>
      <c r="O6" s="151">
        <v>24.35</v>
      </c>
      <c r="P6" s="151">
        <v>25.89</v>
      </c>
      <c r="Q6" s="151">
        <v>23.73</v>
      </c>
      <c r="R6" s="151">
        <v>22.749298087425686</v>
      </c>
      <c r="S6" s="153">
        <v>22.2</v>
      </c>
      <c r="T6" s="154">
        <v>21.733</v>
      </c>
      <c r="U6" s="154">
        <v>21.38</v>
      </c>
    </row>
    <row r="7" spans="1:21" s="142" customFormat="1" ht="12">
      <c r="A7" s="149" t="s">
        <v>145</v>
      </c>
      <c r="B7" s="150">
        <v>77.9</v>
      </c>
      <c r="C7" s="150">
        <v>74.1</v>
      </c>
      <c r="D7" s="150">
        <v>72.6553735696657</v>
      </c>
      <c r="E7" s="150">
        <v>70.72524286548821</v>
      </c>
      <c r="F7" s="151">
        <v>70.4975642603874</v>
      </c>
      <c r="G7" s="152">
        <v>68.33934617865205</v>
      </c>
      <c r="H7" s="152">
        <v>66.89620583293629</v>
      </c>
      <c r="I7" s="152">
        <v>66.18564972053593</v>
      </c>
      <c r="J7" s="151">
        <v>64.83438584229837</v>
      </c>
      <c r="K7" s="151">
        <v>64.06</v>
      </c>
      <c r="L7" s="151">
        <v>62.403478213164</v>
      </c>
      <c r="M7" s="151">
        <v>59.173172840610455</v>
      </c>
      <c r="N7" s="151">
        <v>55.768476750604314</v>
      </c>
      <c r="O7" s="151">
        <v>48.62</v>
      </c>
      <c r="P7" s="151">
        <v>46.61</v>
      </c>
      <c r="Q7" s="151">
        <v>45.47</v>
      </c>
      <c r="R7" s="151">
        <v>43.94632476376885</v>
      </c>
      <c r="S7" s="153">
        <v>42.9</v>
      </c>
      <c r="T7" s="151">
        <v>41.375</v>
      </c>
      <c r="U7" s="151">
        <v>42.06</v>
      </c>
    </row>
    <row r="8" spans="1:21" s="142" customFormat="1" ht="12">
      <c r="A8" s="155" t="s">
        <v>46</v>
      </c>
      <c r="B8" s="156">
        <v>2.1</v>
      </c>
      <c r="C8" s="156">
        <v>3.4</v>
      </c>
      <c r="D8" s="156">
        <v>3.3026699573704286</v>
      </c>
      <c r="E8" s="156">
        <v>3.160496765399511</v>
      </c>
      <c r="F8" s="157">
        <v>2.9460349526004017</v>
      </c>
      <c r="G8" s="158">
        <v>2.738531925185424</v>
      </c>
      <c r="H8" s="158">
        <v>2.6621862226346016</v>
      </c>
      <c r="I8" s="158">
        <v>2.3036397186639213</v>
      </c>
      <c r="J8" s="157">
        <v>2.2055262960836686</v>
      </c>
      <c r="K8" s="157">
        <v>2.47</v>
      </c>
      <c r="L8" s="157">
        <v>2.2378882015973813</v>
      </c>
      <c r="M8" s="157">
        <v>2.3098514760815583</v>
      </c>
      <c r="N8" s="157">
        <v>2.3456860617826756</v>
      </c>
      <c r="O8" s="157">
        <v>2.22</v>
      </c>
      <c r="P8" s="157">
        <v>2.25</v>
      </c>
      <c r="Q8" s="157">
        <v>2.17</v>
      </c>
      <c r="R8" s="157">
        <v>2.342152140924985</v>
      </c>
      <c r="S8" s="159">
        <v>2.6</v>
      </c>
      <c r="T8" s="160">
        <v>2.7641</v>
      </c>
      <c r="U8" s="160">
        <v>2.71</v>
      </c>
    </row>
    <row r="9" s="162" customFormat="1" ht="12">
      <c r="A9" s="161"/>
    </row>
    <row r="10" spans="1:21" s="164" customFormat="1" ht="9.75">
      <c r="A10" s="143" t="s">
        <v>167</v>
      </c>
      <c r="B10" s="163">
        <v>11493.802</v>
      </c>
      <c r="C10" s="163">
        <v>14619.720000000001</v>
      </c>
      <c r="D10" s="163">
        <v>17383.067769800313</v>
      </c>
      <c r="E10" s="163">
        <v>21929.62892966096</v>
      </c>
      <c r="F10" s="163">
        <v>22679.34907357722</v>
      </c>
      <c r="G10" s="163">
        <v>26308.529698081264</v>
      </c>
      <c r="H10" s="163">
        <v>27511.416666248715</v>
      </c>
      <c r="I10" s="163">
        <v>28620.157409140746</v>
      </c>
      <c r="J10" s="163">
        <v>31734.569163567383</v>
      </c>
      <c r="K10" s="163">
        <v>34892.0988</v>
      </c>
      <c r="L10" s="163">
        <v>41656.71702029415</v>
      </c>
      <c r="M10" s="163">
        <v>49652.18266269694</v>
      </c>
      <c r="N10" s="163">
        <v>62629.10618778431</v>
      </c>
      <c r="O10" s="163">
        <v>71454.7848</v>
      </c>
      <c r="P10" s="163">
        <v>72677.8194</v>
      </c>
      <c r="Q10" s="163">
        <v>84500.6016</v>
      </c>
      <c r="R10" s="163">
        <v>94245.6070792373</v>
      </c>
      <c r="S10" s="163">
        <v>90685.80299999999</v>
      </c>
      <c r="T10" s="163">
        <v>92376.30528</v>
      </c>
      <c r="U10" s="163">
        <v>92178.6275</v>
      </c>
    </row>
    <row r="11" spans="1:21" s="164" customFormat="1" ht="9.75">
      <c r="A11" s="149" t="s">
        <v>168</v>
      </c>
      <c r="B11" s="165">
        <v>28139.997999999996</v>
      </c>
      <c r="C11" s="165">
        <v>33053.28</v>
      </c>
      <c r="D11" s="165">
        <v>35212.79914740857</v>
      </c>
      <c r="E11" s="165">
        <v>37721.086890672676</v>
      </c>
      <c r="F11" s="165">
        <v>40491.95486253591</v>
      </c>
      <c r="G11" s="165">
        <v>43048.453936230246</v>
      </c>
      <c r="H11" s="165">
        <v>44582.22576422499</v>
      </c>
      <c r="I11" s="165">
        <v>44913.551862648084</v>
      </c>
      <c r="J11" s="165">
        <v>49583.57080598058</v>
      </c>
      <c r="K11" s="165">
        <v>53180.1898</v>
      </c>
      <c r="L11" s="165">
        <v>55262.00480951661</v>
      </c>
      <c r="M11" s="165">
        <v>57305.992282037856</v>
      </c>
      <c r="N11" s="165">
        <v>62460.852281162566</v>
      </c>
      <c r="O11" s="165">
        <v>70129.948</v>
      </c>
      <c r="P11" s="165">
        <v>74490.44910000001</v>
      </c>
      <c r="Q11" s="165">
        <v>70013.9412</v>
      </c>
      <c r="R11" s="165">
        <v>69246.36095533417</v>
      </c>
      <c r="S11" s="165">
        <v>62328.942</v>
      </c>
      <c r="T11" s="165">
        <v>58826.01508</v>
      </c>
      <c r="U11" s="165">
        <v>58220.947</v>
      </c>
    </row>
    <row r="12" spans="1:21" s="164" customFormat="1" ht="9.75">
      <c r="A12" s="149" t="s">
        <v>169</v>
      </c>
      <c r="B12" s="165">
        <v>158535.2</v>
      </c>
      <c r="C12" s="165">
        <v>164207</v>
      </c>
      <c r="D12" s="165">
        <v>166171.13308279112</v>
      </c>
      <c r="E12" s="165">
        <v>168771.28417966637</v>
      </c>
      <c r="F12" s="165">
        <v>174704.6960638869</v>
      </c>
      <c r="G12" s="165">
        <v>170449.0163656885</v>
      </c>
      <c r="H12" s="165">
        <v>164732.35756952633</v>
      </c>
      <c r="I12" s="165">
        <v>159827.29072821117</v>
      </c>
      <c r="J12" s="165">
        <v>165398.86003045205</v>
      </c>
      <c r="K12" s="165">
        <v>175065.7114</v>
      </c>
      <c r="L12" s="165">
        <v>177183.27817018924</v>
      </c>
      <c r="M12" s="165">
        <v>170732.82505526522</v>
      </c>
      <c r="N12" s="165">
        <v>173555.04153105314</v>
      </c>
      <c r="O12" s="165">
        <v>146423.2672</v>
      </c>
      <c r="P12" s="165">
        <v>140579.5034</v>
      </c>
      <c r="Q12" s="165">
        <v>140558.9616</v>
      </c>
      <c r="R12" s="165">
        <f>(R7+R8)/100*R4</f>
        <v>140897.03196542853</v>
      </c>
      <c r="S12" s="165">
        <f>(S7+S8)/100*S4</f>
        <v>127746.255</v>
      </c>
      <c r="T12" s="165">
        <f>(T7+T8)/100*T4</f>
        <v>119473.95031599999</v>
      </c>
      <c r="U12" s="165">
        <f>(U7+U8)/100*U4</f>
        <v>121915.42550000001</v>
      </c>
    </row>
    <row r="13" spans="1:21" s="164" customFormat="1" ht="10.5">
      <c r="A13" s="166" t="s">
        <v>21</v>
      </c>
      <c r="B13" s="167">
        <v>198169</v>
      </c>
      <c r="C13" s="167">
        <v>211880</v>
      </c>
      <c r="D13" s="167">
        <v>218767</v>
      </c>
      <c r="E13" s="167">
        <v>228422</v>
      </c>
      <c r="F13" s="167">
        <v>237876</v>
      </c>
      <c r="G13" s="167">
        <v>239806</v>
      </c>
      <c r="H13" s="167">
        <v>236826</v>
      </c>
      <c r="I13" s="167">
        <v>233361</v>
      </c>
      <c r="J13" s="167">
        <v>246717</v>
      </c>
      <c r="K13" s="167">
        <v>263138</v>
      </c>
      <c r="L13" s="167">
        <v>274102</v>
      </c>
      <c r="M13" s="167">
        <v>277691</v>
      </c>
      <c r="N13" s="167">
        <v>298645</v>
      </c>
      <c r="O13" s="167">
        <v>288008</v>
      </c>
      <c r="P13" s="167">
        <v>287719</v>
      </c>
      <c r="Q13" s="167">
        <v>295044</v>
      </c>
      <c r="R13" s="167">
        <f>R10+R11+R12</f>
        <v>304389</v>
      </c>
      <c r="S13" s="167">
        <f>S10+S11+S12</f>
        <v>280761</v>
      </c>
      <c r="T13" s="167">
        <f>T10+T11+T12</f>
        <v>270676.270676</v>
      </c>
      <c r="U13" s="167">
        <f>U10+U11+U12</f>
        <v>272315</v>
      </c>
    </row>
    <row r="14" spans="12:21" s="139" customFormat="1" ht="12">
      <c r="L14" s="168"/>
      <c r="M14" s="168"/>
      <c r="N14" s="168"/>
      <c r="O14" s="168"/>
      <c r="P14" s="168"/>
      <c r="Q14" s="168"/>
      <c r="R14" s="168"/>
      <c r="S14" s="168"/>
      <c r="T14" s="168"/>
      <c r="U14" s="168"/>
    </row>
    <row r="15" spans="1:20" ht="12">
      <c r="A15" s="10" t="s">
        <v>70</v>
      </c>
      <c r="P15" s="62"/>
      <c r="Q15" s="62"/>
      <c r="R15" s="62"/>
      <c r="S15" s="62"/>
      <c r="T15" s="62"/>
    </row>
    <row r="16" spans="1:21" ht="12">
      <c r="A16" s="34" t="s">
        <v>175</v>
      </c>
      <c r="Q16" s="247"/>
      <c r="R16" s="247"/>
      <c r="S16" s="247"/>
      <c r="T16" s="247"/>
      <c r="U16" s="247"/>
    </row>
    <row r="17" spans="1:21" ht="12">
      <c r="A17" s="1" t="s">
        <v>170</v>
      </c>
      <c r="R17" s="248"/>
      <c r="S17" s="248"/>
      <c r="T17" s="248"/>
      <c r="U17" s="248"/>
    </row>
    <row r="24" ht="12">
      <c r="N24" s="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63"/>
  <rowBreaks count="1" manualBreakCount="1">
    <brk id="26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42.140625" style="0" customWidth="1"/>
    <col min="2" max="5" width="8.00390625" style="71" customWidth="1"/>
    <col min="6" max="6" width="11.00390625" style="71" customWidth="1"/>
    <col min="7" max="7" width="12.140625" style="0" bestFit="1" customWidth="1"/>
    <col min="8" max="8" width="10.57421875" style="0" bestFit="1" customWidth="1"/>
    <col min="9" max="9" width="9.57421875" style="0" bestFit="1" customWidth="1"/>
    <col min="10" max="10" width="9.00390625" style="0" bestFit="1" customWidth="1"/>
  </cols>
  <sheetData>
    <row r="1" spans="1:13" s="3" customFormat="1" ht="15" customHeight="1">
      <c r="A1" s="252" t="s">
        <v>189</v>
      </c>
      <c r="B1" s="252"/>
      <c r="C1" s="252"/>
      <c r="D1" s="252"/>
      <c r="E1" s="252"/>
      <c r="F1" s="252"/>
      <c r="G1"/>
      <c r="H1"/>
      <c r="I1"/>
      <c r="J1"/>
      <c r="K1"/>
      <c r="L1"/>
      <c r="M1"/>
    </row>
    <row r="2" spans="1:6" ht="12.75" thickBot="1">
      <c r="A2" s="5"/>
      <c r="F2" s="90" t="s">
        <v>18</v>
      </c>
    </row>
    <row r="3" spans="1:6" ht="22.5" customHeight="1">
      <c r="A3" s="169"/>
      <c r="B3" s="256" t="s">
        <v>171</v>
      </c>
      <c r="C3" s="256"/>
      <c r="D3" s="256"/>
      <c r="E3" s="256"/>
      <c r="F3" s="257"/>
    </row>
    <row r="4" spans="1:6" ht="51.75" customHeight="1">
      <c r="A4" s="170"/>
      <c r="B4" s="116">
        <v>2012</v>
      </c>
      <c r="C4" s="116">
        <v>2013</v>
      </c>
      <c r="D4" s="116">
        <v>2014</v>
      </c>
      <c r="E4" s="116">
        <v>2015</v>
      </c>
      <c r="F4" s="171" t="s">
        <v>190</v>
      </c>
    </row>
    <row r="5" spans="1:6" ht="12">
      <c r="A5" s="172" t="s">
        <v>44</v>
      </c>
      <c r="B5" s="173">
        <v>304389</v>
      </c>
      <c r="C5" s="173">
        <v>280761</v>
      </c>
      <c r="D5" s="167">
        <v>270676</v>
      </c>
      <c r="E5" s="167">
        <v>272315</v>
      </c>
      <c r="F5" s="174">
        <v>0.6055209918869764</v>
      </c>
    </row>
    <row r="6" spans="1:6" ht="12">
      <c r="A6" s="175" t="s">
        <v>31</v>
      </c>
      <c r="B6" s="176"/>
      <c r="C6" s="176"/>
      <c r="D6" s="176"/>
      <c r="E6" s="176"/>
      <c r="F6" s="177"/>
    </row>
    <row r="7" spans="1:6" ht="12">
      <c r="A7" s="178" t="s">
        <v>133</v>
      </c>
      <c r="B7" s="176">
        <v>66.67191476118118</v>
      </c>
      <c r="C7" s="179">
        <v>66.3</v>
      </c>
      <c r="D7" s="176">
        <v>66.271</v>
      </c>
      <c r="E7" s="176">
        <v>65.893</v>
      </c>
      <c r="F7" s="177">
        <v>0.03168195316818334</v>
      </c>
    </row>
    <row r="8" spans="1:6" ht="12">
      <c r="A8" s="178" t="s">
        <v>134</v>
      </c>
      <c r="B8" s="176">
        <v>33.32808523881881</v>
      </c>
      <c r="C8" s="179">
        <v>33.7</v>
      </c>
      <c r="D8" s="176">
        <v>33.729</v>
      </c>
      <c r="E8" s="176">
        <v>34.107</v>
      </c>
      <c r="F8" s="177">
        <v>1.733004372210556</v>
      </c>
    </row>
    <row r="9" spans="1:6" ht="12">
      <c r="A9" s="175" t="s">
        <v>71</v>
      </c>
      <c r="B9" s="176"/>
      <c r="C9" s="176"/>
      <c r="D9" s="180"/>
      <c r="E9" s="181"/>
      <c r="F9" s="177"/>
    </row>
    <row r="10" spans="1:6" ht="12">
      <c r="A10" s="178" t="s">
        <v>135</v>
      </c>
      <c r="B10" s="176">
        <v>11.869601356274785</v>
      </c>
      <c r="C10" s="176">
        <v>10.8</v>
      </c>
      <c r="D10" s="176">
        <v>9.8872</v>
      </c>
      <c r="E10" s="176">
        <v>10.909</v>
      </c>
      <c r="F10" s="177">
        <v>11.002673001506501</v>
      </c>
    </row>
    <row r="11" spans="1:6" ht="12">
      <c r="A11" s="178" t="s">
        <v>136</v>
      </c>
      <c r="B11" s="176">
        <v>15.300566457098288</v>
      </c>
      <c r="C11" s="176">
        <v>14</v>
      </c>
      <c r="D11" s="176">
        <v>13.32</v>
      </c>
      <c r="E11" s="176">
        <v>13.292</v>
      </c>
      <c r="F11" s="177">
        <v>0.39403791472687466</v>
      </c>
    </row>
    <row r="12" spans="1:6" ht="12">
      <c r="A12" s="178" t="s">
        <v>137</v>
      </c>
      <c r="B12" s="176">
        <v>12.949055477643803</v>
      </c>
      <c r="C12" s="176">
        <v>13</v>
      </c>
      <c r="D12" s="176">
        <v>12.552</v>
      </c>
      <c r="E12" s="176">
        <v>12.945</v>
      </c>
      <c r="F12" s="177">
        <v>3.755454847034523</v>
      </c>
    </row>
    <row r="13" spans="1:6" ht="12">
      <c r="A13" s="178" t="s">
        <v>138</v>
      </c>
      <c r="B13" s="176">
        <v>13.430562319434936</v>
      </c>
      <c r="C13" s="176">
        <v>13.9</v>
      </c>
      <c r="D13" s="176">
        <v>14.893</v>
      </c>
      <c r="E13" s="176">
        <v>14.409</v>
      </c>
      <c r="F13" s="177">
        <v>-2.66400644785475</v>
      </c>
    </row>
    <row r="14" spans="1:6" ht="12">
      <c r="A14" s="178" t="s">
        <v>139</v>
      </c>
      <c r="B14" s="176">
        <v>11.410430573304382</v>
      </c>
      <c r="C14" s="176">
        <v>11.2</v>
      </c>
      <c r="D14" s="176">
        <v>11.549</v>
      </c>
      <c r="E14" s="176">
        <v>11.424</v>
      </c>
      <c r="F14" s="177">
        <v>-0.4833776247885724</v>
      </c>
    </row>
    <row r="15" spans="1:6" ht="12">
      <c r="A15" s="178" t="s">
        <v>140</v>
      </c>
      <c r="B15" s="176">
        <v>10.259940461587473</v>
      </c>
      <c r="C15" s="176">
        <v>10.1</v>
      </c>
      <c r="D15" s="176">
        <v>10.257</v>
      </c>
      <c r="E15" s="176">
        <v>10.316</v>
      </c>
      <c r="F15" s="177">
        <v>1.184220976143724</v>
      </c>
    </row>
    <row r="16" spans="1:6" ht="12">
      <c r="A16" s="178" t="s">
        <v>141</v>
      </c>
      <c r="B16" s="176">
        <v>8.426918978692864</v>
      </c>
      <c r="C16" s="176">
        <v>8.8</v>
      </c>
      <c r="D16" s="176">
        <v>8.7386</v>
      </c>
      <c r="E16" s="176">
        <v>8.4517</v>
      </c>
      <c r="F16" s="177">
        <v>-2.697493675516538</v>
      </c>
    </row>
    <row r="17" spans="1:6" ht="12">
      <c r="A17" s="182" t="s">
        <v>142</v>
      </c>
      <c r="B17" s="183">
        <v>16.35292437596347</v>
      </c>
      <c r="C17" s="183">
        <v>18.2</v>
      </c>
      <c r="D17" s="183">
        <v>18.803</v>
      </c>
      <c r="E17" s="183">
        <v>18.254</v>
      </c>
      <c r="F17" s="184">
        <v>-2.3319055371001984</v>
      </c>
    </row>
    <row r="18" spans="1:6" ht="12">
      <c r="A18" s="170" t="s">
        <v>152</v>
      </c>
      <c r="B18" s="176"/>
      <c r="C18" s="176"/>
      <c r="D18" s="176"/>
      <c r="E18" s="176"/>
      <c r="F18" s="177"/>
    </row>
    <row r="19" spans="1:6" ht="12">
      <c r="A19" s="178" t="s">
        <v>67</v>
      </c>
      <c r="B19" s="176">
        <v>16.434610761363405</v>
      </c>
      <c r="C19" s="176">
        <v>18.9</v>
      </c>
      <c r="D19" s="176">
        <v>19.766</v>
      </c>
      <c r="E19" s="176">
        <v>19.625</v>
      </c>
      <c r="F19" s="177">
        <v>-0.11214461875027615</v>
      </c>
    </row>
    <row r="20" spans="1:6" ht="12">
      <c r="A20" s="185" t="s">
        <v>143</v>
      </c>
      <c r="B20" s="176">
        <v>22.389421999470287</v>
      </c>
      <c r="C20" s="176">
        <v>24.4</v>
      </c>
      <c r="D20" s="176">
        <v>25.655</v>
      </c>
      <c r="E20" s="176">
        <v>25.678</v>
      </c>
      <c r="F20" s="177">
        <v>0.6957149884885494</v>
      </c>
    </row>
    <row r="21" spans="1:6" ht="12">
      <c r="A21" s="178" t="s">
        <v>68</v>
      </c>
      <c r="B21" s="176">
        <v>21.239940508933845</v>
      </c>
      <c r="C21" s="176">
        <v>24</v>
      </c>
      <c r="D21" s="176">
        <v>23.062</v>
      </c>
      <c r="E21" s="176">
        <v>22.345</v>
      </c>
      <c r="F21" s="177">
        <v>-2.522315212743298</v>
      </c>
    </row>
    <row r="22" spans="1:6" ht="12">
      <c r="A22" s="182" t="s">
        <v>23</v>
      </c>
      <c r="B22" s="183">
        <v>39.93602673023246</v>
      </c>
      <c r="C22" s="183">
        <v>32.7</v>
      </c>
      <c r="D22" s="183">
        <v>31.517</v>
      </c>
      <c r="E22" s="183">
        <v>32.351</v>
      </c>
      <c r="F22" s="184">
        <v>3.2677351781113417</v>
      </c>
    </row>
    <row r="23" spans="1:6" ht="12">
      <c r="A23" s="175" t="s">
        <v>45</v>
      </c>
      <c r="B23" s="176"/>
      <c r="C23" s="176"/>
      <c r="D23" s="176"/>
      <c r="E23" s="176"/>
      <c r="F23" s="177"/>
    </row>
    <row r="24" spans="1:6" ht="12">
      <c r="A24" s="178" t="s">
        <v>67</v>
      </c>
      <c r="B24" s="176">
        <v>30.962225007880477</v>
      </c>
      <c r="C24" s="176">
        <v>32.3</v>
      </c>
      <c r="D24" s="176">
        <v>34.069</v>
      </c>
      <c r="E24" s="176">
        <v>33.976</v>
      </c>
      <c r="F24" s="177">
        <v>0.3308926361311304</v>
      </c>
    </row>
    <row r="25" spans="1:6" ht="12">
      <c r="A25" s="178" t="s">
        <v>144</v>
      </c>
      <c r="B25" s="176">
        <v>22.749298087425686</v>
      </c>
      <c r="C25" s="176">
        <v>22.2</v>
      </c>
      <c r="D25" s="176">
        <v>21.585</v>
      </c>
      <c r="E25" s="176">
        <v>21.256</v>
      </c>
      <c r="F25" s="177">
        <v>-0.9279150241579992</v>
      </c>
    </row>
    <row r="26" spans="1:6" ht="12">
      <c r="A26" s="178" t="s">
        <v>145</v>
      </c>
      <c r="B26" s="176">
        <v>43.94632476376885</v>
      </c>
      <c r="C26" s="176">
        <v>42.9</v>
      </c>
      <c r="D26" s="176">
        <v>41.66</v>
      </c>
      <c r="E26" s="176">
        <v>42.134</v>
      </c>
      <c r="F26" s="177">
        <v>1.750192546139373</v>
      </c>
    </row>
    <row r="27" spans="1:6" ht="12">
      <c r="A27" s="182" t="s">
        <v>46</v>
      </c>
      <c r="B27" s="183">
        <v>2.342152140924985</v>
      </c>
      <c r="C27" s="183">
        <v>2.6</v>
      </c>
      <c r="D27" s="183">
        <v>2.6862</v>
      </c>
      <c r="E27" s="183">
        <v>2.6347</v>
      </c>
      <c r="F27" s="184">
        <v>-1.3232945583632638</v>
      </c>
    </row>
    <row r="28" spans="1:6" ht="12">
      <c r="A28" s="175" t="s">
        <v>47</v>
      </c>
      <c r="B28" s="176"/>
      <c r="C28" s="176"/>
      <c r="D28" s="176"/>
      <c r="E28" s="176"/>
      <c r="F28" s="177"/>
    </row>
    <row r="29" spans="1:6" ht="12">
      <c r="A29" s="178" t="s">
        <v>43</v>
      </c>
      <c r="B29" s="176">
        <v>24.453452859622526</v>
      </c>
      <c r="C29" s="176">
        <v>26.3</v>
      </c>
      <c r="D29" s="186">
        <v>27.095</v>
      </c>
      <c r="E29" s="186">
        <v>26.591</v>
      </c>
      <c r="F29" s="177">
        <v>-1.2658642297373235</v>
      </c>
    </row>
    <row r="30" spans="1:6" ht="12">
      <c r="A30" s="178" t="s">
        <v>127</v>
      </c>
      <c r="B30" s="176">
        <v>66.13458425797758</v>
      </c>
      <c r="C30" s="176">
        <v>64.9</v>
      </c>
      <c r="D30" s="176">
        <v>64.364</v>
      </c>
      <c r="E30" s="176">
        <v>65.157</v>
      </c>
      <c r="F30" s="177">
        <v>1.8450365307995042</v>
      </c>
    </row>
    <row r="31" spans="1:6" ht="12">
      <c r="A31" s="182" t="s">
        <v>128</v>
      </c>
      <c r="B31" s="183">
        <v>9.4119628823999</v>
      </c>
      <c r="C31" s="183">
        <v>8.8</v>
      </c>
      <c r="D31" s="187">
        <v>8.5404</v>
      </c>
      <c r="E31" s="188">
        <v>8.252</v>
      </c>
      <c r="F31" s="184">
        <v>-2.7918178041951736</v>
      </c>
    </row>
    <row r="32" spans="1:6" ht="12">
      <c r="A32" s="172" t="s">
        <v>151</v>
      </c>
      <c r="B32" s="189">
        <v>20.827</v>
      </c>
      <c r="C32" s="189">
        <v>20.536</v>
      </c>
      <c r="D32" s="190">
        <v>20.26</v>
      </c>
      <c r="E32" s="191">
        <v>20.301</v>
      </c>
      <c r="F32" s="192" t="s">
        <v>191</v>
      </c>
    </row>
    <row r="33" spans="1:6" ht="12">
      <c r="A33" s="175" t="s">
        <v>48</v>
      </c>
      <c r="B33" s="176"/>
      <c r="C33" s="176"/>
      <c r="D33" s="180"/>
      <c r="E33" s="193"/>
      <c r="F33" s="177"/>
    </row>
    <row r="34" spans="1:6" ht="12">
      <c r="A34" s="178" t="s">
        <v>146</v>
      </c>
      <c r="B34" s="176">
        <v>63.78283855527028</v>
      </c>
      <c r="C34" s="176">
        <v>59</v>
      </c>
      <c r="D34" s="194">
        <v>58.087</v>
      </c>
      <c r="E34" s="186">
        <v>59.193</v>
      </c>
      <c r="F34" s="177">
        <v>2.5210908477415694</v>
      </c>
    </row>
    <row r="35" spans="1:6" ht="12">
      <c r="A35" s="178" t="s">
        <v>148</v>
      </c>
      <c r="B35" s="176">
        <v>25.09197203605526</v>
      </c>
      <c r="C35" s="176">
        <v>26.9</v>
      </c>
      <c r="D35" s="194">
        <v>28.044</v>
      </c>
      <c r="E35" s="186">
        <v>26.788</v>
      </c>
      <c r="F35" s="177">
        <v>-3.9002746993771154</v>
      </c>
    </row>
    <row r="36" spans="1:6" ht="12">
      <c r="A36" s="178" t="s">
        <v>154</v>
      </c>
      <c r="B36" s="176">
        <v>4.1112333700110035</v>
      </c>
      <c r="C36" s="176">
        <v>5.6</v>
      </c>
      <c r="D36" s="194">
        <v>5.4638</v>
      </c>
      <c r="E36" s="186">
        <v>5.5383</v>
      </c>
      <c r="F36" s="177">
        <v>1.9772972856560767</v>
      </c>
    </row>
    <row r="37" spans="1:6" ht="12.75" thickBot="1">
      <c r="A37" s="195" t="s">
        <v>147</v>
      </c>
      <c r="B37" s="196">
        <v>7.0139560386634505</v>
      </c>
      <c r="C37" s="197">
        <v>8.5</v>
      </c>
      <c r="D37" s="198">
        <v>8.4047</v>
      </c>
      <c r="E37" s="199">
        <v>8.48</v>
      </c>
      <c r="F37" s="200">
        <v>1.5068732984165667</v>
      </c>
    </row>
    <row r="38" spans="1:6" ht="12">
      <c r="A38" s="258" t="s">
        <v>182</v>
      </c>
      <c r="B38" s="258"/>
      <c r="C38" s="258"/>
      <c r="D38" s="258"/>
      <c r="E38" s="258"/>
      <c r="F38" s="258"/>
    </row>
    <row r="39" spans="1:6" ht="12">
      <c r="A39" s="261" t="s">
        <v>213</v>
      </c>
      <c r="B39" s="259"/>
      <c r="C39" s="259"/>
      <c r="D39" s="259"/>
      <c r="E39" s="259"/>
      <c r="F39" s="259"/>
    </row>
    <row r="40" spans="1:6" ht="12">
      <c r="A40" s="260" t="s">
        <v>173</v>
      </c>
      <c r="B40" s="260"/>
      <c r="C40" s="260"/>
      <c r="D40" s="260"/>
      <c r="E40" s="260"/>
      <c r="F40" s="260"/>
    </row>
    <row r="41" spans="1:6" ht="24.75" customHeight="1">
      <c r="A41" s="259" t="s">
        <v>172</v>
      </c>
      <c r="B41" s="259"/>
      <c r="C41" s="259"/>
      <c r="D41" s="259"/>
      <c r="E41" s="259"/>
      <c r="F41" s="259"/>
    </row>
  </sheetData>
  <sheetProtection/>
  <mergeCells count="6">
    <mergeCell ref="B3:F3"/>
    <mergeCell ref="A1:F1"/>
    <mergeCell ref="A38:F38"/>
    <mergeCell ref="A41:F41"/>
    <mergeCell ref="A40:F40"/>
    <mergeCell ref="A39:F39"/>
  </mergeCells>
  <printOptions/>
  <pageMargins left="0.787401575" right="0.787401575" top="0.984251969" bottom="0.984251969" header="0.4921259845" footer="0.4921259845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42.421875" style="0" customWidth="1"/>
    <col min="2" max="2" width="10.00390625" style="0" customWidth="1"/>
    <col min="3" max="3" width="8.421875" style="0" customWidth="1"/>
    <col min="4" max="4" width="10.421875" style="0" customWidth="1"/>
    <col min="6" max="6" width="11.28125" style="0" customWidth="1"/>
    <col min="7" max="7" width="7.421875" style="0" customWidth="1"/>
    <col min="8" max="8" width="11.140625" style="0" customWidth="1"/>
    <col min="9" max="9" width="9.421875" style="0" customWidth="1"/>
    <col min="10" max="10" width="12.140625" style="0" customWidth="1"/>
    <col min="11" max="11" width="5.421875" style="0" customWidth="1"/>
    <col min="12" max="12" width="9.421875" style="0" customWidth="1"/>
  </cols>
  <sheetData>
    <row r="1" spans="1:12" ht="16.5" customHeight="1">
      <c r="A1" s="252" t="s">
        <v>192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2:12" ht="12">
      <c r="B2" s="1"/>
      <c r="C2" s="1"/>
      <c r="D2" s="1"/>
      <c r="E2" s="1"/>
      <c r="F2" s="1"/>
      <c r="G2" s="1"/>
      <c r="L2" s="12" t="s">
        <v>18</v>
      </c>
    </row>
    <row r="3" spans="1:12" ht="12">
      <c r="A3" s="262" t="s">
        <v>26</v>
      </c>
      <c r="B3" s="265" t="s">
        <v>27</v>
      </c>
      <c r="C3" s="266"/>
      <c r="D3" s="266"/>
      <c r="E3" s="266"/>
      <c r="F3" s="266"/>
      <c r="G3" s="266"/>
      <c r="H3" s="266"/>
      <c r="I3" s="266"/>
      <c r="J3" s="266"/>
      <c r="K3" s="266"/>
      <c r="L3" s="262" t="s">
        <v>153</v>
      </c>
    </row>
    <row r="4" spans="1:12" ht="108" customHeight="1">
      <c r="A4" s="263"/>
      <c r="B4" s="29" t="s">
        <v>25</v>
      </c>
      <c r="C4" s="29" t="s">
        <v>19</v>
      </c>
      <c r="D4" s="30" t="s">
        <v>80</v>
      </c>
      <c r="E4" s="30" t="s">
        <v>72</v>
      </c>
      <c r="F4" s="29" t="s">
        <v>20</v>
      </c>
      <c r="G4" s="29" t="s">
        <v>22</v>
      </c>
      <c r="H4" s="30" t="s">
        <v>73</v>
      </c>
      <c r="I4" s="30" t="s">
        <v>74</v>
      </c>
      <c r="J4" s="52" t="s">
        <v>75</v>
      </c>
      <c r="K4" s="29" t="s">
        <v>21</v>
      </c>
      <c r="L4" s="264"/>
    </row>
    <row r="5" spans="1:12" ht="12">
      <c r="A5" s="31" t="s">
        <v>28</v>
      </c>
      <c r="B5" s="53">
        <v>95.865</v>
      </c>
      <c r="C5" s="53">
        <v>74.934</v>
      </c>
      <c r="D5" s="63">
        <v>80.156</v>
      </c>
      <c r="E5" s="63">
        <v>65.731</v>
      </c>
      <c r="F5" s="53">
        <v>96.213</v>
      </c>
      <c r="G5" s="53">
        <v>37.026</v>
      </c>
      <c r="H5" s="63">
        <v>47.116</v>
      </c>
      <c r="I5" s="63">
        <v>48.121</v>
      </c>
      <c r="J5" s="63">
        <v>8.3882</v>
      </c>
      <c r="K5" s="53">
        <v>57.052</v>
      </c>
      <c r="L5" s="53">
        <v>-0.04233645241171757</v>
      </c>
    </row>
    <row r="6" spans="1:12" s="13" customFormat="1" ht="30">
      <c r="A6" s="91" t="s">
        <v>193</v>
      </c>
      <c r="B6" s="4">
        <v>0.1433</v>
      </c>
      <c r="C6" s="4">
        <v>7.2291</v>
      </c>
      <c r="D6" s="64">
        <v>1.0921</v>
      </c>
      <c r="E6" s="64">
        <v>18.937</v>
      </c>
      <c r="F6" s="4">
        <v>0.7433</v>
      </c>
      <c r="G6" s="4">
        <v>1.2572</v>
      </c>
      <c r="H6" s="64">
        <v>1.084</v>
      </c>
      <c r="I6" s="64">
        <v>2.9245</v>
      </c>
      <c r="J6" s="64">
        <v>2.168</v>
      </c>
      <c r="K6" s="4">
        <v>2.4548</v>
      </c>
      <c r="L6" s="4">
        <v>-0.3019638928338537</v>
      </c>
    </row>
    <row r="7" spans="1:12" s="13" customFormat="1" ht="21.75" customHeight="1">
      <c r="A7" s="11" t="s">
        <v>195</v>
      </c>
      <c r="B7" s="4">
        <v>1.1027</v>
      </c>
      <c r="C7" s="4">
        <v>36.912</v>
      </c>
      <c r="D7" s="64">
        <v>75.591</v>
      </c>
      <c r="E7" s="64">
        <v>0.101</v>
      </c>
      <c r="F7" s="4">
        <v>0.0097</v>
      </c>
      <c r="G7" s="4">
        <v>16.093</v>
      </c>
      <c r="H7" s="64">
        <v>14.376</v>
      </c>
      <c r="I7" s="64">
        <v>1.535</v>
      </c>
      <c r="J7" s="64">
        <v>0.5549</v>
      </c>
      <c r="K7" s="4">
        <v>17.567</v>
      </c>
      <c r="L7" s="4">
        <v>0.4911459872703219</v>
      </c>
    </row>
    <row r="8" spans="1:12" s="13" customFormat="1" ht="12.75">
      <c r="A8" s="11" t="s">
        <v>194</v>
      </c>
      <c r="B8" s="4">
        <v>0.0441</v>
      </c>
      <c r="C8" s="4">
        <v>0.8945</v>
      </c>
      <c r="D8" s="64">
        <v>0.0037</v>
      </c>
      <c r="E8" s="64">
        <v>0.0808</v>
      </c>
      <c r="F8" s="4">
        <v>43.704</v>
      </c>
      <c r="G8" s="4">
        <v>0.4364</v>
      </c>
      <c r="H8" s="64">
        <v>0.3497</v>
      </c>
      <c r="I8" s="64">
        <v>1.5952</v>
      </c>
      <c r="J8" s="64">
        <v>0.3678</v>
      </c>
      <c r="K8" s="4">
        <v>7.5031</v>
      </c>
      <c r="L8" s="4">
        <v>-0.6627778958822574</v>
      </c>
    </row>
    <row r="9" spans="1:12" s="13" customFormat="1" ht="12.75">
      <c r="A9" s="93" t="s">
        <v>197</v>
      </c>
      <c r="B9" s="54">
        <v>0.5403</v>
      </c>
      <c r="C9" s="54">
        <v>20.668</v>
      </c>
      <c r="D9" s="65">
        <v>2.0234</v>
      </c>
      <c r="E9" s="65">
        <v>41.147</v>
      </c>
      <c r="F9" s="54">
        <v>16.734</v>
      </c>
      <c r="G9" s="54">
        <v>11.764</v>
      </c>
      <c r="H9" s="65">
        <v>27.635</v>
      </c>
      <c r="I9" s="65">
        <v>5.8741</v>
      </c>
      <c r="J9" s="65">
        <v>3.8392</v>
      </c>
      <c r="K9" s="54">
        <v>14.134</v>
      </c>
      <c r="L9" s="54">
        <v>0.3837849716162527</v>
      </c>
    </row>
    <row r="10" spans="1:12" ht="12">
      <c r="A10" s="31" t="s">
        <v>29</v>
      </c>
      <c r="B10" s="53">
        <v>4.135</v>
      </c>
      <c r="C10" s="53">
        <v>25.066</v>
      </c>
      <c r="D10" s="63">
        <v>19.844</v>
      </c>
      <c r="E10" s="63">
        <v>34.269</v>
      </c>
      <c r="F10" s="53">
        <v>3.7874</v>
      </c>
      <c r="G10" s="53">
        <v>62.974</v>
      </c>
      <c r="H10" s="63">
        <v>52.884</v>
      </c>
      <c r="I10" s="63">
        <v>51.879</v>
      </c>
      <c r="J10" s="63">
        <v>91.612</v>
      </c>
      <c r="K10" s="53">
        <v>42.948</v>
      </c>
      <c r="L10" s="53">
        <v>0.04233645241171757</v>
      </c>
    </row>
    <row r="11" spans="1:12" s="45" customFormat="1" ht="12.75">
      <c r="A11" s="44" t="s">
        <v>76</v>
      </c>
      <c r="B11" s="55">
        <v>0.2867</v>
      </c>
      <c r="C11" s="55">
        <v>5.0737</v>
      </c>
      <c r="D11" s="66">
        <v>0.9533</v>
      </c>
      <c r="E11" s="66">
        <v>12.524</v>
      </c>
      <c r="F11" s="55">
        <v>1.55</v>
      </c>
      <c r="G11" s="55">
        <v>10.623</v>
      </c>
      <c r="H11" s="66">
        <v>3.4211</v>
      </c>
      <c r="I11" s="66">
        <v>23.858</v>
      </c>
      <c r="J11" s="66">
        <v>45.006</v>
      </c>
      <c r="K11" s="55">
        <v>7.5641</v>
      </c>
      <c r="L11" s="55">
        <v>-0.2213276764532921</v>
      </c>
    </row>
    <row r="12" spans="1:12" s="13" customFormat="1" ht="12.75">
      <c r="A12" s="11" t="s">
        <v>79</v>
      </c>
      <c r="B12" s="4">
        <v>0.011</v>
      </c>
      <c r="C12" s="4">
        <v>0.7202</v>
      </c>
      <c r="D12" s="64">
        <v>0.0511</v>
      </c>
      <c r="E12" s="64">
        <v>2.2826</v>
      </c>
      <c r="F12" s="4">
        <v>0.1511</v>
      </c>
      <c r="G12" s="4">
        <v>0.5188</v>
      </c>
      <c r="H12" s="64">
        <v>0.239</v>
      </c>
      <c r="I12" s="64">
        <v>0.8929</v>
      </c>
      <c r="J12" s="64">
        <v>1.0388</v>
      </c>
      <c r="K12" s="4">
        <v>0.4859</v>
      </c>
      <c r="L12" s="4">
        <v>-0.04537012765685078</v>
      </c>
    </row>
    <row r="13" spans="1:12" s="13" customFormat="1" ht="19.5">
      <c r="A13" s="92" t="s">
        <v>77</v>
      </c>
      <c r="B13" s="4">
        <v>0.0551</v>
      </c>
      <c r="C13" s="4">
        <v>1.6788</v>
      </c>
      <c r="D13" s="64">
        <v>0.1132</v>
      </c>
      <c r="E13" s="64">
        <v>5.0601</v>
      </c>
      <c r="F13" s="4">
        <v>0.2023</v>
      </c>
      <c r="G13" s="4">
        <v>2.7825</v>
      </c>
      <c r="H13" s="64">
        <v>0.9092</v>
      </c>
      <c r="I13" s="64">
        <v>3.1904</v>
      </c>
      <c r="J13" s="64">
        <v>16.499</v>
      </c>
      <c r="K13" s="4">
        <v>2.0251</v>
      </c>
      <c r="L13" s="4">
        <v>-0.08357834554161148</v>
      </c>
    </row>
    <row r="14" spans="1:12" s="13" customFormat="1" ht="12.75">
      <c r="A14" s="11" t="s">
        <v>78</v>
      </c>
      <c r="B14" s="4">
        <v>0.1654</v>
      </c>
      <c r="C14" s="4">
        <v>0.1174</v>
      </c>
      <c r="D14" s="64">
        <v>0.2301</v>
      </c>
      <c r="E14" s="64">
        <v>0</v>
      </c>
      <c r="F14" s="4">
        <v>0.0171</v>
      </c>
      <c r="G14" s="4">
        <v>9.1218</v>
      </c>
      <c r="H14" s="64">
        <v>0.1593</v>
      </c>
      <c r="I14" s="64">
        <v>1.5751</v>
      </c>
      <c r="J14" s="64">
        <v>0.3549</v>
      </c>
      <c r="K14" s="4">
        <v>5.3432</v>
      </c>
      <c r="L14" s="4">
        <v>-0.11712076234062874</v>
      </c>
    </row>
    <row r="15" spans="1:12" s="13" customFormat="1" ht="12.75">
      <c r="A15" s="32" t="s">
        <v>30</v>
      </c>
      <c r="B15" s="54">
        <v>0</v>
      </c>
      <c r="C15" s="54">
        <v>0.0338</v>
      </c>
      <c r="D15" s="65">
        <v>0</v>
      </c>
      <c r="E15" s="65">
        <v>0</v>
      </c>
      <c r="F15" s="54">
        <v>0</v>
      </c>
      <c r="G15" s="54">
        <v>10.499</v>
      </c>
      <c r="H15" s="65">
        <v>1.5561</v>
      </c>
      <c r="I15" s="65">
        <v>0.1706</v>
      </c>
      <c r="J15" s="65">
        <v>0.1678</v>
      </c>
      <c r="K15" s="54">
        <v>6.1177</v>
      </c>
      <c r="L15" s="54">
        <v>0.40374575804006163</v>
      </c>
    </row>
    <row r="16" spans="1:12" ht="12">
      <c r="A16" s="33" t="s">
        <v>24</v>
      </c>
      <c r="B16" s="56">
        <v>100</v>
      </c>
      <c r="C16" s="56">
        <v>100</v>
      </c>
      <c r="D16" s="56">
        <v>100</v>
      </c>
      <c r="E16" s="56">
        <v>100</v>
      </c>
      <c r="F16" s="56">
        <v>100</v>
      </c>
      <c r="G16" s="56">
        <v>100</v>
      </c>
      <c r="H16" s="56">
        <v>100</v>
      </c>
      <c r="I16" s="56">
        <v>100</v>
      </c>
      <c r="J16" s="56">
        <v>100</v>
      </c>
      <c r="K16" s="56">
        <v>100</v>
      </c>
      <c r="L16" s="94" t="s">
        <v>191</v>
      </c>
    </row>
    <row r="17" spans="1:12" ht="12">
      <c r="A17" s="8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8"/>
    </row>
    <row r="18" spans="1:12" ht="12">
      <c r="A18" s="1" t="s">
        <v>196</v>
      </c>
      <c r="B18" s="49"/>
      <c r="C18" s="49"/>
      <c r="D18" s="50"/>
      <c r="E18" s="47"/>
      <c r="F18" s="46"/>
      <c r="G18" s="46"/>
      <c r="H18" s="47"/>
      <c r="I18" s="47"/>
      <c r="J18" s="47"/>
      <c r="K18" s="46"/>
      <c r="L18" s="48"/>
    </row>
    <row r="19" spans="1:7" ht="12">
      <c r="A19" s="1" t="s">
        <v>175</v>
      </c>
      <c r="B19" s="1"/>
      <c r="C19" s="1"/>
      <c r="D19" s="1"/>
      <c r="E19" s="1"/>
      <c r="F19" s="1"/>
      <c r="G19" s="1"/>
    </row>
    <row r="20" ht="12">
      <c r="A20" s="1" t="s">
        <v>49</v>
      </c>
    </row>
  </sheetData>
  <sheetProtection/>
  <mergeCells count="4">
    <mergeCell ref="A3:A4"/>
    <mergeCell ref="A1:L1"/>
    <mergeCell ref="L3:L4"/>
    <mergeCell ref="B3:K3"/>
  </mergeCells>
  <printOptions/>
  <pageMargins left="0.787401575" right="0.787401575" top="0.984251969" bottom="0.984251969" header="0.4921259845" footer="0.4921259845"/>
  <pageSetup horizontalDpi="600" verticalDpi="600" orientation="landscape" scale="84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00" zoomScalePageLayoutView="0" workbookViewId="0" topLeftCell="A1">
      <selection activeCell="A1" sqref="A1:I1"/>
    </sheetView>
  </sheetViews>
  <sheetFormatPr defaultColWidth="11.421875" defaultRowHeight="12.75"/>
  <cols>
    <col min="1" max="1" width="33.140625" style="0" customWidth="1"/>
    <col min="2" max="2" width="12.8515625" style="71" customWidth="1"/>
    <col min="3" max="3" width="14.140625" style="71" customWidth="1"/>
    <col min="4" max="5" width="11.421875" style="71" customWidth="1"/>
    <col min="6" max="6" width="9.28125" style="71" customWidth="1"/>
    <col min="7" max="7" width="11.421875" style="71" customWidth="1"/>
    <col min="8" max="8" width="11.57421875" style="71" customWidth="1"/>
    <col min="9" max="9" width="11.421875" style="71" customWidth="1"/>
  </cols>
  <sheetData>
    <row r="1" spans="1:9" ht="16.5" customHeight="1">
      <c r="A1" s="267" t="s">
        <v>198</v>
      </c>
      <c r="B1" s="267"/>
      <c r="C1" s="267"/>
      <c r="D1" s="267"/>
      <c r="E1" s="267"/>
      <c r="F1" s="267"/>
      <c r="G1" s="267"/>
      <c r="H1" s="267"/>
      <c r="I1" s="267"/>
    </row>
    <row r="2" spans="1:9" ht="12.75" thickBot="1">
      <c r="A2" s="201"/>
      <c r="B2" s="202"/>
      <c r="C2" s="202"/>
      <c r="D2" s="202"/>
      <c r="E2" s="202"/>
      <c r="F2" s="202"/>
      <c r="G2" s="203"/>
      <c r="H2" s="202"/>
      <c r="I2" s="203" t="s">
        <v>18</v>
      </c>
    </row>
    <row r="3" spans="1:9" ht="50.25" customHeight="1">
      <c r="A3" s="204"/>
      <c r="B3" s="205" t="s">
        <v>81</v>
      </c>
      <c r="C3" s="205" t="s">
        <v>85</v>
      </c>
      <c r="D3" s="205" t="s">
        <v>84</v>
      </c>
      <c r="E3" s="205" t="s">
        <v>69</v>
      </c>
      <c r="F3" s="206" t="s">
        <v>21</v>
      </c>
      <c r="G3" s="205" t="s">
        <v>39</v>
      </c>
      <c r="H3" s="205" t="s">
        <v>149</v>
      </c>
      <c r="I3" s="207" t="s">
        <v>153</v>
      </c>
    </row>
    <row r="4" spans="1:9" ht="12">
      <c r="A4" s="208" t="s">
        <v>116</v>
      </c>
      <c r="B4" s="209">
        <v>19.459</v>
      </c>
      <c r="C4" s="209">
        <v>32.999</v>
      </c>
      <c r="D4" s="209">
        <v>25.946</v>
      </c>
      <c r="E4" s="209">
        <v>21.596</v>
      </c>
      <c r="F4" s="210">
        <v>100</v>
      </c>
      <c r="G4" s="209">
        <v>46.661</v>
      </c>
      <c r="H4" s="209">
        <v>-13.860639906843254</v>
      </c>
      <c r="I4" s="211">
        <v>-20.692824918943955</v>
      </c>
    </row>
    <row r="5" spans="1:9" ht="12">
      <c r="A5" s="212" t="s">
        <v>32</v>
      </c>
      <c r="B5" s="186">
        <v>14.849</v>
      </c>
      <c r="C5" s="186">
        <v>32.922</v>
      </c>
      <c r="D5" s="186">
        <v>27.709</v>
      </c>
      <c r="E5" s="186">
        <v>24.52</v>
      </c>
      <c r="F5" s="213">
        <v>100</v>
      </c>
      <c r="G5" s="194">
        <v>35.023</v>
      </c>
      <c r="H5" s="194">
        <v>-12.914664998221904</v>
      </c>
      <c r="I5" s="214">
        <v>-15.84670032422418</v>
      </c>
    </row>
    <row r="6" spans="1:9" ht="12">
      <c r="A6" s="215" t="s">
        <v>33</v>
      </c>
      <c r="B6" s="186">
        <v>34.769</v>
      </c>
      <c r="C6" s="186">
        <v>34.928</v>
      </c>
      <c r="D6" s="186">
        <v>20.096</v>
      </c>
      <c r="E6" s="186">
        <v>10.207</v>
      </c>
      <c r="F6" s="216">
        <v>100</v>
      </c>
      <c r="G6" s="194">
        <v>7.5306</v>
      </c>
      <c r="H6" s="194">
        <v>-27.87318328241103</v>
      </c>
      <c r="I6" s="214">
        <v>-3.6894490504863366</v>
      </c>
    </row>
    <row r="7" spans="1:9" ht="12">
      <c r="A7" s="215" t="s">
        <v>34</v>
      </c>
      <c r="B7" s="186">
        <v>30.702</v>
      </c>
      <c r="C7" s="186">
        <v>30.117</v>
      </c>
      <c r="D7" s="186">
        <v>21.637</v>
      </c>
      <c r="E7" s="186">
        <v>17.544</v>
      </c>
      <c r="F7" s="216">
        <v>100</v>
      </c>
      <c r="G7" s="194">
        <v>4.1076</v>
      </c>
      <c r="H7" s="194">
        <v>16.998812000709385</v>
      </c>
      <c r="I7" s="214">
        <v>-1.1560755442334418</v>
      </c>
    </row>
    <row r="8" spans="1:9" ht="12">
      <c r="A8" s="172" t="s">
        <v>115</v>
      </c>
      <c r="B8" s="209">
        <v>29.345</v>
      </c>
      <c r="C8" s="209">
        <v>44.301</v>
      </c>
      <c r="D8" s="209">
        <v>18.463</v>
      </c>
      <c r="E8" s="209">
        <v>7.8907</v>
      </c>
      <c r="F8" s="217">
        <v>100</v>
      </c>
      <c r="G8" s="209">
        <v>23.288</v>
      </c>
      <c r="H8" s="209">
        <v>2239.1320619049625</v>
      </c>
      <c r="I8" s="211">
        <v>18.912440018527096</v>
      </c>
    </row>
    <row r="9" spans="1:9" ht="12">
      <c r="A9" s="172" t="s">
        <v>117</v>
      </c>
      <c r="B9" s="209">
        <v>39.209</v>
      </c>
      <c r="C9" s="209">
        <v>39.928</v>
      </c>
      <c r="D9" s="209">
        <v>12.63</v>
      </c>
      <c r="E9" s="209">
        <v>8.2334</v>
      </c>
      <c r="F9" s="217">
        <v>100</v>
      </c>
      <c r="G9" s="209">
        <v>30.05</v>
      </c>
      <c r="H9" s="209">
        <v>10.602357710348365</v>
      </c>
      <c r="I9" s="211">
        <v>1.780384900416859</v>
      </c>
    </row>
    <row r="10" spans="1:9" ht="12">
      <c r="A10" s="218" t="s">
        <v>35</v>
      </c>
      <c r="B10" s="194">
        <v>24.018</v>
      </c>
      <c r="C10" s="194">
        <v>52.194</v>
      </c>
      <c r="D10" s="194">
        <v>14.088</v>
      </c>
      <c r="E10" s="194">
        <v>9.6998</v>
      </c>
      <c r="F10" s="216">
        <v>100</v>
      </c>
      <c r="G10" s="194">
        <v>5.2006</v>
      </c>
      <c r="H10" s="194">
        <v>-8.316171786356907</v>
      </c>
      <c r="I10" s="214">
        <v>-1.170071468272349</v>
      </c>
    </row>
    <row r="11" spans="1:9" ht="20.25">
      <c r="A11" s="219" t="s">
        <v>82</v>
      </c>
      <c r="B11" s="194">
        <v>22.764</v>
      </c>
      <c r="C11" s="194">
        <v>47.967</v>
      </c>
      <c r="D11" s="194">
        <v>17.886</v>
      </c>
      <c r="E11" s="194">
        <v>11.382</v>
      </c>
      <c r="F11" s="216">
        <v>100</v>
      </c>
      <c r="G11" s="194">
        <v>1.4773</v>
      </c>
      <c r="H11" s="194">
        <v>168.48370017442508</v>
      </c>
      <c r="I11" s="214">
        <v>0.31003955534969896</v>
      </c>
    </row>
    <row r="12" spans="1:9" ht="14.25" customHeight="1">
      <c r="A12" s="219" t="s">
        <v>83</v>
      </c>
      <c r="B12" s="194">
        <v>57.31</v>
      </c>
      <c r="C12" s="194">
        <v>30.994</v>
      </c>
      <c r="D12" s="194">
        <v>7.7485</v>
      </c>
      <c r="E12" s="194">
        <v>3.9474</v>
      </c>
      <c r="F12" s="216">
        <v>100</v>
      </c>
      <c r="G12" s="194">
        <v>8.2152</v>
      </c>
      <c r="H12" s="194">
        <v>53.32676693473013</v>
      </c>
      <c r="I12" s="214">
        <v>3.903002640111162</v>
      </c>
    </row>
    <row r="13" spans="1:9" ht="12">
      <c r="A13" s="215" t="s">
        <v>36</v>
      </c>
      <c r="B13" s="194">
        <v>34.151</v>
      </c>
      <c r="C13" s="194">
        <v>39.059</v>
      </c>
      <c r="D13" s="194">
        <v>16.155</v>
      </c>
      <c r="E13" s="194">
        <v>10.634</v>
      </c>
      <c r="F13" s="216">
        <v>100</v>
      </c>
      <c r="G13" s="194">
        <v>11.746</v>
      </c>
      <c r="H13" s="194">
        <v>-12.266908215155937</v>
      </c>
      <c r="I13" s="214">
        <v>-1.5485834182491898</v>
      </c>
    </row>
    <row r="14" spans="1:9" ht="12">
      <c r="A14" s="215" t="s">
        <v>37</v>
      </c>
      <c r="B14" s="194">
        <v>43.31</v>
      </c>
      <c r="C14" s="194">
        <v>42.254</v>
      </c>
      <c r="D14" s="194">
        <v>7.7465</v>
      </c>
      <c r="E14" s="194">
        <v>6.6901</v>
      </c>
      <c r="F14" s="213">
        <v>100.00059999999999</v>
      </c>
      <c r="G14" s="194">
        <v>3.411</v>
      </c>
      <c r="H14" s="194">
        <v>54.989917991871536</v>
      </c>
      <c r="I14" s="214">
        <v>0.28569759147753615</v>
      </c>
    </row>
    <row r="15" spans="1:9" ht="12.75" thickBot="1">
      <c r="A15" s="220" t="s">
        <v>38</v>
      </c>
      <c r="B15" s="221">
        <v>27.696</v>
      </c>
      <c r="C15" s="221">
        <v>37.713</v>
      </c>
      <c r="D15" s="221">
        <v>20.202</v>
      </c>
      <c r="E15" s="221">
        <v>14.389</v>
      </c>
      <c r="F15" s="222">
        <v>100</v>
      </c>
      <c r="G15" s="223">
        <v>100</v>
      </c>
      <c r="H15" s="221">
        <v>21.456479270675068</v>
      </c>
      <c r="I15" s="224"/>
    </row>
    <row r="16" spans="1:9" ht="21.75" customHeight="1">
      <c r="A16" s="268" t="s">
        <v>214</v>
      </c>
      <c r="B16" s="268"/>
      <c r="C16" s="268"/>
      <c r="D16" s="268"/>
      <c r="E16" s="268"/>
      <c r="F16" s="268"/>
      <c r="G16" s="268"/>
      <c r="H16" s="268"/>
      <c r="I16" s="268"/>
    </row>
    <row r="17" spans="1:9" ht="12">
      <c r="A17" s="225" t="s">
        <v>176</v>
      </c>
      <c r="B17" s="202"/>
      <c r="C17" s="202"/>
      <c r="D17" s="202"/>
      <c r="E17" s="202"/>
      <c r="F17" s="202"/>
      <c r="G17" s="142"/>
      <c r="H17" s="142"/>
      <c r="I17" s="142"/>
    </row>
    <row r="18" spans="1:9" ht="12">
      <c r="A18" s="164" t="s">
        <v>49</v>
      </c>
      <c r="B18" s="202"/>
      <c r="C18" s="202"/>
      <c r="D18" s="202"/>
      <c r="E18" s="202"/>
      <c r="F18" s="202"/>
      <c r="G18" s="142"/>
      <c r="H18" s="142"/>
      <c r="I18" s="142"/>
    </row>
    <row r="19" spans="7:9" ht="12">
      <c r="G19" s="107"/>
      <c r="H19" s="106"/>
      <c r="I19" s="106"/>
    </row>
    <row r="20" spans="7:11" ht="12">
      <c r="G20" s="108"/>
      <c r="H20" s="107"/>
      <c r="I20" s="107"/>
      <c r="J20" s="106"/>
      <c r="K20" s="106"/>
    </row>
    <row r="21" ht="12">
      <c r="G21" s="109"/>
    </row>
  </sheetData>
  <sheetProtection/>
  <mergeCells count="2">
    <mergeCell ref="A1:I1"/>
    <mergeCell ref="A16:I16"/>
  </mergeCells>
  <printOptions/>
  <pageMargins left="0.787401575" right="0.787401575" top="0.984251969" bottom="0.984251969" header="0.4921259845" footer="0.4921259845"/>
  <pageSetup horizontalDpi="600" verticalDpi="600" orientation="portrait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1.00390625" style="0" customWidth="1"/>
    <col min="3" max="3" width="13.28125" style="0" customWidth="1"/>
    <col min="4" max="4" width="16.00390625" style="0" customWidth="1"/>
    <col min="5" max="5" width="12.421875" style="0" bestFit="1" customWidth="1"/>
  </cols>
  <sheetData>
    <row r="1" spans="1:4" ht="12.75">
      <c r="A1" s="6" t="s">
        <v>200</v>
      </c>
      <c r="B1" s="8"/>
      <c r="C1" s="8"/>
      <c r="D1" s="8"/>
    </row>
    <row r="2" spans="1:4" ht="12.75" thickBot="1">
      <c r="A2" s="8"/>
      <c r="B2" s="8"/>
      <c r="C2" s="75" t="s">
        <v>18</v>
      </c>
      <c r="D2" s="8"/>
    </row>
    <row r="3" spans="1:4" ht="12">
      <c r="A3" s="226"/>
      <c r="B3" s="270" t="s">
        <v>199</v>
      </c>
      <c r="C3" s="271"/>
      <c r="D3" s="8"/>
    </row>
    <row r="4" spans="1:4" ht="31.5">
      <c r="A4" s="73"/>
      <c r="B4" s="76">
        <v>2015</v>
      </c>
      <c r="C4" s="77" t="s">
        <v>150</v>
      </c>
      <c r="D4" s="8"/>
    </row>
    <row r="5" spans="1:4" ht="12.75" thickBot="1">
      <c r="A5" s="172" t="s">
        <v>44</v>
      </c>
      <c r="B5" s="227">
        <v>11191</v>
      </c>
      <c r="C5" s="228">
        <v>21.456479270675068</v>
      </c>
      <c r="D5" s="8"/>
    </row>
    <row r="6" spans="1:4" ht="12">
      <c r="A6" s="170" t="s">
        <v>31</v>
      </c>
      <c r="B6" s="229"/>
      <c r="C6" s="230"/>
      <c r="D6" s="8"/>
    </row>
    <row r="7" spans="1:4" ht="12">
      <c r="A7" s="178" t="s">
        <v>133</v>
      </c>
      <c r="B7" s="231">
        <v>52.784</v>
      </c>
      <c r="C7" s="177">
        <v>18.473542435705138</v>
      </c>
      <c r="D7" s="8"/>
    </row>
    <row r="8" spans="1:4" ht="12">
      <c r="A8" s="178" t="s">
        <v>134</v>
      </c>
      <c r="B8" s="231">
        <v>47.216</v>
      </c>
      <c r="C8" s="177">
        <v>24.97415662920204</v>
      </c>
      <c r="D8" s="8"/>
    </row>
    <row r="9" spans="1:4" ht="12">
      <c r="A9" s="170" t="s">
        <v>71</v>
      </c>
      <c r="B9" s="231"/>
      <c r="C9" s="177"/>
      <c r="D9" s="8"/>
    </row>
    <row r="10" spans="1:4" ht="12">
      <c r="A10" s="178" t="s">
        <v>135</v>
      </c>
      <c r="B10" s="231">
        <v>3.1877</v>
      </c>
      <c r="C10" s="177">
        <v>-10.595354122819312</v>
      </c>
      <c r="D10" s="8"/>
    </row>
    <row r="11" spans="1:4" ht="12">
      <c r="A11" s="178" t="s">
        <v>136</v>
      </c>
      <c r="B11" s="231">
        <v>6.1389</v>
      </c>
      <c r="C11" s="177">
        <v>-10.25082988134539</v>
      </c>
      <c r="D11" s="8"/>
    </row>
    <row r="12" spans="1:4" ht="12">
      <c r="A12" s="178" t="s">
        <v>137</v>
      </c>
      <c r="B12" s="231">
        <v>7.1699</v>
      </c>
      <c r="C12" s="177">
        <v>6.132869888583081</v>
      </c>
      <c r="D12" s="8"/>
    </row>
    <row r="13" spans="1:4" ht="12">
      <c r="A13" s="178" t="s">
        <v>138</v>
      </c>
      <c r="B13" s="231">
        <v>12.883</v>
      </c>
      <c r="C13" s="177">
        <v>25.167892364139433</v>
      </c>
      <c r="D13" s="8"/>
    </row>
    <row r="14" spans="1:4" ht="12">
      <c r="A14" s="178" t="s">
        <v>139</v>
      </c>
      <c r="B14" s="231">
        <v>13.526</v>
      </c>
      <c r="C14" s="177">
        <v>30.93331781423054</v>
      </c>
      <c r="D14" s="8"/>
    </row>
    <row r="15" spans="1:4" ht="12">
      <c r="A15" s="178" t="s">
        <v>140</v>
      </c>
      <c r="B15" s="231">
        <v>13.403</v>
      </c>
      <c r="C15" s="177">
        <v>31.048236327874545</v>
      </c>
      <c r="D15" s="8"/>
    </row>
    <row r="16" spans="1:4" ht="12">
      <c r="A16" s="178" t="s">
        <v>141</v>
      </c>
      <c r="B16" s="231">
        <v>10.972</v>
      </c>
      <c r="C16" s="177">
        <v>19.937043520641407</v>
      </c>
      <c r="D16" s="8"/>
    </row>
    <row r="17" spans="1:4" ht="12">
      <c r="A17" s="182" t="s">
        <v>142</v>
      </c>
      <c r="B17" s="232">
        <v>32.719</v>
      </c>
      <c r="C17" s="184">
        <v>29.973329362460134</v>
      </c>
      <c r="D17" s="8"/>
    </row>
    <row r="18" spans="1:4" ht="12">
      <c r="A18" s="170" t="s">
        <v>152</v>
      </c>
      <c r="B18" s="231"/>
      <c r="C18" s="177"/>
      <c r="D18" s="8"/>
    </row>
    <row r="19" spans="1:4" ht="12">
      <c r="A19" s="178" t="s">
        <v>67</v>
      </c>
      <c r="B19" s="233">
        <v>27.696</v>
      </c>
      <c r="C19" s="177">
        <v>39.55024475754476</v>
      </c>
      <c r="D19" s="8"/>
    </row>
    <row r="20" spans="1:4" ht="12">
      <c r="A20" s="185" t="s">
        <v>143</v>
      </c>
      <c r="B20" s="233">
        <v>37.713</v>
      </c>
      <c r="C20" s="177">
        <v>43.65652196126606</v>
      </c>
      <c r="D20" s="8"/>
    </row>
    <row r="21" spans="1:4" ht="12">
      <c r="A21" s="178" t="s">
        <v>68</v>
      </c>
      <c r="B21" s="233">
        <v>20.202</v>
      </c>
      <c r="C21" s="177">
        <v>4.198394522939419</v>
      </c>
      <c r="D21" s="8"/>
    </row>
    <row r="22" spans="1:4" ht="12">
      <c r="A22" s="182" t="s">
        <v>23</v>
      </c>
      <c r="B22" s="234">
        <v>14.389</v>
      </c>
      <c r="C22" s="184">
        <v>-14.586907764735669</v>
      </c>
      <c r="D22" s="8"/>
    </row>
    <row r="23" spans="1:4" ht="12">
      <c r="A23" s="170" t="s">
        <v>45</v>
      </c>
      <c r="B23" s="235"/>
      <c r="C23" s="177"/>
      <c r="D23" s="8"/>
    </row>
    <row r="24" spans="1:4" ht="12">
      <c r="A24" s="178" t="s">
        <v>67</v>
      </c>
      <c r="B24" s="233">
        <v>48.278</v>
      </c>
      <c r="C24" s="177">
        <v>52.330966831103076</v>
      </c>
      <c r="D24" s="8"/>
    </row>
    <row r="25" spans="1:4" ht="12">
      <c r="A25" s="178" t="s">
        <v>144</v>
      </c>
      <c r="B25" s="233">
        <v>20.375</v>
      </c>
      <c r="C25" s="177">
        <v>38.304128158497974</v>
      </c>
      <c r="D25" s="8"/>
    </row>
    <row r="26" spans="1:4" ht="12">
      <c r="A26" s="178" t="s">
        <v>145</v>
      </c>
      <c r="B26" s="233">
        <v>30.571</v>
      </c>
      <c r="C26" s="177">
        <v>-13.195884797573164</v>
      </c>
      <c r="D26" s="8"/>
    </row>
    <row r="27" spans="1:4" ht="12">
      <c r="A27" s="182" t="s">
        <v>46</v>
      </c>
      <c r="B27" s="234">
        <v>0.7756</v>
      </c>
      <c r="C27" s="184">
        <v>12.318642330196216</v>
      </c>
      <c r="D27" s="8"/>
    </row>
    <row r="28" spans="1:4" ht="12">
      <c r="A28" s="170" t="s">
        <v>47</v>
      </c>
      <c r="B28" s="231"/>
      <c r="C28" s="177"/>
      <c r="D28" s="8"/>
    </row>
    <row r="29" spans="1:4" ht="12">
      <c r="A29" s="178" t="s">
        <v>43</v>
      </c>
      <c r="B29" s="233">
        <v>33.219</v>
      </c>
      <c r="C29" s="177">
        <v>22.92930699529432</v>
      </c>
      <c r="D29" s="8"/>
    </row>
    <row r="30" spans="1:4" ht="12">
      <c r="A30" s="178" t="s">
        <v>127</v>
      </c>
      <c r="B30" s="233">
        <v>59.033</v>
      </c>
      <c r="C30" s="177">
        <v>22.101809246875213</v>
      </c>
      <c r="D30" s="8"/>
    </row>
    <row r="31" spans="1:4" ht="12">
      <c r="A31" s="182" t="s">
        <v>128</v>
      </c>
      <c r="B31" s="234">
        <v>7.748</v>
      </c>
      <c r="C31" s="184">
        <v>11.267490557397641</v>
      </c>
      <c r="D31" s="8"/>
    </row>
    <row r="32" spans="1:4" ht="12">
      <c r="A32" s="172" t="s">
        <v>151</v>
      </c>
      <c r="B32" s="236">
        <v>19.284</v>
      </c>
      <c r="C32" s="192" t="s">
        <v>191</v>
      </c>
      <c r="D32" s="8"/>
    </row>
    <row r="33" spans="1:4" ht="12">
      <c r="A33" s="170" t="s">
        <v>48</v>
      </c>
      <c r="B33" s="231"/>
      <c r="C33" s="177"/>
      <c r="D33" s="8"/>
    </row>
    <row r="34" spans="1:4" ht="12">
      <c r="A34" s="178" t="s">
        <v>146</v>
      </c>
      <c r="B34" s="233">
        <v>60.907</v>
      </c>
      <c r="C34" s="177">
        <v>22.287699121204206</v>
      </c>
      <c r="D34" s="8"/>
    </row>
    <row r="35" spans="1:4" ht="12">
      <c r="A35" s="178" t="s">
        <v>148</v>
      </c>
      <c r="B35" s="233">
        <v>10.022</v>
      </c>
      <c r="C35" s="177">
        <v>-2.7533086801385664</v>
      </c>
      <c r="D35" s="8"/>
    </row>
    <row r="36" spans="1:4" ht="12">
      <c r="A36" s="178" t="s">
        <v>154</v>
      </c>
      <c r="B36" s="233">
        <v>11.674</v>
      </c>
      <c r="C36" s="177">
        <v>31.139746485928654</v>
      </c>
      <c r="D36" s="8"/>
    </row>
    <row r="37" spans="1:4" ht="12.75" thickBot="1">
      <c r="A37" s="195" t="s">
        <v>147</v>
      </c>
      <c r="B37" s="237">
        <v>17.397</v>
      </c>
      <c r="C37" s="200">
        <v>30.616206334421324</v>
      </c>
      <c r="D37" s="8"/>
    </row>
    <row r="38" spans="1:4" ht="12">
      <c r="A38" s="259" t="s">
        <v>201</v>
      </c>
      <c r="B38" s="259"/>
      <c r="C38" s="8"/>
      <c r="D38" s="8"/>
    </row>
    <row r="39" spans="1:4" ht="11.25" customHeight="1">
      <c r="A39" s="269" t="s">
        <v>215</v>
      </c>
      <c r="B39" s="269"/>
      <c r="C39" s="269"/>
      <c r="D39" s="269"/>
    </row>
    <row r="40" spans="1:4" ht="12">
      <c r="A40" s="260" t="s">
        <v>173</v>
      </c>
      <c r="B40" s="260"/>
      <c r="C40" s="8"/>
      <c r="D40" s="8"/>
    </row>
    <row r="41" spans="1:4" ht="20.25" customHeight="1">
      <c r="A41" s="259" t="s">
        <v>172</v>
      </c>
      <c r="B41" s="259"/>
      <c r="C41" s="259"/>
      <c r="D41" s="8"/>
    </row>
  </sheetData>
  <sheetProtection/>
  <mergeCells count="5">
    <mergeCell ref="A41:C41"/>
    <mergeCell ref="A39:D39"/>
    <mergeCell ref="B3:C3"/>
    <mergeCell ref="A38:B38"/>
    <mergeCell ref="A40:B4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4.28125" style="78" bestFit="1" customWidth="1"/>
    <col min="2" max="7" width="11.8515625" style="78" bestFit="1" customWidth="1"/>
    <col min="8" max="16384" width="11.421875" style="78" customWidth="1"/>
  </cols>
  <sheetData>
    <row r="1" ht="18.75" customHeight="1">
      <c r="A1" s="80" t="s">
        <v>202</v>
      </c>
    </row>
    <row r="3" spans="1:7" ht="22.5" customHeight="1">
      <c r="A3" s="238"/>
      <c r="B3" s="239" t="s">
        <v>208</v>
      </c>
      <c r="C3" s="239" t="s">
        <v>209</v>
      </c>
      <c r="D3" s="239" t="s">
        <v>210</v>
      </c>
      <c r="E3" s="239" t="s">
        <v>211</v>
      </c>
      <c r="F3" s="239" t="s">
        <v>207</v>
      </c>
      <c r="G3" s="240" t="s">
        <v>212</v>
      </c>
    </row>
    <row r="4" spans="1:7" ht="15" customHeight="1">
      <c r="A4" s="241" t="s">
        <v>203</v>
      </c>
      <c r="B4" s="242">
        <v>84735</v>
      </c>
      <c r="C4" s="242">
        <v>87521</v>
      </c>
      <c r="D4" s="242">
        <v>85262</v>
      </c>
      <c r="E4" s="242">
        <v>77778</v>
      </c>
      <c r="F4" s="242">
        <v>71512</v>
      </c>
      <c r="G4" s="243">
        <v>81061</v>
      </c>
    </row>
    <row r="5" spans="1:7" ht="14.25" customHeight="1">
      <c r="A5" s="241" t="s">
        <v>164</v>
      </c>
      <c r="B5" s="242">
        <v>84735</v>
      </c>
      <c r="C5" s="242">
        <v>87521</v>
      </c>
      <c r="D5" s="242">
        <v>85263</v>
      </c>
      <c r="E5" s="242">
        <v>77792</v>
      </c>
      <c r="F5" s="242">
        <v>72456</v>
      </c>
      <c r="G5" s="243">
        <v>67763.7780583484</v>
      </c>
    </row>
    <row r="6" spans="1:7" ht="14.25" customHeight="1">
      <c r="A6" s="241" t="s">
        <v>204</v>
      </c>
      <c r="B6" s="242">
        <v>25691</v>
      </c>
      <c r="C6" s="242">
        <v>24339</v>
      </c>
      <c r="D6" s="242">
        <v>24759</v>
      </c>
      <c r="E6" s="242">
        <v>24146</v>
      </c>
      <c r="F6" s="242">
        <v>24586</v>
      </c>
      <c r="G6" s="243">
        <v>23910</v>
      </c>
    </row>
    <row r="7" spans="1:7" ht="14.25" customHeight="1">
      <c r="A7" s="241" t="s">
        <v>205</v>
      </c>
      <c r="B7" s="242">
        <v>9435</v>
      </c>
      <c r="C7" s="242">
        <v>9885.8</v>
      </c>
      <c r="D7" s="242">
        <v>9483.4</v>
      </c>
      <c r="E7" s="242">
        <v>8782.6</v>
      </c>
      <c r="F7" s="242">
        <v>8104.5</v>
      </c>
      <c r="G7" s="243">
        <v>7617</v>
      </c>
    </row>
    <row r="8" spans="1:7" ht="14.25" customHeight="1">
      <c r="A8" s="244" t="s">
        <v>206</v>
      </c>
      <c r="B8" s="245">
        <v>3509.1</v>
      </c>
      <c r="C8" s="245">
        <v>3408.4</v>
      </c>
      <c r="D8" s="245">
        <v>3702</v>
      </c>
      <c r="E8" s="245">
        <v>3505.7</v>
      </c>
      <c r="F8" s="245">
        <v>3462.7</v>
      </c>
      <c r="G8" s="246">
        <v>3345.3</v>
      </c>
    </row>
    <row r="9" spans="1:7" ht="20.25" customHeight="1">
      <c r="A9" s="95"/>
      <c r="B9" s="96"/>
      <c r="C9" s="96"/>
      <c r="D9" s="96"/>
      <c r="E9" s="96"/>
      <c r="F9" s="96"/>
      <c r="G9" s="96"/>
    </row>
    <row r="10" spans="1:7" ht="12" customHeight="1">
      <c r="A10" s="298" t="s">
        <v>218</v>
      </c>
      <c r="B10" s="298"/>
      <c r="C10" s="298"/>
      <c r="D10" s="298"/>
      <c r="E10" s="298"/>
      <c r="F10" s="298"/>
      <c r="G10" s="298"/>
    </row>
    <row r="11" spans="1:7" ht="23.25" customHeight="1">
      <c r="A11" s="272" t="s">
        <v>162</v>
      </c>
      <c r="B11" s="272"/>
      <c r="C11" s="272"/>
      <c r="D11" s="272"/>
      <c r="E11" s="272"/>
      <c r="F11" s="272"/>
      <c r="G11" s="272"/>
    </row>
    <row r="12" ht="12">
      <c r="A12" s="79"/>
    </row>
    <row r="13" ht="11.25">
      <c r="B13" s="105"/>
    </row>
  </sheetData>
  <sheetProtection/>
  <mergeCells count="2">
    <mergeCell ref="A11:G11"/>
    <mergeCell ref="A10:G1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4.421875" style="8" customWidth="1"/>
    <col min="4" max="16384" width="11.421875" style="8" customWidth="1"/>
  </cols>
  <sheetData>
    <row r="2" spans="1:3" ht="12.75">
      <c r="A2" s="277" t="s">
        <v>90</v>
      </c>
      <c r="B2" s="278"/>
      <c r="C2" s="279"/>
    </row>
    <row r="3" spans="1:3" ht="12">
      <c r="A3" s="280" t="s">
        <v>155</v>
      </c>
      <c r="B3" s="281"/>
      <c r="C3" s="282"/>
    </row>
    <row r="4" spans="1:3" ht="12.75">
      <c r="A4" s="283" t="s">
        <v>95</v>
      </c>
      <c r="B4" s="284"/>
      <c r="C4" s="285"/>
    </row>
    <row r="5" spans="1:3" ht="12">
      <c r="A5" s="100" t="s">
        <v>91</v>
      </c>
      <c r="B5" s="100" t="s">
        <v>96</v>
      </c>
      <c r="C5" s="100" t="s">
        <v>92</v>
      </c>
    </row>
    <row r="6" spans="1:3" ht="12">
      <c r="A6" s="100" t="s">
        <v>99</v>
      </c>
      <c r="B6" s="100" t="s">
        <v>106</v>
      </c>
      <c r="C6" s="100" t="s">
        <v>101</v>
      </c>
    </row>
    <row r="7" spans="1:3" ht="12.75">
      <c r="A7" s="273" t="s">
        <v>97</v>
      </c>
      <c r="B7" s="274"/>
      <c r="C7" s="275"/>
    </row>
    <row r="8" spans="1:3" ht="17.25" customHeight="1">
      <c r="A8" s="100" t="s">
        <v>93</v>
      </c>
      <c r="B8" s="100" t="s">
        <v>94</v>
      </c>
      <c r="C8" s="100" t="s">
        <v>92</v>
      </c>
    </row>
    <row r="9" spans="1:3" ht="12">
      <c r="A9" s="100" t="s">
        <v>100</v>
      </c>
      <c r="B9" s="100" t="s">
        <v>108</v>
      </c>
      <c r="C9" s="100" t="s">
        <v>107</v>
      </c>
    </row>
    <row r="10" spans="1:3" ht="12.75">
      <c r="A10" s="273" t="s">
        <v>98</v>
      </c>
      <c r="B10" s="274"/>
      <c r="C10" s="275"/>
    </row>
    <row r="11" spans="1:3" ht="12">
      <c r="A11" s="101" t="s">
        <v>93</v>
      </c>
      <c r="B11" s="102" t="s">
        <v>94</v>
      </c>
      <c r="C11" s="103" t="s">
        <v>92</v>
      </c>
    </row>
    <row r="12" spans="1:3" ht="12">
      <c r="A12" s="97" t="s">
        <v>101</v>
      </c>
      <c r="B12" s="98" t="s">
        <v>104</v>
      </c>
      <c r="C12" s="99" t="s">
        <v>105</v>
      </c>
    </row>
    <row r="13" spans="1:3" ht="21" customHeight="1">
      <c r="A13" s="276" t="s">
        <v>102</v>
      </c>
      <c r="B13" s="276"/>
      <c r="C13" s="276"/>
    </row>
    <row r="14" spans="1:3" ht="24" customHeight="1">
      <c r="A14" s="276" t="s">
        <v>103</v>
      </c>
      <c r="B14" s="276"/>
      <c r="C14" s="276"/>
    </row>
  </sheetData>
  <sheetProtection/>
  <mergeCells count="7">
    <mergeCell ref="A10:C10"/>
    <mergeCell ref="A13:C13"/>
    <mergeCell ref="A14:C14"/>
    <mergeCell ref="A2:C2"/>
    <mergeCell ref="A3:C3"/>
    <mergeCell ref="A4:C4"/>
    <mergeCell ref="A7:C7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Ministère Emploi &amp; Solidarité</dc:creator>
  <cp:keywords/>
  <dc:description/>
  <cp:lastModifiedBy>*</cp:lastModifiedBy>
  <cp:lastPrinted>2014-12-08T17:17:01Z</cp:lastPrinted>
  <dcterms:created xsi:type="dcterms:W3CDTF">2004-02-11T10:25:54Z</dcterms:created>
  <dcterms:modified xsi:type="dcterms:W3CDTF">2017-04-06T11:15:50Z</dcterms:modified>
  <cp:category/>
  <cp:version/>
  <cp:contentType/>
  <cp:contentStatus/>
</cp:coreProperties>
</file>