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75" yWindow="750" windowWidth="11475" windowHeight="8670" activeTab="0"/>
  </bookViews>
  <sheets>
    <sheet name="Tableau 1" sheetId="1" r:id="rId1"/>
    <sheet name="Tableau 2" sheetId="2" r:id="rId2"/>
    <sheet name="Tableau 3" sheetId="3" r:id="rId3"/>
    <sheet name="tableau 4 " sheetId="4" r:id="rId4"/>
    <sheet name="Tableau 5" sheetId="5" r:id="rId5"/>
    <sheet name="Tableau 6" sheetId="6" r:id="rId6"/>
  </sheets>
  <definedNames/>
  <calcPr fullCalcOnLoad="1"/>
</workbook>
</file>

<file path=xl/sharedStrings.xml><?xml version="1.0" encoding="utf-8"?>
<sst xmlns="http://schemas.openxmlformats.org/spreadsheetml/2006/main" count="226" uniqueCount="180">
  <si>
    <t>Surdités</t>
  </si>
  <si>
    <t xml:space="preserve">TMS </t>
  </si>
  <si>
    <t xml:space="preserve">Affections de l'amiante </t>
  </si>
  <si>
    <t xml:space="preserve">Dermatoses </t>
  </si>
  <si>
    <t xml:space="preserve">Rhinites et asthmes </t>
  </si>
  <si>
    <t xml:space="preserve">Part de cancers </t>
  </si>
  <si>
    <t xml:space="preserve">Autres maladie </t>
  </si>
  <si>
    <t>Femmes</t>
  </si>
  <si>
    <t>Hommes</t>
  </si>
  <si>
    <t>Cadres</t>
  </si>
  <si>
    <t>Profession intermédiaires</t>
  </si>
  <si>
    <t xml:space="preserve">Ensemble </t>
  </si>
  <si>
    <t>Employés</t>
  </si>
  <si>
    <t>Ouvriers</t>
  </si>
  <si>
    <t xml:space="preserve">Fréquence des TMS </t>
  </si>
  <si>
    <t xml:space="preserve">Indice de gravité des TMS </t>
  </si>
  <si>
    <t>15 à 19 ans</t>
  </si>
  <si>
    <t>30 à 39 ans</t>
  </si>
  <si>
    <t>Evolution des indicateurs entre 2008 et 2012 sur le champ des salariés du régime général</t>
  </si>
  <si>
    <t>part du volume horaire sectoriel réalisé par …</t>
  </si>
  <si>
    <t xml:space="preserve">Nombre </t>
  </si>
  <si>
    <t>Taux de fréquence</t>
  </si>
  <si>
    <t>Indice de gravité</t>
  </si>
  <si>
    <t>... les ouvriers*</t>
  </si>
  <si>
    <t>FZ</t>
  </si>
  <si>
    <t xml:space="preserve">Construction </t>
  </si>
  <si>
    <t>NI</t>
  </si>
  <si>
    <t>Interim</t>
  </si>
  <si>
    <t>QB</t>
  </si>
  <si>
    <t>Héb. méd.-soc. &amp; soc. &amp; ac. soc. ss héb.</t>
  </si>
  <si>
    <t>RZ</t>
  </si>
  <si>
    <t>Arts, spectacles &amp; activités récréatives</t>
  </si>
  <si>
    <t>HZ</t>
  </si>
  <si>
    <t xml:space="preserve">Transports et entreposage </t>
  </si>
  <si>
    <t>EZ</t>
  </si>
  <si>
    <t>Gestion eau, déchets &amp; dépollution</t>
  </si>
  <si>
    <t>AZ</t>
  </si>
  <si>
    <t>Agriculture, sylviculture et pêche</t>
  </si>
  <si>
    <t>CC</t>
  </si>
  <si>
    <t xml:space="preserve">Travail bois, ind. papier &amp; imprimerie </t>
  </si>
  <si>
    <t>IZ</t>
  </si>
  <si>
    <t>Hébergement et restauration</t>
  </si>
  <si>
    <t>CA</t>
  </si>
  <si>
    <t>Fab. aliments, boiss. &amp; prdts base tabac</t>
  </si>
  <si>
    <t>CH</t>
  </si>
  <si>
    <t>Métallurgie &amp; fab. ps mét. sauf machines</t>
  </si>
  <si>
    <t>NZ</t>
  </si>
  <si>
    <t>Act. de svices administratifs &amp; soutien</t>
  </si>
  <si>
    <t>CG</t>
  </si>
  <si>
    <t>Fab. ps caou., plas., aut. ps mi. non m.</t>
  </si>
  <si>
    <t>CM</t>
  </si>
  <si>
    <t>Aut. ind. manuf.; répa. &amp; inst. de mach.</t>
  </si>
  <si>
    <t>GZ</t>
  </si>
  <si>
    <t>Commerce ; répar. automobile &amp; motocycle</t>
  </si>
  <si>
    <t>QA</t>
  </si>
  <si>
    <t>Activités pour la santé humaine</t>
  </si>
  <si>
    <t>BZ</t>
  </si>
  <si>
    <t xml:space="preserve">Industries extractives </t>
  </si>
  <si>
    <t>CK</t>
  </si>
  <si>
    <t>Fabric. de machines &amp; équipements n.c.a.</t>
  </si>
  <si>
    <t>CB</t>
  </si>
  <si>
    <t>Fab. textiles, ind. hab., cuir &amp; chauss.</t>
  </si>
  <si>
    <t>SZ</t>
  </si>
  <si>
    <t xml:space="preserve">Autres activités de services </t>
  </si>
  <si>
    <t>LZ</t>
  </si>
  <si>
    <t>Activités immobilières</t>
  </si>
  <si>
    <t>PZ</t>
  </si>
  <si>
    <t>Enseignement</t>
  </si>
  <si>
    <t>CJ</t>
  </si>
  <si>
    <t>Fabrication d'équipements électriques</t>
  </si>
  <si>
    <t>CL</t>
  </si>
  <si>
    <t>Fabrication de matériels de transport</t>
  </si>
  <si>
    <t>CE</t>
  </si>
  <si>
    <t>Industrie chimique</t>
  </si>
  <si>
    <t>OZ</t>
  </si>
  <si>
    <t>Administration publique</t>
  </si>
  <si>
    <t>MC</t>
  </si>
  <si>
    <t>Autres act. spécial., scientif. et tech.</t>
  </si>
  <si>
    <t>CF</t>
  </si>
  <si>
    <t>Industrie pharmaceutique</t>
  </si>
  <si>
    <t>CI</t>
  </si>
  <si>
    <t>Fab. prod. informat., électroniq. &amp; opt.</t>
  </si>
  <si>
    <t>DZ</t>
  </si>
  <si>
    <t>Prdn &amp; distr. élec. gaz vap. &amp; air cond.</t>
  </si>
  <si>
    <t>CD</t>
  </si>
  <si>
    <t>Cokéfaction et raffinage</t>
  </si>
  <si>
    <t>JB</t>
  </si>
  <si>
    <t>Télécommunications</t>
  </si>
  <si>
    <t>MA</t>
  </si>
  <si>
    <t>Act. juri., compta., gest., arch., ingé.</t>
  </si>
  <si>
    <t>MB</t>
  </si>
  <si>
    <t>Recherche-développement scientifique</t>
  </si>
  <si>
    <t>JA</t>
  </si>
  <si>
    <t>Édition, audiovisuel et diffusion</t>
  </si>
  <si>
    <t>KZ</t>
  </si>
  <si>
    <t>Activités financières et d'assurance</t>
  </si>
  <si>
    <t>JC</t>
  </si>
  <si>
    <t>Act. informatique &amp; svices d'information</t>
  </si>
  <si>
    <t>… les femmes</t>
  </si>
  <si>
    <t>Indicateurs de suivi des TMS en 2012</t>
  </si>
  <si>
    <t>Ensemble</t>
  </si>
  <si>
    <t>Transformation et conservation de la viande de volaille</t>
  </si>
  <si>
    <t>Transformation et conservation de la viande de boucherie</t>
  </si>
  <si>
    <t>Transformation et conservation de poisson, de crustacés et de mollusques</t>
  </si>
  <si>
    <t>Préparation industrielle de produits à base de viande</t>
  </si>
  <si>
    <t>Fabrication de chaussures</t>
  </si>
  <si>
    <t>Fabrication d'articles de voyage, de maroquinerie et de sellerie</t>
  </si>
  <si>
    <t>Fabrication de plats préparés</t>
  </si>
  <si>
    <t>Blanchisserie-teinturerie de détail</t>
  </si>
  <si>
    <t>Fabrication d'appareils électroménagers</t>
  </si>
  <si>
    <t>Fabrication de biscuits, biscottes et pâtisseries de conservation</t>
  </si>
  <si>
    <t>Indice de gravité des TMS</t>
  </si>
  <si>
    <t xml:space="preserve">Localisation de la pathologie </t>
  </si>
  <si>
    <t xml:space="preserve">Hommes </t>
  </si>
  <si>
    <t>Réparition des TMS</t>
  </si>
  <si>
    <t xml:space="preserve">Part de TMS grave </t>
  </si>
  <si>
    <t>Poignet, main, doigt</t>
  </si>
  <si>
    <t>Epaule</t>
  </si>
  <si>
    <t>Coude</t>
  </si>
  <si>
    <t>Rachis</t>
  </si>
  <si>
    <t>Membres inférieurs, pied, genou</t>
  </si>
  <si>
    <t>Répartition du volume horaire salarié</t>
  </si>
  <si>
    <t>Type de maladie</t>
  </si>
  <si>
    <t>Sexe</t>
  </si>
  <si>
    <t>Tranche d'âge</t>
  </si>
  <si>
    <t>Ensemble des salariés du régime général et du régime agricole</t>
  </si>
  <si>
    <t>20 à 29 ans</t>
  </si>
  <si>
    <t>40 à 49 ans</t>
  </si>
  <si>
    <t>50 à 59 ans</t>
  </si>
  <si>
    <t>60 ans et plus</t>
  </si>
  <si>
    <t xml:space="preserve">Trouble musculo-squelletique </t>
  </si>
  <si>
    <t>Taux moyen d'IPP des MP graves *</t>
  </si>
  <si>
    <t xml:space="preserve">Catégorie socio professionnelle des victimes </t>
  </si>
  <si>
    <t xml:space="preserve">Cadres </t>
  </si>
  <si>
    <t>Professions intermédiaires</t>
  </si>
  <si>
    <t>Ensemble des salariés du régime général</t>
  </si>
  <si>
    <t>1012Z</t>
  </si>
  <si>
    <t>1011Z</t>
  </si>
  <si>
    <t>1020Z</t>
  </si>
  <si>
    <t>1013A</t>
  </si>
  <si>
    <t>1520Z</t>
  </si>
  <si>
    <t>1512Z</t>
  </si>
  <si>
    <t>1085Z</t>
  </si>
  <si>
    <t>9601B</t>
  </si>
  <si>
    <t>2751Z</t>
  </si>
  <si>
    <t>1072Z</t>
  </si>
  <si>
    <t>-</t>
  </si>
  <si>
    <t>compte spécial - secteur non attribué</t>
  </si>
  <si>
    <t xml:space="preserve">Total </t>
  </si>
  <si>
    <t xml:space="preserve">Répartition </t>
  </si>
  <si>
    <t>Répartition</t>
  </si>
  <si>
    <t xml:space="preserve">*Les maladies graves, dans cette publication, sont celles pour lesquelles un taux d’incapacité a été fixé.
** Il s’agit notamment de maladies liées à l'inhalation de poussières, à l’exposition aux amines aromatiques, à la houille ou au benzène ou encore liées à des agents infectieux.
</t>
  </si>
  <si>
    <t xml:space="preserve">Autres maladies** </t>
  </si>
  <si>
    <t>Nombre de TMS en 2012 (régime général et agricole)</t>
  </si>
  <si>
    <t>Moyenne entre 2008 et 2012 (régime général)</t>
  </si>
  <si>
    <t xml:space="preserve">Fréquence </t>
  </si>
  <si>
    <t>Taux d'incapacité moyenne des TMS graves</t>
  </si>
  <si>
    <t>Lecture : 28 993 nouvelles maladies professionnelless affectant des hommes ont été reconnues en 2012.</t>
  </si>
  <si>
    <t>Champ : Salariés du régime général et du régime agricole, France entière.</t>
  </si>
  <si>
    <t>Tableau 1 : Les maladies professionnelles reconnues en 2012 par sexe et par âge</t>
  </si>
  <si>
    <t>En %</t>
  </si>
  <si>
    <t>Tableau 2 : Les maladies professionnelles reconnues en 2012 par catégorie socioprofessionnelle</t>
  </si>
  <si>
    <t xml:space="preserve">Lecture : 45 625 nouvelles maladies professionnelles de type TMS ont été reconnues en 2012 pour les salariés du régime général. </t>
  </si>
  <si>
    <t>Champ : Salariés du régime général, France entière.</t>
  </si>
  <si>
    <t>Tableau 3 : Localisation et gravité des TMS par sexe en 2012</t>
  </si>
  <si>
    <t>Lecture : 34 % des TMS reconnus en 2012 sont des syndromes du canal carpien.</t>
  </si>
  <si>
    <t xml:space="preserve">           Dont : syndrome carpien</t>
  </si>
  <si>
    <t>Répartition en %</t>
  </si>
  <si>
    <t>Tableau 4 : Indicateurs de Suivi des TMS par secteur d’activité entre 2008 et 2012</t>
  </si>
  <si>
    <t xml:space="preserve">Note : La responsabilité de 4 533 TMS reconnus en 2012 n’a pu être attribué à un employeur ; ces cas de TMS (9 % du total) ont été comptabilisés au titre du compte spécial (encadré 1). </t>
  </si>
  <si>
    <t xml:space="preserve">Lecture : 6 068 TMS ont été reconnus en 2012 dans le secteur de la construction. </t>
  </si>
  <si>
    <t xml:space="preserve"> Source : CnamTS – MSA – Insee, calcul Dares.</t>
  </si>
  <si>
    <t>Source : CnamTS – Insee, calcul Dares.</t>
  </si>
  <si>
    <t>Tableau 5 : Les 10 secteurs d'activité avec la fréquence des TMS moyenne la plus importante entre 2008 et 2012</t>
  </si>
  <si>
    <t>Note : La valeur moyenne entre 2008 et 2012 des indicateurs de suivi n'est  calculée que sur le champ du régime général car les données du régime agricole ne sont pas disponibles avant 2011.</t>
  </si>
  <si>
    <t>Lecture : Dans le secteur de la fabrication de chaussure, entre 2008 et 2012, 7,8 cas de TMS ont été reconnus pour un million d'heures rémunérées.</t>
  </si>
  <si>
    <t>Taux de TMS graves</t>
  </si>
  <si>
    <t>Tableau 6 : Indicateurs de Suivi des TMS par sexe et catégorie socioprofessionnelle en 2012</t>
  </si>
  <si>
    <t>Lecture : 8,4 cas de TMS concernant une ouvrière et 2,4 cas de TMS qui concernent un ouvrier sont reconnus par million d'heures rémunérées .</t>
  </si>
  <si>
    <t xml:space="preserve"> Source : CnamTS – Insee, calcul Dares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</si>
</sst>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000"/>
    <numFmt numFmtId="168" formatCode="0.00000"/>
    <numFmt numFmtId="169" formatCode="0.0000"/>
    <numFmt numFmtId="170" formatCode="0.000"/>
    <numFmt numFmtId="171" formatCode="0.000000000"/>
    <numFmt numFmtId="172" formatCode="0.0000000000"/>
    <numFmt numFmtId="173" formatCode="0.00000000"/>
    <numFmt numFmtId="174" formatCode="0.0000000"/>
    <numFmt numFmtId="175" formatCode="&quot;Vrai&quot;;&quot;Vrai&quot;;&quot;Faux&quot;"/>
    <numFmt numFmtId="176" formatCode="&quot;Actif&quot;;&quot;Actif&quot;;&quot;Inactif&quot;"/>
    <numFmt numFmtId="177" formatCode="[$€-2]\ #,##0.00_);[Red]\([$€-2]\ #,##0.00\)"/>
    <numFmt numFmtId="178" formatCode="_-* #,##0.0\ _€_-;\-* #,##0.0\ _€_-;_-* &quot;-&quot;??\ _€_-;_-@_-"/>
    <numFmt numFmtId="179" formatCode="_-* #,##0\ _€_-;\-* #,##0\ _€_-;_-* &quot;-&quot;??\ _€_-;_-@_-"/>
    <numFmt numFmtId="180" formatCode="[$-40C]dddd\ d\ mmmm\ yyyy"/>
  </numFmts>
  <fonts count="50">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sz val="8"/>
      <color indexed="8"/>
      <name val="Calibri"/>
      <family val="2"/>
    </font>
    <font>
      <sz val="12"/>
      <color indexed="8"/>
      <name val="Calibri"/>
      <family val="2"/>
    </font>
    <font>
      <b/>
      <sz val="12"/>
      <color indexed="8"/>
      <name val="Calibri"/>
      <family val="2"/>
    </font>
    <font>
      <b/>
      <sz val="12"/>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sz val="8"/>
      <color theme="1"/>
      <name val="Calibri"/>
      <family val="2"/>
    </font>
    <font>
      <sz val="12"/>
      <color theme="1"/>
      <name val="Calibri"/>
      <family val="2"/>
    </font>
    <font>
      <b/>
      <sz val="12"/>
      <color theme="1"/>
      <name val="Calibri"/>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73">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horizontal="center" vertical="center"/>
    </xf>
    <xf numFmtId="3" fontId="0" fillId="0" borderId="10" xfId="0" applyNumberFormat="1" applyBorder="1" applyAlignment="1">
      <alignment horizontal="center" vertical="center"/>
    </xf>
    <xf numFmtId="166" fontId="0" fillId="0" borderId="10" xfId="0" applyNumberFormat="1" applyBorder="1" applyAlignment="1">
      <alignment horizontal="center" vertical="center"/>
    </xf>
    <xf numFmtId="0" fontId="0" fillId="0" borderId="10" xfId="0" applyBorder="1" applyAlignment="1">
      <alignment horizontal="center" vertical="center" wrapText="1" shrinkToFit="1"/>
    </xf>
    <xf numFmtId="9" fontId="0" fillId="0" borderId="10" xfId="52" applyFont="1" applyBorder="1" applyAlignment="1">
      <alignment horizontal="center" vertical="center"/>
    </xf>
    <xf numFmtId="0" fontId="0" fillId="0" borderId="10" xfId="0" applyNumberFormat="1" applyBorder="1" applyAlignment="1">
      <alignment horizontal="center" vertical="center" wrapText="1" shrinkToFit="1"/>
    </xf>
    <xf numFmtId="0" fontId="0" fillId="0" borderId="10" xfId="0" applyBorder="1" applyAlignment="1">
      <alignment horizontal="center" vertical="center"/>
    </xf>
    <xf numFmtId="0" fontId="44" fillId="0" borderId="0" xfId="0" applyFont="1" applyAlignment="1">
      <alignment/>
    </xf>
    <xf numFmtId="0" fontId="0" fillId="0" borderId="10" xfId="0" applyBorder="1" applyAlignment="1">
      <alignment wrapText="1"/>
    </xf>
    <xf numFmtId="3" fontId="0" fillId="0" borderId="0" xfId="0" applyNumberFormat="1" applyAlignment="1">
      <alignment/>
    </xf>
    <xf numFmtId="0" fontId="0" fillId="0" borderId="10" xfId="0" applyNumberFormat="1" applyBorder="1" applyAlignment="1">
      <alignment horizontal="center" vertical="center" wrapText="1" shrinkToFit="1"/>
    </xf>
    <xf numFmtId="0" fontId="0" fillId="0" borderId="11" xfId="0" applyNumberFormat="1" applyBorder="1" applyAlignment="1">
      <alignment horizontal="center" vertical="center" wrapText="1" shrinkToFit="1"/>
    </xf>
    <xf numFmtId="3" fontId="0" fillId="0" borderId="11" xfId="0" applyNumberFormat="1" applyBorder="1" applyAlignment="1">
      <alignment horizontal="center" vertical="center"/>
    </xf>
    <xf numFmtId="0" fontId="0" fillId="0" borderId="10" xfId="0" applyNumberFormat="1" applyFill="1" applyBorder="1" applyAlignment="1">
      <alignment horizontal="center" vertical="center" wrapText="1" shrinkToFit="1"/>
    </xf>
    <xf numFmtId="166" fontId="0" fillId="0" borderId="0" xfId="0" applyNumberFormat="1" applyAlignment="1">
      <alignment/>
    </xf>
    <xf numFmtId="0" fontId="45" fillId="0" borderId="0" xfId="0" applyFont="1" applyAlignment="1">
      <alignment/>
    </xf>
    <xf numFmtId="0" fontId="42" fillId="0" borderId="0" xfId="0" applyFont="1" applyAlignment="1">
      <alignment/>
    </xf>
    <xf numFmtId="179" fontId="0" fillId="0" borderId="10" xfId="47"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10" xfId="47" applyNumberFormat="1" applyFont="1" applyBorder="1" applyAlignment="1">
      <alignment horizontal="center" vertical="center"/>
    </xf>
    <xf numFmtId="0" fontId="46" fillId="0" borderId="0" xfId="0" applyFont="1" applyAlignment="1">
      <alignment/>
    </xf>
    <xf numFmtId="43" fontId="0" fillId="0" borderId="10" xfId="47" applyFont="1" applyBorder="1" applyAlignment="1">
      <alignment horizontal="center" vertical="center"/>
    </xf>
    <xf numFmtId="1" fontId="0" fillId="0" borderId="10" xfId="52" applyNumberFormat="1" applyFont="1" applyBorder="1" applyAlignment="1">
      <alignment horizontal="center" vertical="center"/>
    </xf>
    <xf numFmtId="1" fontId="0" fillId="0" borderId="10" xfId="47" applyNumberFormat="1" applyFont="1" applyBorder="1" applyAlignment="1">
      <alignment horizontal="center" vertical="center"/>
    </xf>
    <xf numFmtId="179" fontId="0" fillId="0" borderId="12" xfId="47" applyNumberFormat="1" applyFont="1" applyBorder="1" applyAlignment="1">
      <alignment/>
    </xf>
    <xf numFmtId="179" fontId="0" fillId="0" borderId="13" xfId="47" applyNumberFormat="1" applyFont="1" applyBorder="1" applyAlignment="1">
      <alignment/>
    </xf>
    <xf numFmtId="179" fontId="0" fillId="0" borderId="14" xfId="47" applyNumberFormat="1" applyFont="1" applyBorder="1" applyAlignment="1">
      <alignment/>
    </xf>
    <xf numFmtId="1" fontId="0" fillId="0" borderId="15" xfId="0" applyNumberFormat="1" applyBorder="1" applyAlignment="1">
      <alignment/>
    </xf>
    <xf numFmtId="1" fontId="0" fillId="0" borderId="16" xfId="0" applyNumberFormat="1" applyBorder="1" applyAlignment="1">
      <alignment/>
    </xf>
    <xf numFmtId="0" fontId="0" fillId="0" borderId="17" xfId="0" applyBorder="1" applyAlignment="1">
      <alignment/>
    </xf>
    <xf numFmtId="179" fontId="0" fillId="0" borderId="15" xfId="47" applyNumberFormat="1" applyFont="1" applyBorder="1" applyAlignment="1">
      <alignment/>
    </xf>
    <xf numFmtId="179" fontId="0" fillId="0" borderId="16" xfId="47" applyNumberFormat="1" applyFont="1" applyBorder="1" applyAlignment="1">
      <alignment/>
    </xf>
    <xf numFmtId="179" fontId="0" fillId="0" borderId="17" xfId="47" applyNumberFormat="1" applyFont="1" applyBorder="1" applyAlignment="1">
      <alignment/>
    </xf>
    <xf numFmtId="1" fontId="0" fillId="0" borderId="17" xfId="0" applyNumberFormat="1" applyBorder="1" applyAlignment="1">
      <alignment/>
    </xf>
    <xf numFmtId="0" fontId="47" fillId="0" borderId="0" xfId="0" applyFont="1" applyAlignment="1">
      <alignment/>
    </xf>
    <xf numFmtId="0" fontId="47" fillId="0" borderId="0" xfId="0" applyFont="1" applyBorder="1" applyAlignment="1">
      <alignment vertical="center" wrapText="1" shrinkToFit="1"/>
    </xf>
    <xf numFmtId="0" fontId="47" fillId="0" borderId="10" xfId="0" applyFont="1" applyFill="1" applyBorder="1" applyAlignment="1">
      <alignment/>
    </xf>
    <xf numFmtId="3" fontId="47" fillId="0" borderId="10" xfId="0" applyNumberFormat="1" applyFont="1" applyBorder="1" applyAlignment="1">
      <alignment horizontal="center" vertical="center"/>
    </xf>
    <xf numFmtId="9" fontId="47" fillId="0" borderId="10" xfId="52" applyFont="1" applyBorder="1" applyAlignment="1">
      <alignment horizontal="center" vertical="center"/>
    </xf>
    <xf numFmtId="166" fontId="47" fillId="0" borderId="10" xfId="0" applyNumberFormat="1" applyFont="1" applyBorder="1" applyAlignment="1">
      <alignment horizontal="center" vertical="center"/>
    </xf>
    <xf numFmtId="165" fontId="47" fillId="0" borderId="10" xfId="0" applyNumberFormat="1" applyFont="1" applyBorder="1" applyAlignment="1">
      <alignment horizontal="center" vertical="center"/>
    </xf>
    <xf numFmtId="1" fontId="47" fillId="0" borderId="10" xfId="0" applyNumberFormat="1" applyFont="1" applyBorder="1" applyAlignment="1">
      <alignment horizontal="center" vertical="center"/>
    </xf>
    <xf numFmtId="0" fontId="47" fillId="0" borderId="10" xfId="0" applyFont="1" applyBorder="1" applyAlignment="1">
      <alignment/>
    </xf>
    <xf numFmtId="164" fontId="47" fillId="0" borderId="10" xfId="52" applyNumberFormat="1" applyFont="1" applyBorder="1" applyAlignment="1">
      <alignment horizontal="center" vertical="center"/>
    </xf>
    <xf numFmtId="0" fontId="47" fillId="0" borderId="0" xfId="0" applyFont="1" applyBorder="1" applyAlignment="1">
      <alignment/>
    </xf>
    <xf numFmtId="9" fontId="47" fillId="0" borderId="0" xfId="0" applyNumberFormat="1" applyFont="1" applyAlignment="1">
      <alignment/>
    </xf>
    <xf numFmtId="3" fontId="47" fillId="0" borderId="0" xfId="0" applyNumberFormat="1" applyFont="1" applyAlignment="1">
      <alignment/>
    </xf>
    <xf numFmtId="3" fontId="48" fillId="0" borderId="0" xfId="0" applyNumberFormat="1" applyFont="1" applyAlignment="1">
      <alignment horizontal="center" vertical="center"/>
    </xf>
    <xf numFmtId="0" fontId="48"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xf>
    <xf numFmtId="0" fontId="49" fillId="0" borderId="0" xfId="0" applyFont="1" applyAlignment="1">
      <alignment/>
    </xf>
    <xf numFmtId="0" fontId="46" fillId="0" borderId="0" xfId="0" applyFont="1" applyAlignment="1">
      <alignment wrapTex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NumberForma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10" xfId="0" applyBorder="1" applyAlignment="1">
      <alignment horizontal="center" vertical="center"/>
    </xf>
    <xf numFmtId="0" fontId="0" fillId="0" borderId="10" xfId="0" applyBorder="1" applyAlignment="1">
      <alignment horizontal="center"/>
    </xf>
    <xf numFmtId="0" fontId="47" fillId="0" borderId="10" xfId="0" applyFont="1" applyFill="1" applyBorder="1" applyAlignment="1">
      <alignment horizont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shrinkToFit="1"/>
    </xf>
    <xf numFmtId="0" fontId="47" fillId="0" borderId="10" xfId="0" applyFont="1" applyFill="1" applyBorder="1" applyAlignment="1">
      <alignment horizontal="center" vertical="center" wrapText="1" shrinkToFit="1"/>
    </xf>
    <xf numFmtId="0" fontId="47" fillId="0" borderId="15" xfId="0" applyFont="1" applyBorder="1" applyAlignment="1">
      <alignment horizontal="center" vertical="center" wrapText="1" shrinkToFit="1"/>
    </xf>
    <xf numFmtId="0" fontId="47" fillId="0" borderId="17" xfId="0" applyFont="1" applyBorder="1" applyAlignment="1">
      <alignment horizontal="center" vertical="center" wrapText="1" shrinkToFi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P15"/>
  <sheetViews>
    <sheetView tabSelected="1" zoomScalePageLayoutView="0" workbookViewId="0" topLeftCell="A1">
      <selection activeCell="B1" sqref="B1"/>
    </sheetView>
  </sheetViews>
  <sheetFormatPr defaultColWidth="11.421875" defaultRowHeight="15"/>
  <cols>
    <col min="1" max="1" width="3.140625" style="0" customWidth="1"/>
    <col min="2" max="2" width="28.28125" style="0" customWidth="1"/>
    <col min="3" max="3" width="12.421875" style="0" customWidth="1"/>
    <col min="4" max="6" width="10.7109375" style="0" customWidth="1"/>
    <col min="7" max="7" width="11.28125" style="0" customWidth="1"/>
    <col min="8" max="8" width="10.7109375" style="0" customWidth="1"/>
    <col min="9" max="9" width="9.7109375" style="0" customWidth="1"/>
    <col min="10" max="10" width="12.7109375" style="0" customWidth="1"/>
    <col min="11" max="11" width="19.57421875" style="0" customWidth="1"/>
    <col min="12" max="12" width="11.140625" style="0" customWidth="1"/>
    <col min="13" max="13" width="12.421875" style="0" customWidth="1"/>
  </cols>
  <sheetData>
    <row r="1" ht="15">
      <c r="B1" s="19" t="s">
        <v>159</v>
      </c>
    </row>
    <row r="2" ht="15">
      <c r="N2" t="s">
        <v>160</v>
      </c>
    </row>
    <row r="3" spans="2:14" ht="29.25" customHeight="1">
      <c r="B3" s="58" t="s">
        <v>122</v>
      </c>
      <c r="C3" s="60" t="s">
        <v>123</v>
      </c>
      <c r="D3" s="61"/>
      <c r="E3" s="60" t="s">
        <v>124</v>
      </c>
      <c r="F3" s="62"/>
      <c r="G3" s="62"/>
      <c r="H3" s="62"/>
      <c r="I3" s="62"/>
      <c r="J3" s="61"/>
      <c r="K3" s="56" t="s">
        <v>125</v>
      </c>
      <c r="L3" s="56" t="s">
        <v>149</v>
      </c>
      <c r="M3" s="56" t="s">
        <v>131</v>
      </c>
      <c r="N3" s="56" t="s">
        <v>5</v>
      </c>
    </row>
    <row r="4" spans="2:14" ht="29.25" customHeight="1">
      <c r="B4" s="59"/>
      <c r="C4" s="9" t="s">
        <v>8</v>
      </c>
      <c r="D4" s="9" t="s">
        <v>7</v>
      </c>
      <c r="E4" s="9" t="s">
        <v>16</v>
      </c>
      <c r="F4" s="9" t="s">
        <v>126</v>
      </c>
      <c r="G4" s="9" t="s">
        <v>17</v>
      </c>
      <c r="H4" s="9" t="s">
        <v>127</v>
      </c>
      <c r="I4" s="9" t="s">
        <v>128</v>
      </c>
      <c r="J4" s="9" t="s">
        <v>129</v>
      </c>
      <c r="K4" s="57"/>
      <c r="L4" s="57"/>
      <c r="M4" s="57"/>
      <c r="N4" s="57"/>
    </row>
    <row r="5" spans="2:16" ht="15">
      <c r="B5" s="1" t="s">
        <v>130</v>
      </c>
      <c r="C5" s="4">
        <v>22312</v>
      </c>
      <c r="D5" s="4">
        <v>26262</v>
      </c>
      <c r="E5" s="4">
        <v>41</v>
      </c>
      <c r="F5" s="4">
        <v>1924</v>
      </c>
      <c r="G5" s="4">
        <v>7197</v>
      </c>
      <c r="H5" s="4">
        <v>16769</v>
      </c>
      <c r="I5" s="4">
        <v>21348</v>
      </c>
      <c r="J5" s="4">
        <v>1295</v>
      </c>
      <c r="K5" s="4">
        <v>48574</v>
      </c>
      <c r="L5" s="20">
        <v>87</v>
      </c>
      <c r="M5" s="21">
        <v>8</v>
      </c>
      <c r="N5" s="22">
        <v>0</v>
      </c>
      <c r="P5" s="12"/>
    </row>
    <row r="6" spans="2:14" ht="15">
      <c r="B6" s="1" t="s">
        <v>2</v>
      </c>
      <c r="C6" s="4">
        <v>4374</v>
      </c>
      <c r="D6" s="4">
        <v>162</v>
      </c>
      <c r="E6" s="4">
        <v>0</v>
      </c>
      <c r="F6" s="4">
        <v>0</v>
      </c>
      <c r="G6" s="4">
        <v>5</v>
      </c>
      <c r="H6" s="4">
        <v>95</v>
      </c>
      <c r="I6" s="4">
        <v>958</v>
      </c>
      <c r="J6" s="4">
        <v>3478</v>
      </c>
      <c r="K6" s="4">
        <v>4536</v>
      </c>
      <c r="L6" s="20">
        <v>8</v>
      </c>
      <c r="M6" s="21">
        <v>37</v>
      </c>
      <c r="N6" s="22">
        <v>35</v>
      </c>
    </row>
    <row r="7" spans="2:14" ht="15">
      <c r="B7" s="1" t="s">
        <v>0</v>
      </c>
      <c r="C7" s="4">
        <v>997</v>
      </c>
      <c r="D7" s="4">
        <v>23</v>
      </c>
      <c r="E7" s="4">
        <v>0</v>
      </c>
      <c r="F7" s="4">
        <v>2</v>
      </c>
      <c r="G7" s="4">
        <v>4</v>
      </c>
      <c r="H7" s="4">
        <v>78</v>
      </c>
      <c r="I7" s="4">
        <v>675</v>
      </c>
      <c r="J7" s="4">
        <v>261</v>
      </c>
      <c r="K7" s="4">
        <v>1020</v>
      </c>
      <c r="L7" s="20">
        <v>2</v>
      </c>
      <c r="M7" s="21">
        <v>22</v>
      </c>
      <c r="N7" s="22">
        <v>0</v>
      </c>
    </row>
    <row r="8" spans="2:14" ht="15">
      <c r="B8" s="1" t="s">
        <v>3</v>
      </c>
      <c r="C8" s="4">
        <v>260</v>
      </c>
      <c r="D8" s="4">
        <v>273</v>
      </c>
      <c r="E8" s="4">
        <v>53</v>
      </c>
      <c r="F8" s="4">
        <v>168</v>
      </c>
      <c r="G8" s="4">
        <v>110</v>
      </c>
      <c r="H8" s="4">
        <v>111</v>
      </c>
      <c r="I8" s="4">
        <v>83</v>
      </c>
      <c r="J8" s="4">
        <v>8</v>
      </c>
      <c r="K8" s="4">
        <v>533</v>
      </c>
      <c r="L8" s="20">
        <v>1</v>
      </c>
      <c r="M8" s="21">
        <v>7</v>
      </c>
      <c r="N8" s="22">
        <v>0</v>
      </c>
    </row>
    <row r="9" spans="2:14" ht="15">
      <c r="B9" s="1" t="s">
        <v>4</v>
      </c>
      <c r="C9" s="4">
        <v>180</v>
      </c>
      <c r="D9" s="4">
        <v>119</v>
      </c>
      <c r="E9" s="4">
        <v>8</v>
      </c>
      <c r="F9" s="4">
        <v>65</v>
      </c>
      <c r="G9" s="4">
        <v>81</v>
      </c>
      <c r="H9" s="4">
        <v>72</v>
      </c>
      <c r="I9" s="4">
        <v>64</v>
      </c>
      <c r="J9" s="4">
        <v>9</v>
      </c>
      <c r="K9" s="4">
        <v>299</v>
      </c>
      <c r="L9" s="20">
        <v>1</v>
      </c>
      <c r="M9" s="21">
        <v>11</v>
      </c>
      <c r="N9" s="22">
        <v>0</v>
      </c>
    </row>
    <row r="10" spans="2:14" ht="15">
      <c r="B10" s="1" t="s">
        <v>152</v>
      </c>
      <c r="C10" s="4">
        <v>870</v>
      </c>
      <c r="D10" s="4">
        <v>309</v>
      </c>
      <c r="E10" s="4">
        <v>4</v>
      </c>
      <c r="F10" s="4">
        <v>76</v>
      </c>
      <c r="G10" s="4">
        <v>87</v>
      </c>
      <c r="H10" s="4">
        <v>207</v>
      </c>
      <c r="I10" s="4">
        <v>386</v>
      </c>
      <c r="J10" s="4">
        <v>419</v>
      </c>
      <c r="K10" s="4">
        <v>1179</v>
      </c>
      <c r="L10" s="20">
        <v>2</v>
      </c>
      <c r="M10" s="21">
        <v>38</v>
      </c>
      <c r="N10" s="22">
        <v>25</v>
      </c>
    </row>
    <row r="11" spans="2:14" ht="15">
      <c r="B11" s="1" t="s">
        <v>11</v>
      </c>
      <c r="C11" s="4">
        <v>28993</v>
      </c>
      <c r="D11" s="4">
        <v>27148</v>
      </c>
      <c r="E11" s="4">
        <v>106</v>
      </c>
      <c r="F11" s="4">
        <v>2235</v>
      </c>
      <c r="G11" s="4">
        <v>7484</v>
      </c>
      <c r="H11" s="4">
        <v>17332</v>
      </c>
      <c r="I11" s="4">
        <v>23514</v>
      </c>
      <c r="J11" s="4">
        <v>5470</v>
      </c>
      <c r="K11" s="4">
        <v>56141</v>
      </c>
      <c r="L11" s="20">
        <v>100</v>
      </c>
      <c r="M11" s="22">
        <v>14</v>
      </c>
      <c r="N11" s="22">
        <v>3</v>
      </c>
    </row>
    <row r="12" spans="2:8" ht="59.25" customHeight="1">
      <c r="B12" s="55" t="s">
        <v>151</v>
      </c>
      <c r="C12" s="55"/>
      <c r="D12" s="55"/>
      <c r="E12" s="55"/>
      <c r="F12" s="55"/>
      <c r="G12" s="55"/>
      <c r="H12" s="55"/>
    </row>
    <row r="13" spans="2:8" ht="15">
      <c r="B13" s="23" t="s">
        <v>157</v>
      </c>
      <c r="C13" s="23"/>
      <c r="D13" s="23"/>
      <c r="E13" s="23"/>
      <c r="F13" s="23"/>
      <c r="G13" s="23"/>
      <c r="H13" s="23"/>
    </row>
    <row r="14" spans="2:8" ht="15">
      <c r="B14" s="23" t="s">
        <v>158</v>
      </c>
      <c r="C14" s="23"/>
      <c r="D14" s="23"/>
      <c r="E14" s="23"/>
      <c r="F14" s="23"/>
      <c r="G14" s="23"/>
      <c r="H14" s="23"/>
    </row>
    <row r="15" spans="2:8" ht="15">
      <c r="B15" s="23" t="s">
        <v>171</v>
      </c>
      <c r="C15" s="23"/>
      <c r="D15" s="23"/>
      <c r="E15" s="23"/>
      <c r="F15" s="23"/>
      <c r="G15" s="23"/>
      <c r="H15" s="23"/>
    </row>
  </sheetData>
  <sheetProtection/>
  <mergeCells count="8">
    <mergeCell ref="B12:H12"/>
    <mergeCell ref="K3:K4"/>
    <mergeCell ref="M3:M4"/>
    <mergeCell ref="N3:N4"/>
    <mergeCell ref="B3:B4"/>
    <mergeCell ref="C3:D3"/>
    <mergeCell ref="E3:J3"/>
    <mergeCell ref="L3:L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13"/>
  <sheetViews>
    <sheetView zoomScalePageLayoutView="0" workbookViewId="0" topLeftCell="B1">
      <selection activeCell="G29" sqref="G29"/>
    </sheetView>
  </sheetViews>
  <sheetFormatPr defaultColWidth="11.421875" defaultRowHeight="15"/>
  <cols>
    <col min="1" max="1" width="3.140625" style="0" customWidth="1"/>
    <col min="2" max="2" width="24.8515625" style="0" customWidth="1"/>
    <col min="3" max="9" width="11.57421875" style="0" customWidth="1"/>
  </cols>
  <sheetData>
    <row r="1" ht="15.75">
      <c r="B1" s="18" t="s">
        <v>161</v>
      </c>
    </row>
    <row r="3" spans="2:10" ht="15" customHeight="1">
      <c r="B3" s="63" t="s">
        <v>132</v>
      </c>
      <c r="C3" s="64" t="s">
        <v>122</v>
      </c>
      <c r="D3" s="64"/>
      <c r="E3" s="64"/>
      <c r="F3" s="64"/>
      <c r="G3" s="64"/>
      <c r="H3" s="64"/>
      <c r="I3" s="64"/>
      <c r="J3" s="64"/>
    </row>
    <row r="4" spans="2:10" ht="44.25" customHeight="1">
      <c r="B4" s="63"/>
      <c r="C4" s="8" t="s">
        <v>1</v>
      </c>
      <c r="D4" s="8" t="s">
        <v>2</v>
      </c>
      <c r="E4" s="8" t="s">
        <v>0</v>
      </c>
      <c r="F4" s="8" t="s">
        <v>3</v>
      </c>
      <c r="G4" s="8" t="s">
        <v>4</v>
      </c>
      <c r="H4" s="14" t="s">
        <v>6</v>
      </c>
      <c r="I4" s="13" t="s">
        <v>100</v>
      </c>
      <c r="J4" s="16" t="s">
        <v>167</v>
      </c>
    </row>
    <row r="5" spans="2:10" ht="15">
      <c r="B5" s="1" t="s">
        <v>133</v>
      </c>
      <c r="C5" s="4">
        <v>813</v>
      </c>
      <c r="D5" s="4">
        <v>116</v>
      </c>
      <c r="E5" s="4">
        <v>18</v>
      </c>
      <c r="F5" s="4">
        <v>1</v>
      </c>
      <c r="G5" s="4">
        <v>4</v>
      </c>
      <c r="H5" s="15">
        <v>62</v>
      </c>
      <c r="I5" s="4">
        <f>SUM(C5:H5)</f>
        <v>1014</v>
      </c>
      <c r="J5" s="25">
        <v>2</v>
      </c>
    </row>
    <row r="6" spans="2:10" ht="15">
      <c r="B6" s="1" t="s">
        <v>134</v>
      </c>
      <c r="C6" s="4">
        <v>1052</v>
      </c>
      <c r="D6" s="4">
        <v>106</v>
      </c>
      <c r="E6" s="4">
        <v>18</v>
      </c>
      <c r="F6" s="4">
        <v>11</v>
      </c>
      <c r="G6" s="4">
        <v>11</v>
      </c>
      <c r="H6" s="15">
        <v>79</v>
      </c>
      <c r="I6" s="4">
        <f>SUM(C6:H6)</f>
        <v>1277</v>
      </c>
      <c r="J6" s="26">
        <v>2</v>
      </c>
    </row>
    <row r="7" spans="2:10" ht="15">
      <c r="B7" s="1" t="s">
        <v>12</v>
      </c>
      <c r="C7" s="4">
        <v>11446</v>
      </c>
      <c r="D7" s="4">
        <v>122</v>
      </c>
      <c r="E7" s="4">
        <v>17</v>
      </c>
      <c r="F7" s="4">
        <v>204</v>
      </c>
      <c r="G7" s="4">
        <v>72</v>
      </c>
      <c r="H7" s="15">
        <v>174</v>
      </c>
      <c r="I7" s="4">
        <f>SUM(C7:H7)</f>
        <v>12035</v>
      </c>
      <c r="J7" s="26">
        <v>23</v>
      </c>
    </row>
    <row r="8" spans="2:10" ht="15">
      <c r="B8" s="1" t="s">
        <v>13</v>
      </c>
      <c r="C8" s="4">
        <v>31954</v>
      </c>
      <c r="D8" s="4">
        <v>4044</v>
      </c>
      <c r="E8" s="4">
        <v>938</v>
      </c>
      <c r="F8" s="4">
        <v>288</v>
      </c>
      <c r="G8" s="4">
        <v>199</v>
      </c>
      <c r="H8" s="15">
        <v>757</v>
      </c>
      <c r="I8" s="4">
        <f>SUM(C8:H8)</f>
        <v>38180</v>
      </c>
      <c r="J8" s="26">
        <v>73</v>
      </c>
    </row>
    <row r="9" spans="2:10" ht="30">
      <c r="B9" s="11" t="s">
        <v>135</v>
      </c>
      <c r="C9" s="4">
        <f>SUM(C5:C8)</f>
        <v>45265</v>
      </c>
      <c r="D9" s="4">
        <f aca="true" t="shared" si="0" ref="D9:I9">SUM(D5:D8)</f>
        <v>4388</v>
      </c>
      <c r="E9" s="4">
        <f t="shared" si="0"/>
        <v>991</v>
      </c>
      <c r="F9" s="4">
        <f t="shared" si="0"/>
        <v>504</v>
      </c>
      <c r="G9" s="4">
        <f t="shared" si="0"/>
        <v>286</v>
      </c>
      <c r="H9" s="15">
        <f t="shared" si="0"/>
        <v>1072</v>
      </c>
      <c r="I9" s="4">
        <f t="shared" si="0"/>
        <v>52506</v>
      </c>
      <c r="J9" s="24">
        <v>100</v>
      </c>
    </row>
    <row r="11" ht="15">
      <c r="B11" s="23" t="s">
        <v>162</v>
      </c>
    </row>
    <row r="12" ht="15">
      <c r="B12" s="23" t="s">
        <v>163</v>
      </c>
    </row>
    <row r="13" ht="15">
      <c r="B13" s="23" t="s">
        <v>172</v>
      </c>
    </row>
  </sheetData>
  <sheetProtection/>
  <mergeCells count="2">
    <mergeCell ref="B3:B4"/>
    <mergeCell ref="C3:J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1:I14"/>
  <sheetViews>
    <sheetView zoomScalePageLayoutView="0" workbookViewId="0" topLeftCell="C1">
      <selection activeCell="C14" sqref="C14"/>
    </sheetView>
  </sheetViews>
  <sheetFormatPr defaultColWidth="11.421875" defaultRowHeight="15"/>
  <cols>
    <col min="3" max="3" width="31.140625" style="0" customWidth="1"/>
    <col min="7" max="7" width="12.00390625" style="0" bestFit="1" customWidth="1"/>
  </cols>
  <sheetData>
    <row r="1" ht="15">
      <c r="C1" s="19" t="s">
        <v>164</v>
      </c>
    </row>
    <row r="2" ht="15">
      <c r="I2" t="s">
        <v>160</v>
      </c>
    </row>
    <row r="3" spans="3:9" ht="15">
      <c r="C3" s="65" t="s">
        <v>112</v>
      </c>
      <c r="D3" s="66" t="s">
        <v>113</v>
      </c>
      <c r="E3" s="66"/>
      <c r="F3" s="66" t="s">
        <v>7</v>
      </c>
      <c r="G3" s="66"/>
      <c r="H3" s="66" t="s">
        <v>11</v>
      </c>
      <c r="I3" s="66"/>
    </row>
    <row r="4" spans="3:9" ht="30">
      <c r="C4" s="65"/>
      <c r="D4" s="8" t="s">
        <v>114</v>
      </c>
      <c r="E4" s="8" t="s">
        <v>115</v>
      </c>
      <c r="F4" s="8" t="s">
        <v>114</v>
      </c>
      <c r="G4" s="8" t="s">
        <v>115</v>
      </c>
      <c r="H4" s="8" t="s">
        <v>114</v>
      </c>
      <c r="I4" s="8" t="s">
        <v>115</v>
      </c>
    </row>
    <row r="5" spans="3:9" ht="15">
      <c r="C5" s="1" t="s">
        <v>116</v>
      </c>
      <c r="D5" s="30">
        <v>30.6920043026174</v>
      </c>
      <c r="E5" s="33">
        <v>24.8393691588785</v>
      </c>
      <c r="F5" s="33">
        <v>49.3793313532861</v>
      </c>
      <c r="G5" s="30">
        <v>28.5703269586675</v>
      </c>
      <c r="H5" s="30">
        <v>40.8762737736705</v>
      </c>
      <c r="I5" s="27">
        <v>27.2809850625757</v>
      </c>
    </row>
    <row r="6" spans="3:9" ht="15">
      <c r="C6" s="1" t="s">
        <v>166</v>
      </c>
      <c r="D6" s="31">
        <v>25.336141986375</v>
      </c>
      <c r="E6" s="34">
        <v>23.7042278436229</v>
      </c>
      <c r="F6" s="34">
        <v>40.6823547330744</v>
      </c>
      <c r="G6" s="31">
        <v>26.694122051666</v>
      </c>
      <c r="H6" s="31">
        <v>33.6998225999422</v>
      </c>
      <c r="I6" s="28">
        <v>25.6595458162453</v>
      </c>
    </row>
    <row r="7" spans="3:9" ht="15">
      <c r="C7" s="1" t="s">
        <v>117</v>
      </c>
      <c r="D7" s="31">
        <v>29.7597705270706</v>
      </c>
      <c r="E7" s="34">
        <v>77.078313253012</v>
      </c>
      <c r="F7" s="34">
        <v>28.733531338055</v>
      </c>
      <c r="G7" s="31">
        <v>81.685661277498</v>
      </c>
      <c r="H7" s="31">
        <v>29.262758364619</v>
      </c>
      <c r="I7" s="28">
        <v>79.5291132102072</v>
      </c>
    </row>
    <row r="8" spans="3:9" ht="15">
      <c r="C8" s="1" t="s">
        <v>118</v>
      </c>
      <c r="D8" s="31">
        <v>21.0648978128361</v>
      </c>
      <c r="E8" s="34">
        <v>41.6382978723404</v>
      </c>
      <c r="F8" s="34">
        <v>18.2392810905491</v>
      </c>
      <c r="G8" s="31">
        <v>49.6450939457202</v>
      </c>
      <c r="H8" s="31">
        <v>19.5758900944758</v>
      </c>
      <c r="I8" s="28">
        <v>45.6796628029505</v>
      </c>
    </row>
    <row r="9" spans="3:9" ht="15">
      <c r="C9" s="1" t="s">
        <v>119</v>
      </c>
      <c r="D9" s="31">
        <v>13.9028325564719</v>
      </c>
      <c r="E9" s="34">
        <v>68.8265635074146</v>
      </c>
      <c r="F9" s="34">
        <v>3.16045998019953</v>
      </c>
      <c r="G9" s="31">
        <v>68.6746987951807</v>
      </c>
      <c r="H9" s="31">
        <v>8.11089566401254</v>
      </c>
      <c r="I9" s="28">
        <v>68.794506612411</v>
      </c>
    </row>
    <row r="10" spans="3:9" ht="15">
      <c r="C10" s="1" t="s">
        <v>120</v>
      </c>
      <c r="D10" s="31">
        <v>4.41914664754392</v>
      </c>
      <c r="E10" s="34">
        <v>35.6997971602434</v>
      </c>
      <c r="F10" s="34">
        <v>0.258929251389841</v>
      </c>
      <c r="G10" s="31">
        <v>61.7647058823529</v>
      </c>
      <c r="H10" s="31">
        <v>2.17418210322208</v>
      </c>
      <c r="I10" s="28">
        <v>37.3814041745731</v>
      </c>
    </row>
    <row r="11" spans="3:9" ht="15">
      <c r="C11" s="1"/>
      <c r="D11" s="32">
        <v>100</v>
      </c>
      <c r="E11" s="35">
        <v>50.6229831480817</v>
      </c>
      <c r="F11" s="35">
        <v>100</v>
      </c>
      <c r="G11" s="36">
        <v>49.1508643667657</v>
      </c>
      <c r="H11" s="36">
        <v>100</v>
      </c>
      <c r="I11" s="29">
        <v>50</v>
      </c>
    </row>
    <row r="12" ht="15">
      <c r="C12" s="23" t="s">
        <v>165</v>
      </c>
    </row>
    <row r="13" ht="15">
      <c r="C13" s="23" t="s">
        <v>158</v>
      </c>
    </row>
    <row r="14" ht="15">
      <c r="C14" s="23" t="s">
        <v>171</v>
      </c>
    </row>
  </sheetData>
  <sheetProtection/>
  <mergeCells count="4">
    <mergeCell ref="C3:C4"/>
    <mergeCell ref="D3:E3"/>
    <mergeCell ref="F3:G3"/>
    <mergeCell ref="H3: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79"/>
  <sheetViews>
    <sheetView zoomScale="70" zoomScaleNormal="70" zoomScalePageLayoutView="0" workbookViewId="0" topLeftCell="A1">
      <selection activeCell="P30" sqref="P30"/>
    </sheetView>
  </sheetViews>
  <sheetFormatPr defaultColWidth="11.421875" defaultRowHeight="15"/>
  <cols>
    <col min="1" max="1" width="6.7109375" style="37" customWidth="1"/>
    <col min="2" max="2" width="51.421875" style="37" customWidth="1"/>
    <col min="3" max="3" width="11.421875" style="37" customWidth="1"/>
    <col min="4" max="4" width="13.00390625" style="37" customWidth="1"/>
    <col min="5" max="6" width="11.421875" style="37" customWidth="1"/>
    <col min="7" max="7" width="14.00390625" style="37" customWidth="1"/>
    <col min="8" max="8" width="14.7109375" style="37" customWidth="1"/>
    <col min="9" max="10" width="11.421875" style="37" customWidth="1"/>
    <col min="11" max="11" width="13.57421875" style="37" customWidth="1"/>
    <col min="12" max="16384" width="11.421875" style="37" customWidth="1"/>
  </cols>
  <sheetData>
    <row r="1" ht="15.75">
      <c r="B1" s="54" t="s">
        <v>168</v>
      </c>
    </row>
    <row r="2" ht="38.25" customHeight="1"/>
    <row r="3" spans="1:12" ht="69" customHeight="1">
      <c r="A3" s="67"/>
      <c r="B3" s="67"/>
      <c r="C3" s="68" t="s">
        <v>99</v>
      </c>
      <c r="D3" s="68"/>
      <c r="E3" s="68"/>
      <c r="F3" s="68"/>
      <c r="G3" s="69" t="s">
        <v>18</v>
      </c>
      <c r="H3" s="69"/>
      <c r="I3" s="69" t="s">
        <v>19</v>
      </c>
      <c r="J3" s="69"/>
      <c r="K3" s="69" t="s">
        <v>121</v>
      </c>
      <c r="L3" s="38"/>
    </row>
    <row r="4" spans="1:11" ht="17.25" customHeight="1">
      <c r="A4" s="67"/>
      <c r="B4" s="67"/>
      <c r="C4" s="69" t="s">
        <v>20</v>
      </c>
      <c r="D4" s="69" t="s">
        <v>150</v>
      </c>
      <c r="E4" s="71" t="s">
        <v>21</v>
      </c>
      <c r="F4" s="71" t="s">
        <v>22</v>
      </c>
      <c r="G4" s="69" t="s">
        <v>21</v>
      </c>
      <c r="H4" s="69" t="s">
        <v>22</v>
      </c>
      <c r="I4" s="70" t="s">
        <v>23</v>
      </c>
      <c r="J4" s="70" t="s">
        <v>98</v>
      </c>
      <c r="K4" s="69"/>
    </row>
    <row r="5" spans="1:11" ht="20.25" customHeight="1">
      <c r="A5" s="67"/>
      <c r="B5" s="67"/>
      <c r="C5" s="69"/>
      <c r="D5" s="69"/>
      <c r="E5" s="72"/>
      <c r="F5" s="72"/>
      <c r="G5" s="69"/>
      <c r="H5" s="69"/>
      <c r="I5" s="70"/>
      <c r="J5" s="70"/>
      <c r="K5" s="69"/>
    </row>
    <row r="6" spans="1:11" ht="15.75">
      <c r="A6" s="39" t="s">
        <v>60</v>
      </c>
      <c r="B6" s="39" t="s">
        <v>61</v>
      </c>
      <c r="C6" s="40">
        <v>904</v>
      </c>
      <c r="D6" s="41">
        <f>C6/$C$44</f>
        <v>0.01861077942932433</v>
      </c>
      <c r="E6" s="42">
        <v>4.782546523927475</v>
      </c>
      <c r="F6" s="43">
        <v>18.685790179769732</v>
      </c>
      <c r="G6" s="41">
        <v>0.21124215924123912</v>
      </c>
      <c r="H6" s="41">
        <v>0.3818277401954155</v>
      </c>
      <c r="I6" s="44">
        <v>61.39064855671512</v>
      </c>
      <c r="J6" s="44">
        <v>59.652438271568855</v>
      </c>
      <c r="K6" s="41">
        <v>0.0061486648622407465</v>
      </c>
    </row>
    <row r="7" spans="1:11" ht="15.75">
      <c r="A7" s="39" t="s">
        <v>42</v>
      </c>
      <c r="B7" s="39" t="s">
        <v>43</v>
      </c>
      <c r="C7" s="40">
        <v>4564</v>
      </c>
      <c r="D7" s="41">
        <f aca="true" t="shared" si="0" ref="D7:D44">C7/$C$44</f>
        <v>0.09395973154362416</v>
      </c>
      <c r="E7" s="42">
        <v>4.709352954509157</v>
      </c>
      <c r="F7" s="43">
        <v>15.610824024708378</v>
      </c>
      <c r="G7" s="41">
        <v>0.13797679137125293</v>
      </c>
      <c r="H7" s="41">
        <v>0.2590972002939659</v>
      </c>
      <c r="I7" s="44">
        <v>63.710395226858516</v>
      </c>
      <c r="J7" s="44">
        <v>38.54052632446786</v>
      </c>
      <c r="K7" s="41">
        <v>0.03152506494235558</v>
      </c>
    </row>
    <row r="8" spans="1:11" ht="15.75">
      <c r="A8" s="45" t="s">
        <v>48</v>
      </c>
      <c r="B8" s="45" t="s">
        <v>49</v>
      </c>
      <c r="C8" s="40">
        <v>1601</v>
      </c>
      <c r="D8" s="41">
        <f t="shared" si="0"/>
        <v>0.03296001976365957</v>
      </c>
      <c r="E8" s="42">
        <v>3.0400676761219296</v>
      </c>
      <c r="F8" s="43">
        <v>12.699545670145826</v>
      </c>
      <c r="G8" s="41">
        <v>0.2842980716919541</v>
      </c>
      <c r="H8" s="41">
        <v>0.5364133813533883</v>
      </c>
      <c r="I8" s="44">
        <v>60.86167727840037</v>
      </c>
      <c r="J8" s="44">
        <v>22.932893118874798</v>
      </c>
      <c r="K8" s="41">
        <v>0.017130880095739567</v>
      </c>
    </row>
    <row r="9" spans="1:11" ht="15.75">
      <c r="A9" s="45" t="s">
        <v>68</v>
      </c>
      <c r="B9" s="45" t="s">
        <v>69</v>
      </c>
      <c r="C9" s="40">
        <v>645</v>
      </c>
      <c r="D9" s="41">
        <f t="shared" si="0"/>
        <v>0.013278708774241364</v>
      </c>
      <c r="E9" s="42">
        <v>2.979070533042042</v>
      </c>
      <c r="F9" s="43">
        <v>10.863215339092841</v>
      </c>
      <c r="G9" s="41">
        <v>0.12263137047971842</v>
      </c>
      <c r="H9" s="41">
        <v>0.02261433433804579</v>
      </c>
      <c r="I9" s="44">
        <v>45.6691461909491</v>
      </c>
      <c r="J9" s="44">
        <v>29.857439743460368</v>
      </c>
      <c r="K9" s="41">
        <v>0.007042883815078376</v>
      </c>
    </row>
    <row r="10" spans="1:11" ht="15.75">
      <c r="A10" s="39" t="s">
        <v>38</v>
      </c>
      <c r="B10" s="39" t="s">
        <v>39</v>
      </c>
      <c r="C10" s="40">
        <v>911</v>
      </c>
      <c r="D10" s="41">
        <f t="shared" si="0"/>
        <v>0.018754889447029275</v>
      </c>
      <c r="E10" s="42">
        <v>2.4957302261040906</v>
      </c>
      <c r="F10" s="43">
        <v>10.596580147717479</v>
      </c>
      <c r="G10" s="41">
        <v>0.2932927223115738</v>
      </c>
      <c r="H10" s="41">
        <v>0.5237169427150313</v>
      </c>
      <c r="I10" s="44">
        <v>65.85253138715782</v>
      </c>
      <c r="J10" s="44">
        <v>23.917182170337792</v>
      </c>
      <c r="K10" s="41">
        <v>0.011873871188688555</v>
      </c>
    </row>
    <row r="11" spans="1:11" ht="15.75">
      <c r="A11" s="45" t="s">
        <v>24</v>
      </c>
      <c r="B11" s="45" t="s">
        <v>25</v>
      </c>
      <c r="C11" s="40">
        <v>6068</v>
      </c>
      <c r="D11" s="41">
        <f t="shared" si="0"/>
        <v>0.12492279820480093</v>
      </c>
      <c r="E11" s="42">
        <v>2.4517664963060137</v>
      </c>
      <c r="F11" s="43">
        <v>10.911330625040195</v>
      </c>
      <c r="G11" s="41">
        <v>0.4907802293851826</v>
      </c>
      <c r="H11" s="41">
        <v>0.5241548122138313</v>
      </c>
      <c r="I11" s="44">
        <v>69.41193560870768</v>
      </c>
      <c r="J11" s="44">
        <v>9.781410115544432</v>
      </c>
      <c r="K11" s="41">
        <v>0.08050781893571436</v>
      </c>
    </row>
    <row r="12" spans="1:11" ht="15.75">
      <c r="A12" s="45" t="s">
        <v>44</v>
      </c>
      <c r="B12" s="45" t="s">
        <v>45</v>
      </c>
      <c r="C12" s="40">
        <v>1751</v>
      </c>
      <c r="D12" s="41">
        <f t="shared" si="0"/>
        <v>0.03604809157162268</v>
      </c>
      <c r="E12" s="42">
        <v>2.4260252393745665</v>
      </c>
      <c r="F12" s="43">
        <v>11.224003691703805</v>
      </c>
      <c r="G12" s="41">
        <v>0.30081406607969674</v>
      </c>
      <c r="H12" s="41">
        <v>0.5448789379683843</v>
      </c>
      <c r="I12" s="44">
        <v>62.9450567154228</v>
      </c>
      <c r="J12" s="44">
        <v>15.461604740850676</v>
      </c>
      <c r="K12" s="41">
        <v>0.023478071800195396</v>
      </c>
    </row>
    <row r="13" spans="1:11" ht="15.75">
      <c r="A13" s="45" t="s">
        <v>70</v>
      </c>
      <c r="B13" s="45" t="s">
        <v>71</v>
      </c>
      <c r="C13" s="40">
        <v>1505</v>
      </c>
      <c r="D13" s="41">
        <f t="shared" si="0"/>
        <v>0.03098365380656318</v>
      </c>
      <c r="E13" s="42">
        <v>2.2998811413785334</v>
      </c>
      <c r="F13" s="43">
        <v>7.9067010136163</v>
      </c>
      <c r="G13" s="41">
        <v>0.22673086191359895</v>
      </c>
      <c r="H13" s="41">
        <v>0.4991562768889665</v>
      </c>
      <c r="I13" s="44">
        <v>45.42122661591838</v>
      </c>
      <c r="J13" s="44">
        <v>17.7640832751783</v>
      </c>
      <c r="K13" s="41">
        <v>0.021286423726508873</v>
      </c>
    </row>
    <row r="14" spans="1:11" ht="15.75">
      <c r="A14" s="39" t="s">
        <v>36</v>
      </c>
      <c r="B14" s="39" t="s">
        <v>37</v>
      </c>
      <c r="C14" s="40">
        <v>1254</v>
      </c>
      <c r="D14" s="41">
        <f t="shared" si="0"/>
        <v>0.02581628031457158</v>
      </c>
      <c r="E14" s="42">
        <v>2.2954011988430167</v>
      </c>
      <c r="F14" s="43">
        <v>12.346476145291984</v>
      </c>
      <c r="G14" s="44"/>
      <c r="H14" s="44"/>
      <c r="I14" s="44"/>
      <c r="J14" s="44">
        <v>27.759501942310283</v>
      </c>
      <c r="K14" s="41">
        <v>0.01777094519374982</v>
      </c>
    </row>
    <row r="15" spans="1:11" ht="15.75">
      <c r="A15" s="45" t="s">
        <v>58</v>
      </c>
      <c r="B15" s="45" t="s">
        <v>59</v>
      </c>
      <c r="C15" s="40">
        <v>682</v>
      </c>
      <c r="D15" s="41">
        <f t="shared" si="0"/>
        <v>0.01404043315353893</v>
      </c>
      <c r="E15" s="42">
        <v>2.007051389538475</v>
      </c>
      <c r="F15" s="43">
        <v>7.539685718471514</v>
      </c>
      <c r="G15" s="41">
        <v>0.40848413182478477</v>
      </c>
      <c r="H15" s="41">
        <v>0.7981625651333247</v>
      </c>
      <c r="I15" s="44">
        <v>45.08517493461511</v>
      </c>
      <c r="J15" s="44">
        <v>17.85831595639815</v>
      </c>
      <c r="K15" s="41">
        <v>0.011053440486305124</v>
      </c>
    </row>
    <row r="16" spans="1:11" ht="15.75">
      <c r="A16" s="45" t="s">
        <v>28</v>
      </c>
      <c r="B16" s="45" t="s">
        <v>29</v>
      </c>
      <c r="C16" s="40">
        <v>3116</v>
      </c>
      <c r="D16" s="41">
        <f t="shared" si="0"/>
        <v>0.06414954502408696</v>
      </c>
      <c r="E16" s="42">
        <v>1.9877544539962035</v>
      </c>
      <c r="F16" s="43">
        <v>8.150686347467746</v>
      </c>
      <c r="G16" s="41">
        <v>0.559885696287916</v>
      </c>
      <c r="H16" s="41">
        <v>0.761246438022007</v>
      </c>
      <c r="I16" s="44">
        <v>10.594156112575591</v>
      </c>
      <c r="J16" s="44">
        <v>78.14702106476916</v>
      </c>
      <c r="K16" s="41">
        <v>0.05099250050522852</v>
      </c>
    </row>
    <row r="17" spans="1:11" ht="15.75">
      <c r="A17" s="45" t="s">
        <v>50</v>
      </c>
      <c r="B17" s="45" t="s">
        <v>51</v>
      </c>
      <c r="C17" s="40">
        <v>950</v>
      </c>
      <c r="D17" s="41">
        <f t="shared" si="0"/>
        <v>0.019557788117099684</v>
      </c>
      <c r="E17" s="42">
        <v>1.8908548766075777</v>
      </c>
      <c r="F17" s="43">
        <v>8.397386025691969</v>
      </c>
      <c r="G17" s="41">
        <v>0.15424686360673437</v>
      </c>
      <c r="H17" s="41">
        <v>0.28048147485750563</v>
      </c>
      <c r="I17" s="44">
        <v>49.471483018647476</v>
      </c>
      <c r="J17" s="44">
        <v>23.196505654011368</v>
      </c>
      <c r="K17" s="41">
        <v>0.016343196501796567</v>
      </c>
    </row>
    <row r="18" spans="1:11" ht="15.75">
      <c r="A18" s="45" t="s">
        <v>46</v>
      </c>
      <c r="B18" s="45" t="s">
        <v>47</v>
      </c>
      <c r="C18" s="40">
        <v>2532</v>
      </c>
      <c r="D18" s="41">
        <f t="shared" si="0"/>
        <v>0.05212665211841726</v>
      </c>
      <c r="E18" s="42">
        <v>1.5150269500766471</v>
      </c>
      <c r="F18" s="43">
        <v>6.099599024123752</v>
      </c>
      <c r="G18" s="41">
        <v>0.35570884666250185</v>
      </c>
      <c r="H18" s="41">
        <v>0.6157476034603565</v>
      </c>
      <c r="I18" s="44">
        <v>41.54880912427185</v>
      </c>
      <c r="J18" s="44">
        <v>44.65009970615543</v>
      </c>
      <c r="K18" s="41">
        <v>0.054364442419386615</v>
      </c>
    </row>
    <row r="19" spans="1:11" ht="15.75">
      <c r="A19" s="45" t="s">
        <v>52</v>
      </c>
      <c r="B19" s="45" t="s">
        <v>53</v>
      </c>
      <c r="C19" s="40">
        <v>7125</v>
      </c>
      <c r="D19" s="41">
        <f t="shared" si="0"/>
        <v>0.14668341087824763</v>
      </c>
      <c r="E19" s="42">
        <v>1.3847358907685379</v>
      </c>
      <c r="F19" s="43">
        <v>5.468589262378262</v>
      </c>
      <c r="G19" s="41">
        <v>0.3694020153376785</v>
      </c>
      <c r="H19" s="41">
        <v>0.49600222467516136</v>
      </c>
      <c r="I19" s="44">
        <v>21.450245003627618</v>
      </c>
      <c r="J19" s="44">
        <v>45.17037573603822</v>
      </c>
      <c r="K19" s="41">
        <v>0.16737458571049307</v>
      </c>
    </row>
    <row r="20" spans="1:11" ht="15.75">
      <c r="A20" s="45" t="s">
        <v>40</v>
      </c>
      <c r="B20" s="45" t="s">
        <v>41</v>
      </c>
      <c r="C20" s="40">
        <v>2033</v>
      </c>
      <c r="D20" s="41">
        <f t="shared" si="0"/>
        <v>0.04185366657059332</v>
      </c>
      <c r="E20" s="42">
        <v>1.3391785440078297</v>
      </c>
      <c r="F20" s="43">
        <v>4.941720333077589</v>
      </c>
      <c r="G20" s="41">
        <v>0.3154100608913639</v>
      </c>
      <c r="H20" s="41">
        <v>0.49728172541323573</v>
      </c>
      <c r="I20" s="44">
        <v>16.1478217947131</v>
      </c>
      <c r="J20" s="44">
        <v>45.66575536126659</v>
      </c>
      <c r="K20" s="41">
        <v>0.04938220650124017</v>
      </c>
    </row>
    <row r="21" spans="1:11" ht="15.75">
      <c r="A21" s="45" t="s">
        <v>62</v>
      </c>
      <c r="B21" s="45" t="s">
        <v>63</v>
      </c>
      <c r="C21" s="40">
        <v>1078</v>
      </c>
      <c r="D21" s="41">
        <f t="shared" si="0"/>
        <v>0.022192942726561533</v>
      </c>
      <c r="E21" s="42">
        <v>1.330917122025309</v>
      </c>
      <c r="F21" s="43">
        <v>5.275518425245034</v>
      </c>
      <c r="G21" s="41">
        <v>0.2768636537222086</v>
      </c>
      <c r="H21" s="41">
        <v>0.44303769689024186</v>
      </c>
      <c r="I21" s="44">
        <v>13.669234229458668</v>
      </c>
      <c r="J21" s="44">
        <v>68.26461296689341</v>
      </c>
      <c r="K21" s="41">
        <v>0.026347495788117573</v>
      </c>
    </row>
    <row r="22" spans="1:11" ht="15.75">
      <c r="A22" s="39" t="s">
        <v>56</v>
      </c>
      <c r="B22" s="39" t="s">
        <v>57</v>
      </c>
      <c r="C22" s="40">
        <v>54</v>
      </c>
      <c r="D22" s="41">
        <f t="shared" si="0"/>
        <v>0.0011117058508667188</v>
      </c>
      <c r="E22" s="42">
        <v>1.2016626738828142</v>
      </c>
      <c r="F22" s="43">
        <v>6.6981567562727236</v>
      </c>
      <c r="G22" s="41">
        <v>0.4088973949854801</v>
      </c>
      <c r="H22" s="41">
        <v>0.001580091207069213</v>
      </c>
      <c r="I22" s="44">
        <v>64.13965355948874</v>
      </c>
      <c r="J22" s="44">
        <v>13.53968299604591</v>
      </c>
      <c r="K22" s="46">
        <v>0.0014617825851908745</v>
      </c>
    </row>
    <row r="23" spans="1:11" ht="15.75">
      <c r="A23" s="45" t="s">
        <v>72</v>
      </c>
      <c r="B23" s="45" t="s">
        <v>73</v>
      </c>
      <c r="C23" s="40">
        <v>301</v>
      </c>
      <c r="D23" s="41">
        <f t="shared" si="0"/>
        <v>0.006196730761312636</v>
      </c>
      <c r="E23" s="42">
        <v>1.1788626034382417</v>
      </c>
      <c r="F23" s="43">
        <v>4.59012282800538</v>
      </c>
      <c r="G23" s="41">
        <v>0.2545704324813453</v>
      </c>
      <c r="H23" s="41">
        <v>-0.016229618912063856</v>
      </c>
      <c r="I23" s="44">
        <v>40.17168332867964</v>
      </c>
      <c r="J23" s="44">
        <v>33.63974361453796</v>
      </c>
      <c r="K23" s="41">
        <v>0.008305674359879726</v>
      </c>
    </row>
    <row r="24" spans="1:11" ht="15.75">
      <c r="A24" s="45" t="s">
        <v>80</v>
      </c>
      <c r="B24" s="45" t="s">
        <v>81</v>
      </c>
      <c r="C24" s="40">
        <v>273</v>
      </c>
      <c r="D24" s="41">
        <f t="shared" si="0"/>
        <v>0.0056202906904928565</v>
      </c>
      <c r="E24" s="42">
        <v>1.1249997110234258</v>
      </c>
      <c r="F24" s="43">
        <v>4.6030207956526255</v>
      </c>
      <c r="G24" s="41">
        <v>0.17623634195327714</v>
      </c>
      <c r="H24" s="41">
        <v>0.736852116271514</v>
      </c>
      <c r="I24" s="44">
        <v>25.1878377608164</v>
      </c>
      <c r="J24" s="44">
        <v>30.943271996714472</v>
      </c>
      <c r="K24" s="41">
        <v>0.007893722070409451</v>
      </c>
    </row>
    <row r="25" spans="1:11" ht="15.75">
      <c r="A25" s="45" t="s">
        <v>34</v>
      </c>
      <c r="B25" s="45" t="s">
        <v>35</v>
      </c>
      <c r="C25" s="40">
        <v>318</v>
      </c>
      <c r="D25" s="41">
        <f t="shared" si="0"/>
        <v>0.006546712232881789</v>
      </c>
      <c r="E25" s="42">
        <v>1.1155915286034739</v>
      </c>
      <c r="F25" s="43">
        <v>4.743018071295272</v>
      </c>
      <c r="G25" s="41">
        <v>0.2871907204460515</v>
      </c>
      <c r="H25" s="41">
        <v>0.10597669509766108</v>
      </c>
      <c r="I25" s="44">
        <v>57.530595035932784</v>
      </c>
      <c r="J25" s="44">
        <v>16.850711846851286</v>
      </c>
      <c r="K25" s="41">
        <v>0.009272428803777514</v>
      </c>
    </row>
    <row r="26" spans="1:11" ht="15.75">
      <c r="A26" s="45" t="s">
        <v>78</v>
      </c>
      <c r="B26" s="45" t="s">
        <v>79</v>
      </c>
      <c r="C26" s="40">
        <v>149</v>
      </c>
      <c r="D26" s="41">
        <f t="shared" si="0"/>
        <v>0.003067484662576687</v>
      </c>
      <c r="E26" s="42">
        <v>1.0816955814906146</v>
      </c>
      <c r="F26" s="43">
        <v>4.580871892084415</v>
      </c>
      <c r="G26" s="41">
        <v>0.22504755868862528</v>
      </c>
      <c r="H26" s="41">
        <v>0.8802898743999785</v>
      </c>
      <c r="I26" s="44">
        <v>31.01922196267719</v>
      </c>
      <c r="J26" s="44">
        <v>49.9653142333287</v>
      </c>
      <c r="K26" s="46">
        <v>0.004480771608361836</v>
      </c>
    </row>
    <row r="27" spans="1:11" ht="15.75">
      <c r="A27" s="45" t="s">
        <v>54</v>
      </c>
      <c r="B27" s="45" t="s">
        <v>55</v>
      </c>
      <c r="C27" s="40">
        <v>1289</v>
      </c>
      <c r="D27" s="41">
        <f t="shared" si="0"/>
        <v>0.026536830403096307</v>
      </c>
      <c r="E27" s="42">
        <v>1.066856459520387</v>
      </c>
      <c r="F27" s="43">
        <v>4.752435834418978</v>
      </c>
      <c r="G27" s="41">
        <v>0.40624588325989786</v>
      </c>
      <c r="H27" s="41">
        <v>0.7157353669656148</v>
      </c>
      <c r="I27" s="44">
        <v>4.6889290572599664</v>
      </c>
      <c r="J27" s="44">
        <v>75.95007234263437</v>
      </c>
      <c r="K27" s="41">
        <v>0.03930235022902429</v>
      </c>
    </row>
    <row r="28" spans="1:11" ht="15.75">
      <c r="A28" s="45" t="s">
        <v>32</v>
      </c>
      <c r="B28" s="45" t="s">
        <v>33</v>
      </c>
      <c r="C28" s="40">
        <v>1882</v>
      </c>
      <c r="D28" s="41">
        <f t="shared" si="0"/>
        <v>0.038745007617243796</v>
      </c>
      <c r="E28" s="42">
        <v>0.9783300924199639</v>
      </c>
      <c r="F28" s="43">
        <v>3.9569865374605557</v>
      </c>
      <c r="G28" s="41">
        <v>0.6242942949385666</v>
      </c>
      <c r="H28" s="41">
        <v>0.705989098072762</v>
      </c>
      <c r="I28" s="44">
        <v>63.38288386625782</v>
      </c>
      <c r="J28" s="44">
        <v>23.88556729707617</v>
      </c>
      <c r="K28" s="41">
        <v>0.06257571232235089</v>
      </c>
    </row>
    <row r="29" spans="1:11" ht="15.75">
      <c r="A29" s="45" t="s">
        <v>26</v>
      </c>
      <c r="B29" s="45" t="s">
        <v>27</v>
      </c>
      <c r="C29" s="40">
        <v>886</v>
      </c>
      <c r="D29" s="41">
        <f t="shared" si="0"/>
        <v>0.018240210812368755</v>
      </c>
      <c r="E29" s="42">
        <v>0.8957605608969548</v>
      </c>
      <c r="F29" s="43">
        <v>2.8682536244522128</v>
      </c>
      <c r="G29" s="41">
        <v>0.21862322748305496</v>
      </c>
      <c r="H29" s="41">
        <v>1.0232735310061014</v>
      </c>
      <c r="I29" s="44">
        <v>74.10521500040106</v>
      </c>
      <c r="J29" s="44">
        <v>27.11982735114994</v>
      </c>
      <c r="K29" s="41">
        <v>0.03217461655697371</v>
      </c>
    </row>
    <row r="30" spans="1:11" ht="15.75">
      <c r="A30" s="45" t="s">
        <v>64</v>
      </c>
      <c r="B30" s="45" t="s">
        <v>65</v>
      </c>
      <c r="C30" s="40">
        <v>284</v>
      </c>
      <c r="D30" s="41">
        <f t="shared" si="0"/>
        <v>0.0058467492897434845</v>
      </c>
      <c r="E30" s="42">
        <v>0.7704463653993319</v>
      </c>
      <c r="F30" s="43">
        <v>3.91191429192196</v>
      </c>
      <c r="G30" s="41">
        <v>0.6138945086997774</v>
      </c>
      <c r="H30" s="41">
        <v>0.6782575704750822</v>
      </c>
      <c r="I30" s="44">
        <v>9.390494071057688</v>
      </c>
      <c r="J30" s="44">
        <v>57.19375741057837</v>
      </c>
      <c r="K30" s="41">
        <v>0.01199078247391665</v>
      </c>
    </row>
    <row r="31" spans="1:11" ht="15.75">
      <c r="A31" s="45" t="s">
        <v>76</v>
      </c>
      <c r="B31" s="45" t="s">
        <v>77</v>
      </c>
      <c r="C31" s="40">
        <v>188</v>
      </c>
      <c r="D31" s="41">
        <f t="shared" si="0"/>
        <v>0.003870383332647095</v>
      </c>
      <c r="E31" s="42">
        <v>0.6434446731171516</v>
      </c>
      <c r="F31" s="43">
        <v>2.6011593168565703</v>
      </c>
      <c r="G31" s="41">
        <v>0.9495718807175788</v>
      </c>
      <c r="H31" s="41">
        <v>0.48729019231447246</v>
      </c>
      <c r="I31" s="44">
        <v>17.8858490952135</v>
      </c>
      <c r="J31" s="44">
        <v>52.9016282993785</v>
      </c>
      <c r="K31" s="41">
        <v>0.009504258383411257</v>
      </c>
    </row>
    <row r="32" spans="1:11" ht="15.75">
      <c r="A32" s="39" t="s">
        <v>84</v>
      </c>
      <c r="B32" s="39" t="s">
        <v>85</v>
      </c>
      <c r="C32" s="40">
        <v>10</v>
      </c>
      <c r="D32" s="41">
        <f t="shared" si="0"/>
        <v>0.0002058714538642072</v>
      </c>
      <c r="E32" s="42">
        <v>0.5532429998163233</v>
      </c>
      <c r="F32" s="43">
        <v>2.0469990993203964</v>
      </c>
      <c r="G32" s="41">
        <v>1.5134265437139423</v>
      </c>
      <c r="H32" s="41">
        <v>3.6498391058707935</v>
      </c>
      <c r="I32" s="44">
        <v>36.88720039125345</v>
      </c>
      <c r="J32" s="44">
        <v>17.2903651625096</v>
      </c>
      <c r="K32" s="46">
        <v>0.0005879706769194047</v>
      </c>
    </row>
    <row r="33" spans="1:11" ht="15.75">
      <c r="A33" s="45" t="s">
        <v>74</v>
      </c>
      <c r="B33" s="45" t="s">
        <v>75</v>
      </c>
      <c r="C33" s="40">
        <v>621</v>
      </c>
      <c r="D33" s="41">
        <f t="shared" si="0"/>
        <v>0.012784617284967267</v>
      </c>
      <c r="E33" s="42">
        <v>0.4331947701613366</v>
      </c>
      <c r="F33" s="43">
        <v>1.7153396776597856</v>
      </c>
      <c r="G33" s="41">
        <v>-0.18800658208129856</v>
      </c>
      <c r="H33" s="41">
        <v>-0.2553353878693123</v>
      </c>
      <c r="I33" s="44">
        <v>8.48177423693057</v>
      </c>
      <c r="J33" s="44">
        <v>51.59764840170187</v>
      </c>
      <c r="K33" s="41">
        <v>0.04663156493548689</v>
      </c>
    </row>
    <row r="34" spans="1:11" ht="15.75">
      <c r="A34" s="45" t="s">
        <v>30</v>
      </c>
      <c r="B34" s="45" t="s">
        <v>31</v>
      </c>
      <c r="C34" s="40">
        <v>151</v>
      </c>
      <c r="D34" s="41">
        <f t="shared" si="0"/>
        <v>0.0031086589533495285</v>
      </c>
      <c r="E34" s="42">
        <v>0.4194764400099062</v>
      </c>
      <c r="F34" s="43">
        <v>2.211279776476062</v>
      </c>
      <c r="G34" s="41">
        <v>0.21640304322087786</v>
      </c>
      <c r="H34" s="41">
        <v>1.2493759285823187</v>
      </c>
      <c r="I34" s="44">
        <v>13.13887189287826</v>
      </c>
      <c r="J34" s="44">
        <v>42.55115364479981</v>
      </c>
      <c r="K34" s="41">
        <v>0.011709570584079005</v>
      </c>
    </row>
    <row r="35" spans="1:11" ht="15.75">
      <c r="A35" s="45" t="s">
        <v>66</v>
      </c>
      <c r="B35" s="45" t="s">
        <v>67</v>
      </c>
      <c r="C35" s="40">
        <v>188</v>
      </c>
      <c r="D35" s="41">
        <f t="shared" si="0"/>
        <v>0.003870383332647095</v>
      </c>
      <c r="E35" s="42">
        <v>0.4145708877076314</v>
      </c>
      <c r="F35" s="43">
        <v>1.640642236459988</v>
      </c>
      <c r="G35" s="41">
        <v>0.043087628831356584</v>
      </c>
      <c r="H35" s="41">
        <v>0.20685715762138773</v>
      </c>
      <c r="I35" s="44">
        <v>5.368668043581887</v>
      </c>
      <c r="J35" s="44">
        <v>60.01905967604593</v>
      </c>
      <c r="K35" s="41">
        <v>0.01475131180230828</v>
      </c>
    </row>
    <row r="36" spans="1:11" ht="15.75">
      <c r="A36" s="45" t="s">
        <v>82</v>
      </c>
      <c r="B36" s="45" t="s">
        <v>83</v>
      </c>
      <c r="C36" s="40">
        <v>28</v>
      </c>
      <c r="D36" s="41">
        <f t="shared" si="0"/>
        <v>0.0005764400708197802</v>
      </c>
      <c r="E36" s="42">
        <v>0.29160274795182134</v>
      </c>
      <c r="F36" s="43">
        <v>1.2393116787952407</v>
      </c>
      <c r="G36" s="41">
        <v>0.30100307823543176</v>
      </c>
      <c r="H36" s="41">
        <v>-0.12695846065780247</v>
      </c>
      <c r="I36" s="44">
        <v>15.455865870767035</v>
      </c>
      <c r="J36" s="44">
        <v>23.383127592146646</v>
      </c>
      <c r="K36" s="46">
        <v>0.0031234748557262457</v>
      </c>
    </row>
    <row r="37" spans="1:11" ht="15.75">
      <c r="A37" s="45" t="s">
        <v>92</v>
      </c>
      <c r="B37" s="45" t="s">
        <v>93</v>
      </c>
      <c r="C37" s="40">
        <v>65</v>
      </c>
      <c r="D37" s="41">
        <f t="shared" si="0"/>
        <v>0.0013381644501173468</v>
      </c>
      <c r="E37" s="42">
        <v>0.19214972647235165</v>
      </c>
      <c r="F37" s="43">
        <v>1.1854160048525078</v>
      </c>
      <c r="G37" s="41">
        <v>0.41176974158459206</v>
      </c>
      <c r="H37" s="41">
        <v>0.9951353881072122</v>
      </c>
      <c r="I37" s="44">
        <v>6.786900519846813</v>
      </c>
      <c r="J37" s="44">
        <v>42.24285420220617</v>
      </c>
      <c r="K37" s="41">
        <v>0.01100386316434989</v>
      </c>
    </row>
    <row r="38" spans="1:11" ht="15.75">
      <c r="A38" s="45" t="s">
        <v>88</v>
      </c>
      <c r="B38" s="45" t="s">
        <v>89</v>
      </c>
      <c r="C38" s="40">
        <v>309</v>
      </c>
      <c r="D38" s="41">
        <f t="shared" si="0"/>
        <v>0.006361427924404002</v>
      </c>
      <c r="E38" s="42">
        <v>0.19209124189268734</v>
      </c>
      <c r="F38" s="43">
        <v>0.7683649675707493</v>
      </c>
      <c r="G38" s="41">
        <v>0.17316525702738148</v>
      </c>
      <c r="H38" s="41">
        <v>0.20308884093228613</v>
      </c>
      <c r="I38" s="44">
        <v>8.73533361299738</v>
      </c>
      <c r="J38" s="44">
        <v>47.49539332098839</v>
      </c>
      <c r="K38" s="41">
        <v>0.052326599219425694</v>
      </c>
    </row>
    <row r="39" spans="1:11" ht="15.75">
      <c r="A39" s="45" t="s">
        <v>94</v>
      </c>
      <c r="B39" s="45" t="s">
        <v>95</v>
      </c>
      <c r="C39" s="40">
        <v>232</v>
      </c>
      <c r="D39" s="41">
        <f t="shared" si="0"/>
        <v>0.0047762177296496065</v>
      </c>
      <c r="E39" s="42">
        <v>0.1558674766690053</v>
      </c>
      <c r="F39" s="43">
        <v>0.5737535563591833</v>
      </c>
      <c r="G39" s="41">
        <v>0.5275575120821374</v>
      </c>
      <c r="H39" s="41">
        <v>0.4309686190290723</v>
      </c>
      <c r="I39" s="44">
        <v>2.972341634557217</v>
      </c>
      <c r="J39" s="44">
        <v>57.10719343568314</v>
      </c>
      <c r="K39" s="41">
        <v>0.04841769109802089</v>
      </c>
    </row>
    <row r="40" spans="1:11" ht="15.75">
      <c r="A40" s="45" t="s">
        <v>90</v>
      </c>
      <c r="B40" s="45" t="s">
        <v>91</v>
      </c>
      <c r="C40" s="40">
        <v>21</v>
      </c>
      <c r="D40" s="41">
        <f t="shared" si="0"/>
        <v>0.0004323300531148351</v>
      </c>
      <c r="E40" s="42">
        <v>0.11121165232903096</v>
      </c>
      <c r="F40" s="43">
        <v>0.10591585936098187</v>
      </c>
      <c r="G40" s="41">
        <v>-0.43901406731002424</v>
      </c>
      <c r="H40" s="41">
        <v>-0.7764186500148648</v>
      </c>
      <c r="I40" s="44">
        <v>6.637061240355455</v>
      </c>
      <c r="J40" s="44">
        <v>44.50873242896935</v>
      </c>
      <c r="K40" s="41">
        <v>0.006142435383435295</v>
      </c>
    </row>
    <row r="41" spans="1:11" ht="15.75">
      <c r="A41" s="45" t="s">
        <v>96</v>
      </c>
      <c r="B41" s="45" t="s">
        <v>97</v>
      </c>
      <c r="C41" s="40">
        <v>63</v>
      </c>
      <c r="D41" s="41">
        <f t="shared" si="0"/>
        <v>0.0012969901593445053</v>
      </c>
      <c r="E41" s="42">
        <v>0.0974331446818867</v>
      </c>
      <c r="F41" s="43">
        <v>0.2644613927079782</v>
      </c>
      <c r="G41" s="41">
        <v>0.03249646426430074</v>
      </c>
      <c r="H41" s="41">
        <v>0.26341780463254616</v>
      </c>
      <c r="I41" s="44">
        <v>0.8659389776159614</v>
      </c>
      <c r="J41" s="44">
        <v>26.201841744709654</v>
      </c>
      <c r="K41" s="41">
        <v>0.02103320355346606</v>
      </c>
    </row>
    <row r="42" spans="1:11" ht="15.75">
      <c r="A42" s="45" t="s">
        <v>86</v>
      </c>
      <c r="B42" s="45" t="s">
        <v>87</v>
      </c>
      <c r="C42" s="40">
        <v>10</v>
      </c>
      <c r="D42" s="41">
        <f t="shared" si="0"/>
        <v>0.0002058714538642072</v>
      </c>
      <c r="E42" s="42">
        <v>0.06939204188747908</v>
      </c>
      <c r="F42" s="43">
        <v>0.18735851309619353</v>
      </c>
      <c r="G42" s="41">
        <v>0.007448555654610233</v>
      </c>
      <c r="H42" s="41">
        <v>0.360055550133724</v>
      </c>
      <c r="I42" s="44">
        <v>1.6282891203326286</v>
      </c>
      <c r="J42" s="44">
        <v>36.17332616541298</v>
      </c>
      <c r="K42" s="46">
        <v>0.004687722860647228</v>
      </c>
    </row>
    <row r="43" spans="1:11" ht="15.75">
      <c r="A43" s="47"/>
      <c r="B43" s="39" t="s">
        <v>147</v>
      </c>
      <c r="C43" s="40">
        <v>4533</v>
      </c>
      <c r="D43" s="41">
        <f t="shared" si="0"/>
        <v>0.09332153003664512</v>
      </c>
      <c r="E43" s="43" t="s">
        <v>146</v>
      </c>
      <c r="F43" s="43" t="s">
        <v>146</v>
      </c>
      <c r="G43" s="43" t="s">
        <v>146</v>
      </c>
      <c r="H43" s="43" t="s">
        <v>146</v>
      </c>
      <c r="I43" s="43" t="s">
        <v>146</v>
      </c>
      <c r="J43" s="43" t="s">
        <v>146</v>
      </c>
      <c r="K43" s="43" t="s">
        <v>146</v>
      </c>
    </row>
    <row r="44" spans="1:12" ht="15.75">
      <c r="A44" s="45"/>
      <c r="B44" s="39" t="s">
        <v>148</v>
      </c>
      <c r="C44" s="40">
        <f>SUM(C6:C43)</f>
        <v>48574</v>
      </c>
      <c r="D44" s="41">
        <f t="shared" si="0"/>
        <v>1</v>
      </c>
      <c r="E44" s="42"/>
      <c r="F44" s="43"/>
      <c r="G44" s="41"/>
      <c r="H44" s="41"/>
      <c r="I44" s="44"/>
      <c r="J44" s="44"/>
      <c r="K44" s="41">
        <v>1</v>
      </c>
      <c r="L44" s="48"/>
    </row>
    <row r="45" spans="1:4" ht="15.75">
      <c r="A45" s="10" t="s">
        <v>169</v>
      </c>
      <c r="C45" s="49"/>
      <c r="D45" s="49"/>
    </row>
    <row r="46" spans="1:10" ht="15.75">
      <c r="A46" s="37" t="s">
        <v>170</v>
      </c>
      <c r="C46" s="50"/>
      <c r="D46" s="50"/>
      <c r="E46" s="51"/>
      <c r="F46" s="52"/>
      <c r="G46" s="52"/>
      <c r="H46" s="52"/>
      <c r="I46" s="52"/>
      <c r="J46" s="52"/>
    </row>
    <row r="47" ht="15.75">
      <c r="A47" s="37" t="s">
        <v>158</v>
      </c>
    </row>
    <row r="48" spans="1:10" ht="15.75">
      <c r="A48" s="37" t="s">
        <v>171</v>
      </c>
      <c r="C48" s="52"/>
      <c r="D48" s="52"/>
      <c r="E48" s="52"/>
      <c r="F48" s="52"/>
      <c r="G48" s="52"/>
      <c r="H48" s="52"/>
      <c r="I48" s="52"/>
      <c r="J48" s="52"/>
    </row>
    <row r="49" spans="3:10" ht="15.75">
      <c r="C49" s="52"/>
      <c r="D49" s="52"/>
      <c r="E49" s="52"/>
      <c r="F49" s="52"/>
      <c r="G49" s="52"/>
      <c r="H49" s="52"/>
      <c r="I49" s="52"/>
      <c r="J49" s="52"/>
    </row>
    <row r="50" spans="3:10" ht="15.75">
      <c r="C50" s="52"/>
      <c r="D50" s="52"/>
      <c r="E50" s="52"/>
      <c r="F50" s="52"/>
      <c r="G50" s="52"/>
      <c r="H50" s="52"/>
      <c r="I50" s="52"/>
      <c r="J50" s="52"/>
    </row>
    <row r="51" spans="3:10" ht="15.75">
      <c r="C51" s="52"/>
      <c r="D51" s="52"/>
      <c r="E51" s="52"/>
      <c r="F51" s="52"/>
      <c r="G51" s="52"/>
      <c r="H51" s="52"/>
      <c r="I51" s="52"/>
      <c r="J51" s="52"/>
    </row>
    <row r="52" spans="3:10" ht="15.75">
      <c r="C52" s="52"/>
      <c r="D52" s="52"/>
      <c r="E52" s="52"/>
      <c r="F52" s="52"/>
      <c r="G52" s="52"/>
      <c r="H52" s="52"/>
      <c r="I52" s="52"/>
      <c r="J52" s="52"/>
    </row>
    <row r="53" spans="3:10" ht="15.75">
      <c r="C53" s="52"/>
      <c r="D53" s="52"/>
      <c r="E53" s="52"/>
      <c r="F53" s="52"/>
      <c r="G53" s="52"/>
      <c r="H53" s="52"/>
      <c r="I53" s="52"/>
      <c r="J53" s="52"/>
    </row>
    <row r="54" spans="3:10" ht="15.75">
      <c r="C54" s="52"/>
      <c r="D54" s="52"/>
      <c r="E54" s="52"/>
      <c r="F54" s="52"/>
      <c r="G54" s="52"/>
      <c r="H54" s="52"/>
      <c r="I54" s="52"/>
      <c r="J54" s="52"/>
    </row>
    <row r="55" spans="3:10" ht="15.75">
      <c r="C55" s="52"/>
      <c r="D55" s="52"/>
      <c r="E55" s="52"/>
      <c r="F55" s="52"/>
      <c r="G55" s="52"/>
      <c r="H55" s="52"/>
      <c r="I55" s="52"/>
      <c r="J55" s="52"/>
    </row>
    <row r="56" spans="3:10" ht="15.75">
      <c r="C56" s="52"/>
      <c r="D56" s="52"/>
      <c r="E56" s="52"/>
      <c r="F56" s="52"/>
      <c r="G56" s="52"/>
      <c r="H56" s="52"/>
      <c r="I56" s="52"/>
      <c r="J56" s="52"/>
    </row>
    <row r="57" spans="3:10" ht="15.75">
      <c r="C57" s="52"/>
      <c r="D57" s="52"/>
      <c r="E57" s="52"/>
      <c r="F57" s="52"/>
      <c r="G57" s="52"/>
      <c r="H57" s="52"/>
      <c r="I57" s="52"/>
      <c r="J57" s="52"/>
    </row>
    <row r="58" spans="3:10" ht="15.75">
      <c r="C58" s="52"/>
      <c r="D58" s="52"/>
      <c r="E58" s="52"/>
      <c r="F58" s="52"/>
      <c r="G58" s="52"/>
      <c r="H58" s="52"/>
      <c r="I58" s="52"/>
      <c r="J58" s="52"/>
    </row>
    <row r="59" spans="3:10" ht="15.75">
      <c r="C59" s="52"/>
      <c r="D59" s="52"/>
      <c r="E59" s="52"/>
      <c r="F59" s="52"/>
      <c r="G59" s="52"/>
      <c r="H59" s="52"/>
      <c r="I59" s="52"/>
      <c r="J59" s="52"/>
    </row>
    <row r="60" spans="3:10" ht="15.75">
      <c r="C60" s="52"/>
      <c r="D60" s="52"/>
      <c r="E60" s="52"/>
      <c r="F60" s="52"/>
      <c r="G60" s="52"/>
      <c r="H60" s="52"/>
      <c r="I60" s="52"/>
      <c r="J60" s="52"/>
    </row>
    <row r="61" spans="3:10" ht="15.75">
      <c r="C61" s="52"/>
      <c r="D61" s="52"/>
      <c r="E61" s="52"/>
      <c r="F61" s="52"/>
      <c r="G61" s="52"/>
      <c r="H61" s="52"/>
      <c r="I61" s="52"/>
      <c r="J61" s="52"/>
    </row>
    <row r="62" spans="3:10" ht="15.75">
      <c r="C62" s="52"/>
      <c r="D62" s="52"/>
      <c r="E62" s="52"/>
      <c r="F62" s="52"/>
      <c r="G62" s="52"/>
      <c r="H62" s="52"/>
      <c r="I62" s="52"/>
      <c r="J62" s="52"/>
    </row>
    <row r="63" spans="3:10" ht="15.75">
      <c r="C63" s="52"/>
      <c r="D63" s="52"/>
      <c r="E63" s="52"/>
      <c r="F63" s="52"/>
      <c r="G63" s="52"/>
      <c r="H63" s="52"/>
      <c r="I63" s="52"/>
      <c r="J63" s="52"/>
    </row>
    <row r="64" spans="3:10" ht="15.75">
      <c r="C64" s="52"/>
      <c r="D64" s="52"/>
      <c r="E64" s="52"/>
      <c r="F64" s="52"/>
      <c r="G64" s="52"/>
      <c r="H64" s="52"/>
      <c r="I64" s="52"/>
      <c r="J64" s="52"/>
    </row>
    <row r="65" spans="3:10" ht="15.75">
      <c r="C65" s="52"/>
      <c r="D65" s="52"/>
      <c r="E65" s="52"/>
      <c r="F65" s="52"/>
      <c r="G65" s="52"/>
      <c r="H65" s="52"/>
      <c r="I65" s="52"/>
      <c r="J65" s="52"/>
    </row>
    <row r="66" spans="3:10" ht="15.75">
      <c r="C66" s="52"/>
      <c r="D66" s="52"/>
      <c r="E66" s="52"/>
      <c r="F66" s="52"/>
      <c r="G66" s="52"/>
      <c r="H66" s="52"/>
      <c r="I66" s="52"/>
      <c r="J66" s="52"/>
    </row>
    <row r="67" spans="3:10" ht="15.75">
      <c r="C67" s="52"/>
      <c r="D67" s="52"/>
      <c r="E67" s="52"/>
      <c r="F67" s="52"/>
      <c r="G67" s="52"/>
      <c r="H67" s="52"/>
      <c r="I67" s="52"/>
      <c r="J67" s="52"/>
    </row>
    <row r="68" spans="3:10" ht="15.75">
      <c r="C68" s="52"/>
      <c r="D68" s="52"/>
      <c r="E68" s="52"/>
      <c r="F68" s="52"/>
      <c r="G68" s="52"/>
      <c r="H68" s="52"/>
      <c r="I68" s="52"/>
      <c r="J68" s="52"/>
    </row>
    <row r="69" spans="3:10" ht="15.75">
      <c r="C69" s="52"/>
      <c r="D69" s="52"/>
      <c r="E69" s="52"/>
      <c r="F69" s="52"/>
      <c r="G69" s="52"/>
      <c r="H69" s="52"/>
      <c r="I69" s="52"/>
      <c r="J69" s="52"/>
    </row>
    <row r="70" spans="3:10" ht="15.75">
      <c r="C70" s="52"/>
      <c r="D70" s="52"/>
      <c r="E70" s="52"/>
      <c r="F70" s="52"/>
      <c r="G70" s="52"/>
      <c r="H70" s="52"/>
      <c r="I70" s="52"/>
      <c r="J70" s="52"/>
    </row>
    <row r="71" spans="3:10" ht="15.75">
      <c r="C71" s="52"/>
      <c r="D71" s="52"/>
      <c r="E71" s="52"/>
      <c r="F71" s="52"/>
      <c r="G71" s="52"/>
      <c r="H71" s="52"/>
      <c r="I71" s="52"/>
      <c r="J71" s="52"/>
    </row>
    <row r="72" spans="3:10" ht="15.75">
      <c r="C72" s="52"/>
      <c r="D72" s="52"/>
      <c r="E72" s="52"/>
      <c r="F72" s="52"/>
      <c r="G72" s="52"/>
      <c r="H72" s="52"/>
      <c r="I72" s="52"/>
      <c r="J72" s="52"/>
    </row>
    <row r="73" spans="3:10" ht="15.75">
      <c r="C73" s="52"/>
      <c r="D73" s="52"/>
      <c r="E73" s="52"/>
      <c r="F73" s="52"/>
      <c r="G73" s="52"/>
      <c r="H73" s="52"/>
      <c r="I73" s="52"/>
      <c r="J73" s="52"/>
    </row>
    <row r="74" spans="3:10" ht="15.75">
      <c r="C74" s="52"/>
      <c r="D74" s="52"/>
      <c r="E74" s="52"/>
      <c r="F74" s="52"/>
      <c r="G74" s="52"/>
      <c r="H74" s="52"/>
      <c r="I74" s="52"/>
      <c r="J74" s="52"/>
    </row>
    <row r="75" spans="3:10" ht="15.75">
      <c r="C75" s="52"/>
      <c r="D75" s="52"/>
      <c r="E75" s="52"/>
      <c r="F75" s="52"/>
      <c r="G75" s="52"/>
      <c r="H75" s="52"/>
      <c r="I75" s="52"/>
      <c r="J75" s="52"/>
    </row>
    <row r="76" spans="3:10" ht="15.75">
      <c r="C76" s="52"/>
      <c r="D76" s="52"/>
      <c r="E76" s="52"/>
      <c r="F76" s="52"/>
      <c r="G76" s="52"/>
      <c r="H76" s="52"/>
      <c r="I76" s="52"/>
      <c r="J76" s="52"/>
    </row>
    <row r="77" spans="3:10" ht="15.75">
      <c r="C77" s="52"/>
      <c r="D77" s="52"/>
      <c r="E77" s="52"/>
      <c r="F77" s="52"/>
      <c r="G77" s="52"/>
      <c r="H77" s="52"/>
      <c r="I77" s="52"/>
      <c r="J77" s="52"/>
    </row>
    <row r="78" spans="3:10" ht="15.75">
      <c r="C78" s="52"/>
      <c r="D78" s="52"/>
      <c r="E78" s="52"/>
      <c r="F78" s="52"/>
      <c r="G78" s="52"/>
      <c r="H78" s="52"/>
      <c r="I78" s="52"/>
      <c r="J78" s="52"/>
    </row>
    <row r="79" spans="3:10" ht="15.75">
      <c r="C79" s="52"/>
      <c r="D79" s="52"/>
      <c r="E79" s="52"/>
      <c r="F79" s="52"/>
      <c r="G79" s="52"/>
      <c r="H79" s="52"/>
      <c r="I79" s="52"/>
      <c r="J79" s="52"/>
    </row>
  </sheetData>
  <sheetProtection/>
  <mergeCells count="13">
    <mergeCell ref="D4:D5"/>
    <mergeCell ref="E4:E5"/>
    <mergeCell ref="F4:F5"/>
    <mergeCell ref="A3:B5"/>
    <mergeCell ref="C3:F3"/>
    <mergeCell ref="G3:H3"/>
    <mergeCell ref="I3:J3"/>
    <mergeCell ref="K3:K5"/>
    <mergeCell ref="C4:C5"/>
    <mergeCell ref="G4:G5"/>
    <mergeCell ref="H4:H5"/>
    <mergeCell ref="I4:I5"/>
    <mergeCell ref="J4:J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0"/>
  <sheetViews>
    <sheetView zoomScale="80" zoomScaleNormal="80" zoomScalePageLayoutView="0" workbookViewId="0" topLeftCell="A1">
      <selection activeCell="H29" sqref="H29"/>
    </sheetView>
  </sheetViews>
  <sheetFormatPr defaultColWidth="11.421875" defaultRowHeight="15"/>
  <cols>
    <col min="1" max="1" width="8.00390625" style="0" customWidth="1"/>
    <col min="2" max="2" width="8.421875" style="0" customWidth="1"/>
    <col min="3" max="3" width="66.8515625" style="0" customWidth="1"/>
    <col min="4" max="6" width="12.7109375" style="0" customWidth="1"/>
    <col min="7" max="7" width="14.140625" style="0" customWidth="1"/>
    <col min="8" max="8" width="14.00390625" style="0" customWidth="1"/>
  </cols>
  <sheetData>
    <row r="1" ht="15.75">
      <c r="C1" s="53" t="s">
        <v>173</v>
      </c>
    </row>
    <row r="4" spans="1:8" ht="15">
      <c r="A4" s="66"/>
      <c r="B4" s="66"/>
      <c r="C4" s="66"/>
      <c r="D4" s="64" t="s">
        <v>153</v>
      </c>
      <c r="E4" s="66" t="s">
        <v>154</v>
      </c>
      <c r="F4" s="66"/>
      <c r="G4" s="66"/>
      <c r="H4" s="66"/>
    </row>
    <row r="5" spans="1:8" ht="60">
      <c r="A5" s="66"/>
      <c r="B5" s="66"/>
      <c r="C5" s="66"/>
      <c r="D5" s="64"/>
      <c r="E5" s="6" t="s">
        <v>155</v>
      </c>
      <c r="F5" s="6" t="s">
        <v>176</v>
      </c>
      <c r="G5" s="6" t="s">
        <v>156</v>
      </c>
      <c r="H5" s="6" t="s">
        <v>111</v>
      </c>
    </row>
    <row r="6" spans="1:8" ht="15">
      <c r="A6" s="1" t="s">
        <v>42</v>
      </c>
      <c r="B6" s="1" t="s">
        <v>136</v>
      </c>
      <c r="C6" s="1" t="s">
        <v>101</v>
      </c>
      <c r="D6" s="3">
        <v>701</v>
      </c>
      <c r="E6" s="5">
        <v>16.410996938801855</v>
      </c>
      <c r="F6" s="7">
        <v>0.2639225181598063</v>
      </c>
      <c r="G6" s="7">
        <v>0.08831422018348624</v>
      </c>
      <c r="H6" s="5">
        <v>38.25093445088168</v>
      </c>
    </row>
    <row r="7" spans="1:8" ht="15">
      <c r="A7" s="1" t="s">
        <v>42</v>
      </c>
      <c r="B7" s="1" t="s">
        <v>137</v>
      </c>
      <c r="C7" s="1" t="s">
        <v>102</v>
      </c>
      <c r="D7" s="3">
        <v>1266</v>
      </c>
      <c r="E7" s="5">
        <v>14.831934718222065</v>
      </c>
      <c r="F7" s="7">
        <v>0.24565052950075644</v>
      </c>
      <c r="G7" s="7">
        <v>0.08918398768283295</v>
      </c>
      <c r="H7" s="5">
        <v>32.4939417001896</v>
      </c>
    </row>
    <row r="8" spans="1:8" ht="15">
      <c r="A8" s="1" t="s">
        <v>42</v>
      </c>
      <c r="B8" s="1" t="s">
        <v>138</v>
      </c>
      <c r="C8" s="1" t="s">
        <v>103</v>
      </c>
      <c r="D8" s="3">
        <v>194</v>
      </c>
      <c r="E8" s="5">
        <v>9.81288527808718</v>
      </c>
      <c r="F8" s="7">
        <v>0.3760848601735776</v>
      </c>
      <c r="G8" s="7">
        <v>0.08289743589743591</v>
      </c>
      <c r="H8" s="5">
        <v>30.593112925801208</v>
      </c>
    </row>
    <row r="9" spans="1:8" ht="15">
      <c r="A9" s="1" t="s">
        <v>42</v>
      </c>
      <c r="B9" s="1" t="s">
        <v>139</v>
      </c>
      <c r="C9" s="1" t="s">
        <v>104</v>
      </c>
      <c r="D9" s="3">
        <v>512</v>
      </c>
      <c r="E9" s="5">
        <v>8.291018273983047</v>
      </c>
      <c r="F9" s="7">
        <v>0.32691502720803683</v>
      </c>
      <c r="G9" s="7">
        <v>0.09303457106274009</v>
      </c>
      <c r="H9" s="5">
        <v>25.216634063943417</v>
      </c>
    </row>
    <row r="10" spans="1:8" ht="15">
      <c r="A10" s="1" t="s">
        <v>60</v>
      </c>
      <c r="B10" s="1" t="s">
        <v>140</v>
      </c>
      <c r="C10" s="1" t="s">
        <v>105</v>
      </c>
      <c r="D10" s="3">
        <v>104</v>
      </c>
      <c r="E10" s="5">
        <v>7.8143856557465705</v>
      </c>
      <c r="F10" s="7">
        <v>0.4415841584158416</v>
      </c>
      <c r="G10" s="7">
        <v>0.0736322869955157</v>
      </c>
      <c r="H10" s="5">
        <v>25.408358904427462</v>
      </c>
    </row>
    <row r="11" spans="1:8" ht="15">
      <c r="A11" s="1" t="s">
        <v>60</v>
      </c>
      <c r="B11" s="1" t="s">
        <v>141</v>
      </c>
      <c r="C11" s="1" t="s">
        <v>106</v>
      </c>
      <c r="D11" s="3">
        <v>257</v>
      </c>
      <c r="E11" s="5">
        <v>7.4456547969001905</v>
      </c>
      <c r="F11" s="7">
        <v>0.30974264705882354</v>
      </c>
      <c r="G11" s="7">
        <v>0.0772106824925816</v>
      </c>
      <c r="H11" s="5">
        <v>17.806611931557256</v>
      </c>
    </row>
    <row r="12" spans="1:8" ht="15">
      <c r="A12" s="1" t="s">
        <v>42</v>
      </c>
      <c r="B12" s="1" t="s">
        <v>142</v>
      </c>
      <c r="C12" s="1" t="s">
        <v>107</v>
      </c>
      <c r="D12" s="3">
        <v>221</v>
      </c>
      <c r="E12" s="5">
        <v>7.117218037016706</v>
      </c>
      <c r="F12" s="7">
        <v>0.347114556416882</v>
      </c>
      <c r="G12" s="7">
        <v>0.08622828784119108</v>
      </c>
      <c r="H12" s="5">
        <v>21.30261212629893</v>
      </c>
    </row>
    <row r="13" spans="1:8" ht="15">
      <c r="A13" s="1" t="s">
        <v>62</v>
      </c>
      <c r="B13" s="1" t="s">
        <v>143</v>
      </c>
      <c r="C13" s="1" t="s">
        <v>108</v>
      </c>
      <c r="D13" s="3">
        <v>100</v>
      </c>
      <c r="E13" s="5">
        <v>6.365940676028353</v>
      </c>
      <c r="F13" s="7">
        <v>0.6242884250474383</v>
      </c>
      <c r="G13" s="7">
        <v>0.08264437689969605</v>
      </c>
      <c r="H13" s="5">
        <v>32.844388421482144</v>
      </c>
    </row>
    <row r="14" spans="1:8" ht="15">
      <c r="A14" s="1" t="s">
        <v>68</v>
      </c>
      <c r="B14" s="1" t="s">
        <v>144</v>
      </c>
      <c r="C14" s="1" t="s">
        <v>109</v>
      </c>
      <c r="D14" s="3">
        <v>95</v>
      </c>
      <c r="E14" s="5">
        <v>5.48170440255334</v>
      </c>
      <c r="F14" s="7">
        <v>0.43023255813953487</v>
      </c>
      <c r="G14" s="7">
        <v>0.07743243243243243</v>
      </c>
      <c r="H14" s="5">
        <v>18.261724550366647</v>
      </c>
    </row>
    <row r="15" spans="1:8" ht="15">
      <c r="A15" s="1" t="s">
        <v>42</v>
      </c>
      <c r="B15" s="1" t="s">
        <v>145</v>
      </c>
      <c r="C15" s="1" t="s">
        <v>110</v>
      </c>
      <c r="D15" s="3">
        <v>114</v>
      </c>
      <c r="E15" s="5">
        <v>5.416622333622501</v>
      </c>
      <c r="F15" s="7">
        <v>0.4608150470219436</v>
      </c>
      <c r="G15" s="7">
        <v>0.09105442176870747</v>
      </c>
      <c r="H15" s="5">
        <v>22.727739791704444</v>
      </c>
    </row>
    <row r="17" ht="15">
      <c r="A17" t="s">
        <v>174</v>
      </c>
    </row>
    <row r="18" ht="15">
      <c r="A18" t="s">
        <v>175</v>
      </c>
    </row>
    <row r="19" ht="15">
      <c r="A19" t="s">
        <v>158</v>
      </c>
    </row>
    <row r="20" ht="15">
      <c r="A20" t="s">
        <v>171</v>
      </c>
    </row>
  </sheetData>
  <sheetProtection/>
  <mergeCells count="3">
    <mergeCell ref="E4:H4"/>
    <mergeCell ref="D4:D5"/>
    <mergeCell ref="A4:C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13"/>
  <sheetViews>
    <sheetView zoomScalePageLayoutView="0" workbookViewId="0" topLeftCell="A1">
      <selection activeCell="E21" sqref="E21"/>
    </sheetView>
  </sheetViews>
  <sheetFormatPr defaultColWidth="11.421875" defaultRowHeight="15"/>
  <cols>
    <col min="2" max="2" width="24.8515625" style="0" customWidth="1"/>
  </cols>
  <sheetData>
    <row r="1" ht="15">
      <c r="B1" s="19" t="s">
        <v>177</v>
      </c>
    </row>
    <row r="4" spans="2:8" ht="15">
      <c r="B4" s="66"/>
      <c r="C4" s="66" t="s">
        <v>14</v>
      </c>
      <c r="D4" s="66"/>
      <c r="E4" s="66"/>
      <c r="F4" s="66" t="s">
        <v>15</v>
      </c>
      <c r="G4" s="66"/>
      <c r="H4" s="66"/>
    </row>
    <row r="5" spans="2:8" ht="15">
      <c r="B5" s="66"/>
      <c r="C5" s="3" t="s">
        <v>7</v>
      </c>
      <c r="D5" s="3" t="s">
        <v>8</v>
      </c>
      <c r="E5" s="3" t="s">
        <v>11</v>
      </c>
      <c r="F5" s="3" t="s">
        <v>7</v>
      </c>
      <c r="G5" s="3" t="s">
        <v>8</v>
      </c>
      <c r="H5" s="3" t="s">
        <v>11</v>
      </c>
    </row>
    <row r="6" spans="2:12" ht="15">
      <c r="B6" s="1" t="s">
        <v>9</v>
      </c>
      <c r="C6" s="5">
        <v>0.30377221049681735</v>
      </c>
      <c r="D6" s="5">
        <v>0.059575557377637964</v>
      </c>
      <c r="E6" s="5">
        <v>0.14198713031511612</v>
      </c>
      <c r="F6" s="5">
        <v>0.45798706352586604</v>
      </c>
      <c r="G6" s="5">
        <v>0.25069183657581284</v>
      </c>
      <c r="H6" s="5">
        <v>0.3206499031470519</v>
      </c>
      <c r="J6" s="17"/>
      <c r="K6" s="17"/>
      <c r="L6" s="17"/>
    </row>
    <row r="7" spans="2:12" ht="15">
      <c r="B7" s="1" t="s">
        <v>10</v>
      </c>
      <c r="C7" s="5">
        <v>0.316417147150195</v>
      </c>
      <c r="D7" s="5">
        <v>0.10011026998836345</v>
      </c>
      <c r="E7" s="5">
        <v>0.19454648291441812</v>
      </c>
      <c r="F7" s="5">
        <v>1.1703622189772271</v>
      </c>
      <c r="G7" s="5">
        <v>0.49464320286053687</v>
      </c>
      <c r="H7" s="5">
        <v>0.7896515989016781</v>
      </c>
      <c r="J7" s="17"/>
      <c r="K7" s="17"/>
      <c r="L7" s="17"/>
    </row>
    <row r="8" spans="2:12" ht="15">
      <c r="B8" s="1" t="s">
        <v>12</v>
      </c>
      <c r="C8" s="5">
        <v>1.6050651313758273</v>
      </c>
      <c r="D8" s="5">
        <v>0.5081029131740044</v>
      </c>
      <c r="E8" s="5">
        <v>1.2787305602684969</v>
      </c>
      <c r="F8" s="5">
        <v>6.445386879486999</v>
      </c>
      <c r="G8" s="5">
        <v>2.1124012465659825</v>
      </c>
      <c r="H8" s="5">
        <v>5.156369824322249</v>
      </c>
      <c r="J8" s="17"/>
      <c r="K8" s="17"/>
      <c r="L8" s="17"/>
    </row>
    <row r="9" spans="2:12" ht="15">
      <c r="B9" s="1" t="s">
        <v>13</v>
      </c>
      <c r="C9" s="5">
        <v>8.39787636910081</v>
      </c>
      <c r="D9" s="5">
        <v>2.42380204396563</v>
      </c>
      <c r="E9" s="5">
        <v>3.42914605320519</v>
      </c>
      <c r="F9" s="5">
        <v>31.85058342555312</v>
      </c>
      <c r="G9" s="5">
        <v>10.703437570142395</v>
      </c>
      <c r="H9" s="5">
        <v>14.262174077454144</v>
      </c>
      <c r="J9" s="17"/>
      <c r="K9" s="17"/>
      <c r="L9" s="17"/>
    </row>
    <row r="10" spans="2:12" ht="15">
      <c r="B10" s="2" t="s">
        <v>11</v>
      </c>
      <c r="C10" s="5">
        <v>2.045619253813712</v>
      </c>
      <c r="D10" s="5">
        <v>1.2105734251881586</v>
      </c>
      <c r="E10" s="5">
        <v>1.555833105045632</v>
      </c>
      <c r="F10" s="5">
        <v>7.859104368006172</v>
      </c>
      <c r="G10" s="5">
        <v>5.356341917288516</v>
      </c>
      <c r="H10" s="5">
        <v>6.391138970183633</v>
      </c>
      <c r="J10" s="17"/>
      <c r="K10" s="17"/>
      <c r="L10" s="17"/>
    </row>
    <row r="11" ht="15">
      <c r="B11" t="s">
        <v>178</v>
      </c>
    </row>
    <row r="12" ht="15">
      <c r="B12" t="s">
        <v>163</v>
      </c>
    </row>
    <row r="13" ht="15">
      <c r="B13" t="s">
        <v>179</v>
      </c>
    </row>
  </sheetData>
  <sheetProtection/>
  <mergeCells count="3">
    <mergeCell ref="C4:E4"/>
    <mergeCell ref="B4:B5"/>
    <mergeCell ref="F4:H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2016-04-12T09:09:31Z</dcterms:created>
  <dcterms:modified xsi:type="dcterms:W3CDTF">2016-12-22T12:54:35Z</dcterms:modified>
  <cp:category/>
  <cp:version/>
  <cp:contentType/>
  <cp:contentStatus/>
</cp:coreProperties>
</file>