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56" yWindow="285" windowWidth="20370" windowHeight="7665" tabRatio="790" activeTab="0"/>
  </bookViews>
  <sheets>
    <sheet name="Lisez-moi" sheetId="1" r:id="rId1"/>
    <sheet name="Taux d'emplois vacants brut" sheetId="2" r:id="rId2"/>
    <sheet name="Taux d'emplois vacants cvs" sheetId="3" r:id="rId3"/>
    <sheet name="Nombre d'emplois occupés brut" sheetId="4" r:id="rId4"/>
    <sheet name="Nombre d'emplois occupés cvs" sheetId="5" r:id="rId5"/>
    <sheet name="Nombre d'emplois vacants brut" sheetId="6" r:id="rId6"/>
    <sheet name="Nombre d'emplois vacants cvs" sheetId="7" r:id="rId7"/>
  </sheets>
  <definedNames/>
  <calcPr fullCalcOnLoad="1"/>
</workbook>
</file>

<file path=xl/sharedStrings.xml><?xml version="1.0" encoding="utf-8"?>
<sst xmlns="http://schemas.openxmlformats.org/spreadsheetml/2006/main" count="790" uniqueCount="154">
  <si>
    <t>Secteurs d'activité</t>
  </si>
  <si>
    <t>Industrie</t>
  </si>
  <si>
    <t>Construction</t>
  </si>
  <si>
    <t>Tertiaire marchand</t>
  </si>
  <si>
    <t>Tertiaire non marchand</t>
  </si>
  <si>
    <t>2010T4</t>
  </si>
  <si>
    <t>2011T1</t>
  </si>
  <si>
    <t>2011T2</t>
  </si>
  <si>
    <t>2011T3</t>
  </si>
  <si>
    <t>2011T4</t>
  </si>
  <si>
    <t>2012T1</t>
  </si>
  <si>
    <t>2012T2</t>
  </si>
  <si>
    <t>2012T3</t>
  </si>
  <si>
    <t>2012T4</t>
  </si>
  <si>
    <t>2013T1</t>
  </si>
  <si>
    <t>2013T2</t>
  </si>
  <si>
    <t>2013T3</t>
  </si>
  <si>
    <t>2013T4</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</si>
  <si>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</si>
  <si>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</si>
  <si>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</si>
  <si>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</si>
  <si>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</si>
  <si>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</si>
  <si>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</si>
  <si>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</si>
  <si>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</si>
  <si>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</si>
  <si>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</si>
  <si>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</si>
  <si>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</si>
  <si>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</si>
  <si>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</si>
  <si>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</si>
  <si>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</si>
  <si>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</si>
  <si>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</si>
  <si>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</si>
  <si>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</si>
  <si>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</si>
  <si>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</si>
  <si>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</si>
  <si>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</si>
  <si>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</si>
  <si>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</si>
  <si>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</si>
  <si>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</si>
  <si>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</si>
  <si>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2014T1</t>
  </si>
  <si>
    <t>2014T2</t>
  </si>
  <si>
    <t>2014T3</t>
  </si>
  <si>
    <t>2014T4</t>
  </si>
  <si>
    <t>La source</t>
  </si>
  <si>
    <t>Le champ</t>
  </si>
  <si>
    <t>Définitions</t>
  </si>
  <si>
    <t>Contenu des onglets</t>
  </si>
  <si>
    <t>Contact</t>
  </si>
  <si>
    <t>Les emplois vacants depuis 2003</t>
  </si>
  <si>
    <t>Les données sur les emplois vacants</t>
  </si>
  <si>
    <t>2015T1</t>
  </si>
  <si>
    <t>2015T2</t>
  </si>
  <si>
    <t>2015T3</t>
  </si>
  <si>
    <t>2015T4</t>
  </si>
  <si>
    <t>2015T4 (*)</t>
  </si>
  <si>
    <t>2016T1</t>
  </si>
  <si>
    <t>2016T2</t>
  </si>
  <si>
    <t>Commerce de gros et de détail, transports, hébergement et restauration (sections G à I de la Naf)</t>
  </si>
  <si>
    <t>Construction (section F de la Naf)</t>
  </si>
  <si>
    <t>Industrie manufacturière, industries extractives et autres (sections B à E de la Naf)</t>
  </si>
  <si>
    <t>Information et communication (section J de la Naf)</t>
  </si>
  <si>
    <t>Activités financières et d'assurance (section K de la Naf)</t>
  </si>
  <si>
    <t>Activités immobilières (section L de la Naf)</t>
  </si>
  <si>
    <t>Activités spécialisées scientifiques et techniques et activités de services administratifs et de soutien (sections M et N de la Naf)</t>
  </si>
  <si>
    <t>Enseignement, santé humaine et action sociale (sections P et Q de la Naf)</t>
  </si>
  <si>
    <t>Ensemble des secteurs (sections B à S de la Naf sauf administration publique)</t>
  </si>
  <si>
    <t>Arts, spectacles, activités récréatives, autres activités de services (sections R et S de la Naf)</t>
  </si>
  <si>
    <t>(*) : Deux ruptures de série existent au T4 2010 et au T4 2015. Ces ruptures s'expliquent par des changements méthodologiques intervenus dans l'enquête Acemo (cf. onglet "Lisez-moi")</t>
  </si>
  <si>
    <t>2010T4 (*)</t>
  </si>
  <si>
    <t>Industries extractives (section B de la Naf)</t>
  </si>
  <si>
    <t>Industrie manufacturière (section C de la Naf)</t>
  </si>
  <si>
    <t>Production et distribution d'électricité, de gaz, de vapeur et d'air conditionné (section D de la Naf)</t>
  </si>
  <si>
    <t>Production et distribution d'eau ; assainissement, gestion des déchets et dépollution (section E de la Naf)</t>
  </si>
  <si>
    <t>Commerce ; réparation d'automobiles et de motocycles (section G de la Naf)</t>
  </si>
  <si>
    <t>Transports et entreposage (section H de la Naf)</t>
  </si>
  <si>
    <t>Hébergement et restauration (section I de la Naf)</t>
  </si>
  <si>
    <t>Activités spécialisées, scientifiques et techniques (section M de la Naf)</t>
  </si>
  <si>
    <t>Activités de services administratifs et de soutien (section N de la Naf)</t>
  </si>
  <si>
    <t>Enseignement (section P de la Naf)</t>
  </si>
  <si>
    <t>Santé humaine et action sociale (section Q de la Naf)</t>
  </si>
  <si>
    <t>Arts, spectacles et activités récréatives (section R de la Naf)</t>
  </si>
  <si>
    <t>Autres activités de services (section S de la Naf)</t>
  </si>
  <si>
    <t>Ruptures de série</t>
  </si>
  <si>
    <t>2016T3</t>
  </si>
  <si>
    <t>Titre : Taux d'emplois vacants brut</t>
  </si>
  <si>
    <t>Type de données : données brutes en fin de trimestre</t>
  </si>
  <si>
    <t>Unité : en %</t>
  </si>
  <si>
    <t>Titre : Taux d'emplois vacants cvs</t>
  </si>
  <si>
    <t>Titre : Nombre d'emplois vacants brut</t>
  </si>
  <si>
    <t>Titre : Nombre d'emplois occupés brut</t>
  </si>
  <si>
    <t>Titre : Nombre d'emplois occupés cvs</t>
  </si>
  <si>
    <t>Titre : Nombre d'emplois vacants cvs</t>
  </si>
  <si>
    <t>Unité : effectifs</t>
  </si>
  <si>
    <r>
      <t xml:space="preserve">Pour tout renseignement concernant nos statistiques, vous pouvez nous contacter par e-mail à l'adresse suivante :  </t>
    </r>
    <r>
      <rPr>
        <u val="single"/>
        <sz val="10"/>
        <color indexed="12"/>
        <rFont val="Arial"/>
        <family val="2"/>
      </rPr>
      <t>DARES.communication@dares.travail.gouv.fr</t>
    </r>
  </si>
  <si>
    <r>
      <t xml:space="preserve">Le </t>
    </r>
    <r>
      <rPr>
        <b/>
        <sz val="10"/>
        <rFont val="Arial"/>
        <family val="2"/>
      </rPr>
      <t>taux d'emplois vacants</t>
    </r>
    <r>
      <rPr>
        <sz val="10"/>
        <rFont val="Arial"/>
        <family val="2"/>
      </rPr>
      <t xml:space="preserve"> correspond au rapport entre le nombre d'emplois vacants déclarés et la somme du nombre d'emplois vacants et du nombre d'emplois occupés.</t>
    </r>
  </si>
  <si>
    <r>
      <t>Premier onglet</t>
    </r>
    <r>
      <rPr>
        <sz val="10"/>
        <rFont val="Arial"/>
        <family val="2"/>
      </rPr>
      <t xml:space="preserve"> : taux d'emplois vacants (données brutes)</t>
    </r>
  </si>
  <si>
    <r>
      <t xml:space="preserve">Deuxième onglet </t>
    </r>
    <r>
      <rPr>
        <sz val="10"/>
        <rFont val="Arial"/>
        <family val="2"/>
      </rPr>
      <t>: taux d'emplois vacants (données désaisonnalisées)</t>
    </r>
  </si>
  <si>
    <r>
      <t xml:space="preserve">Troisième onglet </t>
    </r>
    <r>
      <rPr>
        <sz val="10"/>
        <rFont val="Arial"/>
        <family val="2"/>
      </rPr>
      <t>: nombre d'emplois occupés (données brutes)</t>
    </r>
  </si>
  <si>
    <r>
      <t xml:space="preserve">Quatrième onglet </t>
    </r>
    <r>
      <rPr>
        <sz val="10"/>
        <rFont val="Arial"/>
        <family val="2"/>
      </rPr>
      <t>: nombre d'emplois occupés (données désaisonnalisées)</t>
    </r>
  </si>
  <si>
    <r>
      <t xml:space="preserve">Cinquième onglet </t>
    </r>
    <r>
      <rPr>
        <sz val="10"/>
        <rFont val="Arial"/>
        <family val="2"/>
      </rPr>
      <t>: nombre d'emplois vacants (données brutes)</t>
    </r>
  </si>
  <si>
    <r>
      <t xml:space="preserve">Sixième onglet </t>
    </r>
    <r>
      <rPr>
        <sz val="10"/>
        <rFont val="Arial"/>
        <family val="2"/>
      </rPr>
      <t>: nombre d'emplois vacants (données désaisonnalisées)</t>
    </r>
  </si>
  <si>
    <t>2016T4</t>
  </si>
  <si>
    <t>2017T1</t>
  </si>
  <si>
    <t>2017T2</t>
  </si>
  <si>
    <t>Type de données : données cvs en fin de trimestre</t>
  </si>
  <si>
    <t>2017T3</t>
  </si>
  <si>
    <t>2017T4</t>
  </si>
  <si>
    <t>2018T1</t>
  </si>
  <si>
    <t>2018T2</t>
  </si>
  <si>
    <t>2018T3</t>
  </si>
  <si>
    <t>2018T4</t>
  </si>
  <si>
    <r>
      <t xml:space="preserve">Le </t>
    </r>
    <r>
      <rPr>
        <b/>
        <sz val="10"/>
        <rFont val="Arial"/>
        <family val="2"/>
      </rPr>
      <t>nombre d’emplois vacants</t>
    </r>
    <r>
      <rPr>
        <sz val="10"/>
        <rFont val="Arial"/>
        <family val="2"/>
      </rPr>
      <t xml:space="preserve"> est estimé à partir des taux d’emplois vacants fournis par l’enquête Acemo trimestrielle, disponible à la fin du trimestre suivant, et d’une estimation réalisée par la Dares, du nombre d’emplois occupés par secteur fin sur le champ de l’enquête Acemo.</t>
    </r>
  </si>
  <si>
    <r>
      <t xml:space="preserve">Le </t>
    </r>
    <r>
      <rPr>
        <b/>
        <sz val="10"/>
        <color indexed="8"/>
        <rFont val="Arial"/>
        <family val="2"/>
      </rPr>
      <t>nombre d'emplois occupés</t>
    </r>
    <r>
      <rPr>
        <sz val="10"/>
        <color indexed="8"/>
        <rFont val="Arial"/>
        <family val="2"/>
      </rPr>
      <t xml:space="preserve"> s’appuie sur les effectifs trimestriels produits par l’Acoss sur le champ privé, ainsi que sur les effectifs de l’enquête Acemo pour l’estimation provisoire du dernier trimestre uniquement. Sont exclus les intérimaires et les stagiaires.</t>
    </r>
  </si>
  <si>
    <r>
      <t xml:space="preserve">Il existe deux ruptures de série dans les données d'emplois vacants (niveaux et taux) : 
- Une reformulation des questions sur les emplois vacants est intervenue dans l’enquête Acemo pour les entreprises de 10 salariés ou plus au </t>
    </r>
    <r>
      <rPr>
        <b/>
        <sz val="10"/>
        <color indexed="8"/>
        <rFont val="Arial"/>
        <family val="2"/>
      </rPr>
      <t>4</t>
    </r>
    <r>
      <rPr>
        <b/>
        <vertAlign val="superscript"/>
        <sz val="10"/>
        <color indexed="8"/>
        <rFont val="Arial"/>
        <family val="2"/>
      </rPr>
      <t>e</t>
    </r>
    <r>
      <rPr>
        <b/>
        <sz val="10"/>
        <color indexed="8"/>
        <rFont val="Arial"/>
        <family val="2"/>
      </rPr>
      <t xml:space="preserve"> trimestre 2010</t>
    </r>
    <r>
      <rPr>
        <sz val="10"/>
        <color indexed="8"/>
        <rFont val="Arial"/>
        <family val="2"/>
      </rPr>
      <t xml:space="preserve">. Cette reformulation visait à améliorer la mesure des emplois vacants, en modifiant le positionnement de la question dans l’enquête Acemo et en l’accompagnant notamment d’une définition plus précise qu’auparavant. 
- Par ailleurs, une révision méthodologique est intervenue dans le traitement des réponses de l'enquête Acemo au </t>
    </r>
    <r>
      <rPr>
        <b/>
        <sz val="10"/>
        <color indexed="8"/>
        <rFont val="Arial"/>
        <family val="2"/>
      </rPr>
      <t>4</t>
    </r>
    <r>
      <rPr>
        <b/>
        <vertAlign val="superscript"/>
        <sz val="10"/>
        <color indexed="8"/>
        <rFont val="Arial"/>
        <family val="2"/>
      </rPr>
      <t>e</t>
    </r>
    <r>
      <rPr>
        <b/>
        <sz val="10"/>
        <color indexed="8"/>
        <rFont val="Arial"/>
        <family val="2"/>
      </rPr>
      <t xml:space="preserve"> trimestre 2015</t>
    </r>
    <r>
      <rPr>
        <sz val="10"/>
        <color indexed="8"/>
        <rFont val="Arial"/>
        <family val="2"/>
      </rPr>
      <t>.</t>
    </r>
  </si>
  <si>
    <t>L'enquête Activité et conditions d’emploi de la main-d’œuvre (Acemo) trimestrielle permet de mesurer le taux d'emplois vacants par secteur d'activité sur son champ.</t>
  </si>
  <si>
    <t>Sources : Dares, enquête Acemo trimestrielle ; Acoss, estimations d'emploi ; calculs Dares.</t>
  </si>
  <si>
    <t>Les données d'emplois vacants proviennent de l’enquête Activité et conditions d’emploi de la main-d’œuvre (Acemo) trimestrielle pour les entreprises de 10 salariés ou plus. Les données d'emplois occupés proviennent des effectifs trimestriels produits par l'Acoss (excepté lors de l'estimation provisoire à T+45 jours où le chiffre du dernier trimestre est déterminé à partir des données d'emploi de l'enquête Acemo).</t>
  </si>
  <si>
    <t>2019T1</t>
  </si>
  <si>
    <t>2019T2</t>
  </si>
  <si>
    <t xml:space="preserve">2019T3 </t>
  </si>
  <si>
    <t>2019T3</t>
  </si>
  <si>
    <t xml:space="preserve">2019T4 </t>
  </si>
  <si>
    <t>2020T1 (m)</t>
  </si>
  <si>
    <t>2020T1</t>
  </si>
  <si>
    <t>(m) : données manquantes. Interruption temporaire de l'enquête Acemo trimestrielle en raison de la crise sanitaire du Covid19.</t>
  </si>
  <si>
    <t>Avertissement</t>
  </si>
  <si>
    <r>
      <t xml:space="preserve">Au </t>
    </r>
    <r>
      <rPr>
        <b/>
        <sz val="10"/>
        <rFont val="Arial"/>
        <family val="2"/>
      </rPr>
      <t>1er trimestre 2020</t>
    </r>
    <r>
      <rPr>
        <sz val="10"/>
        <rFont val="Arial"/>
        <family val="2"/>
      </rPr>
      <t>, les estimations d’</t>
    </r>
    <r>
      <rPr>
        <b/>
        <sz val="10"/>
        <rFont val="Arial"/>
        <family val="2"/>
      </rPr>
      <t>emplois vacants ne sont pas disponibles</t>
    </r>
    <r>
      <rPr>
        <sz val="10"/>
        <rFont val="Arial"/>
        <family val="2"/>
      </rPr>
      <t xml:space="preserve"> en raison d’une interruption temporaire de l’enquête Acemo trimestrielle lors de la récente crise sanitaire du Covid19. Ainsi, le trimestre de référence utilisé dans cette note pour analyser l’évolution trimestrielle des emplois vacants est le 4e trimestre 2019.</t>
    </r>
  </si>
  <si>
    <t>Champ : entreprises de 10 salariés ou plus de France (métropole et Drom hors Mayotte)</t>
  </si>
  <si>
    <t xml:space="preserve">Les estimations portent sur le champ de l'enquête Acemo trimestrielle, c’est-à-dire les établissements des entreprises de 10 salariés ou plus du champ privé, situés en France métropolitaine et dans les départements-régions d'Outremer (Drom) hors Mayotte. Sont exclus du champ l'agriculture, l'intérim, les particuliers employeurs et les emplois publics.
Une rétropolation des séries a été opérée lors de la publication des données provisoires du T4 2018, afin de prendre en compte l'extension de champ de l'enquête Acemo aux associations de type loi 1901 de l'action sociale (code APE 87 et 88), ainsi qu'aux syndicats de copropriété (catégorie juridique 9110) ; le champ géographique a également été étendu aux Drom (hors Mayotte) à cette occasion. Cette rétropolation a pour conséquence de modifier les niveaux des séries diffusées. </t>
  </si>
  <si>
    <t>2020T2</t>
  </si>
  <si>
    <t xml:space="preserve">2020T2 </t>
  </si>
  <si>
    <t xml:space="preserve">2020T3 </t>
  </si>
  <si>
    <r>
      <rPr>
        <b/>
        <sz val="10"/>
        <rFont val="Arial"/>
        <family val="2"/>
      </rPr>
      <t>A partir du quatrième trimestre 2020</t>
    </r>
    <r>
      <rPr>
        <sz val="10"/>
        <rFont val="Arial"/>
        <family val="2"/>
      </rPr>
      <t xml:space="preserve">, les </t>
    </r>
    <r>
      <rPr>
        <b/>
        <sz val="10"/>
        <rFont val="Arial"/>
        <family val="2"/>
      </rPr>
      <t>estimations provisoires à 45 jours ne seront publiées qu'au niveau A4 de la nomenclature</t>
    </r>
  </si>
  <si>
    <t xml:space="preserve">2020T4 </t>
  </si>
  <si>
    <t>2020T4</t>
  </si>
  <si>
    <t>2021T1</t>
  </si>
  <si>
    <t xml:space="preserve">2021T1 </t>
  </si>
  <si>
    <t>2021T2</t>
  </si>
  <si>
    <t>n.d.</t>
  </si>
  <si>
    <t>2021T3</t>
  </si>
  <si>
    <t>2021T4</t>
  </si>
  <si>
    <t>2022T1 (p)</t>
  </si>
  <si>
    <t>nd</t>
  </si>
  <si>
    <t>(p) : données provisoires. Ces données seront révisées le 17 juin prochain et les données sectorielles fines seront disponibles à cette date.</t>
  </si>
  <si>
    <t xml:space="preserve">Note : Les données d'emplois vacants des sections G à I et L de la Naf (lignes 10 et 13 du tableau) ont été laissées brutes car elles ne présentaient pas de saisonnalité.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</si>
</sst>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
    <numFmt numFmtId="168" formatCode="&quot;Vrai&quot;;&quot;Vrai&quot;;&quot;Faux&quot;"/>
    <numFmt numFmtId="169" formatCode="&quot;Actif&quot;;&quot;Actif&quot;;&quot;Inactif&quot;"/>
    <numFmt numFmtId="170" formatCode="0.000000000"/>
    <numFmt numFmtId="171" formatCode="0.00000000"/>
    <numFmt numFmtId="172" formatCode="0.0000000"/>
    <numFmt numFmtId="173" formatCode="0.000000"/>
    <numFmt numFmtId="174" formatCode="0.00000"/>
    <numFmt numFmtId="175" formatCode="0.0000"/>
    <numFmt numFmtId="176" formatCode="[$-40C]mmm\-yy;@"/>
    <numFmt numFmtId="177" formatCode="[$€-2]\ #,##0.00_);[Red]\([$€-2]\ #,##0.00\)"/>
    <numFmt numFmtId="178" formatCode="#,##0.0"/>
    <numFmt numFmtId="179" formatCode="0.0%"/>
    <numFmt numFmtId="180" formatCode="#,##0.000"/>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10"/>
      <color indexed="9"/>
      <name val="Arial"/>
      <family val="2"/>
    </font>
    <font>
      <b/>
      <i/>
      <sz val="10"/>
      <name val="Arial"/>
      <family val="2"/>
    </font>
    <font>
      <i/>
      <sz val="10"/>
      <name val="Arial"/>
      <family val="2"/>
    </font>
    <font>
      <sz val="10"/>
      <name val="MS Sans Serif"/>
      <family val="2"/>
    </font>
    <font>
      <sz val="10"/>
      <color indexed="8"/>
      <name val="Arial"/>
      <family val="2"/>
    </font>
    <font>
      <b/>
      <sz val="10"/>
      <color indexed="8"/>
      <name val="Arial"/>
      <family val="2"/>
    </font>
    <font>
      <b/>
      <vertAlign val="superscrip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40"/>
      <name val="Arial"/>
      <family val="2"/>
    </font>
    <font>
      <b/>
      <i/>
      <sz val="10"/>
      <color indexed="8"/>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rgb="FF00B0F0"/>
      <name val="Arial"/>
      <family val="2"/>
    </font>
    <font>
      <b/>
      <i/>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ouble"/>
      <right style="thin"/>
      <top style="thin"/>
      <bottom>
        <color indexed="63"/>
      </bottom>
    </border>
    <border>
      <left style="double"/>
      <right style="thin"/>
      <top style="thin"/>
      <bottom style="thin"/>
    </border>
    <border>
      <left style="double"/>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double"/>
      <right style="thin"/>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0" borderId="0">
      <alignment/>
      <protection/>
    </xf>
    <xf numFmtId="0" fontId="8" fillId="0" borderId="0">
      <alignment/>
      <protection/>
    </xf>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93">
    <xf numFmtId="0" fontId="0" fillId="0" borderId="0" xfId="0" applyAlignment="1">
      <alignment/>
    </xf>
    <xf numFmtId="0" fontId="0" fillId="0" borderId="0" xfId="0" applyFill="1" applyAlignment="1">
      <alignment/>
    </xf>
    <xf numFmtId="0" fontId="0" fillId="33" borderId="0" xfId="0" applyFill="1" applyAlignment="1">
      <alignment/>
    </xf>
    <xf numFmtId="0" fontId="1" fillId="33" borderId="0" xfId="0" applyFont="1" applyFill="1" applyAlignment="1">
      <alignment/>
    </xf>
    <xf numFmtId="0" fontId="0" fillId="34" borderId="0" xfId="0" applyFill="1" applyAlignment="1">
      <alignment/>
    </xf>
    <xf numFmtId="0" fontId="1" fillId="34" borderId="0" xfId="0" applyFont="1" applyFill="1" applyAlignment="1">
      <alignment horizontal="center"/>
    </xf>
    <xf numFmtId="0" fontId="4" fillId="34" borderId="0" xfId="0" applyFont="1" applyFill="1" applyBorder="1" applyAlignment="1">
      <alignment/>
    </xf>
    <xf numFmtId="176" fontId="0" fillId="34" borderId="0" xfId="0" applyNumberFormat="1" applyFont="1" applyFill="1" applyBorder="1" applyAlignment="1">
      <alignment/>
    </xf>
    <xf numFmtId="176" fontId="0" fillId="34" borderId="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0" fontId="0" fillId="34" borderId="0" xfId="0" applyFont="1" applyFill="1" applyAlignment="1">
      <alignment horizontal="right"/>
    </xf>
    <xf numFmtId="0" fontId="1" fillId="33" borderId="10" xfId="0" applyFont="1" applyFill="1" applyBorder="1" applyAlignment="1">
      <alignment/>
    </xf>
    <xf numFmtId="0" fontId="5" fillId="35" borderId="11" xfId="0" applyFont="1" applyFill="1" applyBorder="1" applyAlignment="1">
      <alignment horizontal="center"/>
    </xf>
    <xf numFmtId="0" fontId="5" fillId="35" borderId="12" xfId="0" applyFont="1" applyFill="1" applyBorder="1" applyAlignment="1">
      <alignment horizontal="center"/>
    </xf>
    <xf numFmtId="3" fontId="0" fillId="34" borderId="13" xfId="0" applyNumberFormat="1" applyFill="1" applyBorder="1" applyAlignment="1">
      <alignment/>
    </xf>
    <xf numFmtId="3" fontId="0" fillId="34" borderId="13" xfId="0" applyNumberFormat="1" applyFont="1" applyFill="1" applyBorder="1" applyAlignment="1">
      <alignment/>
    </xf>
    <xf numFmtId="3" fontId="0" fillId="34" borderId="14" xfId="0" applyNumberFormat="1" applyFill="1" applyBorder="1" applyAlignment="1">
      <alignment/>
    </xf>
    <xf numFmtId="3" fontId="1" fillId="34" borderId="14" xfId="0" applyNumberFormat="1" applyFont="1" applyFill="1" applyBorder="1" applyAlignment="1">
      <alignment/>
    </xf>
    <xf numFmtId="0" fontId="0" fillId="33" borderId="0" xfId="0" applyFill="1" applyAlignment="1">
      <alignment vertical="center" wrapText="1"/>
    </xf>
    <xf numFmtId="0" fontId="0" fillId="33" borderId="0" xfId="0" applyFont="1" applyFill="1" applyAlignment="1">
      <alignment vertical="center" wrapText="1"/>
    </xf>
    <xf numFmtId="0" fontId="0" fillId="33" borderId="15" xfId="0" applyFont="1" applyFill="1" applyBorder="1" applyAlignment="1">
      <alignment vertical="center" wrapText="1"/>
    </xf>
    <xf numFmtId="0" fontId="0" fillId="33" borderId="16" xfId="0" applyFont="1" applyFill="1" applyBorder="1" applyAlignment="1">
      <alignment vertical="center" wrapText="1"/>
    </xf>
    <xf numFmtId="0" fontId="6" fillId="2" borderId="0" xfId="0" applyFont="1" applyFill="1" applyBorder="1" applyAlignment="1">
      <alignment horizontal="left" vertical="center" wrapText="1"/>
    </xf>
    <xf numFmtId="0" fontId="5" fillId="35" borderId="17" xfId="0" applyFont="1" applyFill="1" applyBorder="1" applyAlignment="1">
      <alignment horizontal="center"/>
    </xf>
    <xf numFmtId="3" fontId="0" fillId="34" borderId="18" xfId="0" applyNumberFormat="1" applyFill="1" applyBorder="1" applyAlignment="1">
      <alignment/>
    </xf>
    <xf numFmtId="3" fontId="0" fillId="34" borderId="15" xfId="0" applyNumberFormat="1" applyFill="1" applyBorder="1" applyAlignment="1">
      <alignment/>
    </xf>
    <xf numFmtId="3" fontId="1" fillId="34" borderId="15" xfId="0" applyNumberFormat="1" applyFont="1" applyFill="1" applyBorder="1" applyAlignment="1">
      <alignment/>
    </xf>
    <xf numFmtId="0" fontId="5" fillId="35" borderId="19" xfId="0" applyFont="1" applyFill="1" applyBorder="1" applyAlignment="1">
      <alignment horizontal="center"/>
    </xf>
    <xf numFmtId="3" fontId="0" fillId="34" borderId="12" xfId="0" applyNumberFormat="1" applyFill="1" applyBorder="1" applyAlignment="1">
      <alignment/>
    </xf>
    <xf numFmtId="3" fontId="0" fillId="36" borderId="18" xfId="0" applyNumberFormat="1" applyFont="1" applyFill="1" applyBorder="1" applyAlignment="1">
      <alignment horizontal="right" wrapText="1"/>
    </xf>
    <xf numFmtId="3" fontId="0" fillId="36" borderId="15" xfId="0" applyNumberFormat="1" applyFont="1" applyFill="1" applyBorder="1" applyAlignment="1">
      <alignment horizontal="right" wrapText="1"/>
    </xf>
    <xf numFmtId="3" fontId="0" fillId="36" borderId="20" xfId="0" applyNumberFormat="1" applyFont="1" applyFill="1" applyBorder="1" applyAlignment="1">
      <alignment horizontal="right" wrapText="1"/>
    </xf>
    <xf numFmtId="3" fontId="1" fillId="36" borderId="17" xfId="0" applyNumberFormat="1" applyFont="1" applyFill="1" applyBorder="1" applyAlignment="1">
      <alignment horizontal="right" wrapText="1"/>
    </xf>
    <xf numFmtId="3" fontId="0" fillId="34" borderId="20" xfId="0" applyNumberFormat="1" applyFill="1" applyBorder="1" applyAlignment="1">
      <alignment/>
    </xf>
    <xf numFmtId="0" fontId="5" fillId="35" borderId="10" xfId="0" applyFont="1" applyFill="1" applyBorder="1" applyAlignment="1">
      <alignment horizontal="center"/>
    </xf>
    <xf numFmtId="3" fontId="0" fillId="34" borderId="12" xfId="0" applyNumberFormat="1" applyFill="1" applyBorder="1" applyAlignment="1">
      <alignment vertical="center" wrapText="1"/>
    </xf>
    <xf numFmtId="3" fontId="0" fillId="34" borderId="21" xfId="0" applyNumberFormat="1" applyFill="1" applyBorder="1" applyAlignment="1">
      <alignment vertical="center" wrapText="1"/>
    </xf>
    <xf numFmtId="3" fontId="0" fillId="34" borderId="13" xfId="0" applyNumberFormat="1" applyFill="1" applyBorder="1" applyAlignment="1">
      <alignment vertical="center" wrapText="1"/>
    </xf>
    <xf numFmtId="3" fontId="0" fillId="34" borderId="18" xfId="0" applyNumberFormat="1" applyFill="1" applyBorder="1" applyAlignment="1">
      <alignment vertical="center" wrapText="1"/>
    </xf>
    <xf numFmtId="3" fontId="0" fillId="34" borderId="13" xfId="0" applyNumberFormat="1" applyFont="1" applyFill="1" applyBorder="1" applyAlignment="1">
      <alignment vertical="center" wrapText="1"/>
    </xf>
    <xf numFmtId="3" fontId="0" fillId="34" borderId="22" xfId="0" applyNumberFormat="1" applyFill="1" applyBorder="1" applyAlignment="1">
      <alignment vertical="center" wrapText="1"/>
    </xf>
    <xf numFmtId="3" fontId="1" fillId="34" borderId="11" xfId="0" applyNumberFormat="1" applyFont="1" applyFill="1" applyBorder="1" applyAlignment="1">
      <alignment vertical="center" wrapText="1"/>
    </xf>
    <xf numFmtId="3" fontId="0" fillId="34" borderId="13" xfId="0" applyNumberFormat="1" applyFill="1" applyBorder="1" applyAlignment="1">
      <alignment vertical="center"/>
    </xf>
    <xf numFmtId="3" fontId="1" fillId="34" borderId="11" xfId="0" applyNumberFormat="1" applyFont="1" applyFill="1" applyBorder="1" applyAlignment="1">
      <alignment vertical="center"/>
    </xf>
    <xf numFmtId="0" fontId="5" fillId="35" borderId="21" xfId="0" applyFont="1" applyFill="1" applyBorder="1" applyAlignment="1">
      <alignment horizontal="center"/>
    </xf>
    <xf numFmtId="0" fontId="5" fillId="35" borderId="23" xfId="0" applyFont="1" applyFill="1" applyBorder="1" applyAlignment="1">
      <alignment horizontal="center"/>
    </xf>
    <xf numFmtId="0" fontId="5" fillId="35" borderId="24" xfId="0" applyFont="1" applyFill="1" applyBorder="1" applyAlignment="1">
      <alignment horizontal="center"/>
    </xf>
    <xf numFmtId="3" fontId="0" fillId="34" borderId="22" xfId="0" applyNumberFormat="1" applyFill="1" applyBorder="1" applyAlignment="1">
      <alignment vertical="center"/>
    </xf>
    <xf numFmtId="3" fontId="0" fillId="34" borderId="25" xfId="0" applyNumberFormat="1" applyFill="1" applyBorder="1" applyAlignment="1">
      <alignment vertical="center"/>
    </xf>
    <xf numFmtId="3" fontId="7" fillId="2" borderId="13" xfId="0" applyNumberFormat="1" applyFont="1" applyFill="1" applyBorder="1" applyAlignment="1">
      <alignment vertical="center"/>
    </xf>
    <xf numFmtId="3" fontId="6" fillId="2" borderId="11" xfId="0" applyNumberFormat="1" applyFont="1" applyFill="1" applyBorder="1" applyAlignment="1">
      <alignment vertical="center"/>
    </xf>
    <xf numFmtId="0" fontId="0" fillId="33" borderId="0" xfId="0" applyFill="1" applyAlignment="1">
      <alignment wrapText="1"/>
    </xf>
    <xf numFmtId="3" fontId="0" fillId="34" borderId="21" xfId="0" applyNumberFormat="1" applyFill="1" applyBorder="1" applyAlignment="1">
      <alignment vertical="center"/>
    </xf>
    <xf numFmtId="0" fontId="0" fillId="36" borderId="0" xfId="0" applyFont="1" applyFill="1" applyAlignment="1">
      <alignment/>
    </xf>
    <xf numFmtId="0" fontId="1" fillId="33" borderId="0" xfId="0" applyFont="1" applyFill="1" applyAlignment="1">
      <alignment horizontal="left" vertical="center" wrapText="1"/>
    </xf>
    <xf numFmtId="0" fontId="0" fillId="37" borderId="0" xfId="44" applyFont="1" applyFill="1" applyAlignment="1" applyProtection="1">
      <alignment horizontal="center"/>
      <protection/>
    </xf>
    <xf numFmtId="0" fontId="0" fillId="0" borderId="0" xfId="0" applyFont="1" applyAlignment="1">
      <alignment/>
    </xf>
    <xf numFmtId="0" fontId="1" fillId="36" borderId="0" xfId="0" applyFont="1" applyFill="1" applyAlignment="1">
      <alignment horizontal="left" vertical="center" wrapText="1"/>
    </xf>
    <xf numFmtId="0" fontId="8" fillId="0" borderId="0" xfId="52">
      <alignment/>
      <protection/>
    </xf>
    <xf numFmtId="0" fontId="0" fillId="0" borderId="0" xfId="51">
      <alignment/>
      <protection/>
    </xf>
    <xf numFmtId="1" fontId="0" fillId="0" borderId="0" xfId="51" applyNumberFormat="1">
      <alignment/>
      <protection/>
    </xf>
    <xf numFmtId="3" fontId="0" fillId="0" borderId="0" xfId="0" applyNumberFormat="1" applyFill="1" applyAlignment="1">
      <alignment/>
    </xf>
    <xf numFmtId="2" fontId="0" fillId="34" borderId="21" xfId="0" applyNumberFormat="1" applyFill="1" applyBorder="1" applyAlignment="1">
      <alignment horizontal="right" vertical="center" wrapText="1"/>
    </xf>
    <xf numFmtId="2" fontId="0" fillId="34" borderId="12" xfId="0" applyNumberFormat="1" applyFill="1" applyBorder="1" applyAlignment="1">
      <alignment horizontal="right" vertical="center" wrapText="1"/>
    </xf>
    <xf numFmtId="2" fontId="0" fillId="34" borderId="26" xfId="0" applyNumberFormat="1" applyFill="1" applyBorder="1" applyAlignment="1">
      <alignment horizontal="right" vertical="center" wrapText="1"/>
    </xf>
    <xf numFmtId="2" fontId="0" fillId="34" borderId="23" xfId="0" applyNumberFormat="1" applyFill="1" applyBorder="1" applyAlignment="1">
      <alignment horizontal="right" vertical="center" wrapText="1"/>
    </xf>
    <xf numFmtId="2" fontId="0" fillId="34" borderId="20" xfId="0" applyNumberFormat="1" applyFill="1" applyBorder="1" applyAlignment="1">
      <alignment horizontal="right" vertical="center" wrapText="1"/>
    </xf>
    <xf numFmtId="2" fontId="0" fillId="34" borderId="22" xfId="0" applyNumberFormat="1" applyFill="1" applyBorder="1" applyAlignment="1">
      <alignment horizontal="right" vertical="center" wrapText="1"/>
    </xf>
    <xf numFmtId="2" fontId="0" fillId="34" borderId="13" xfId="0" applyNumberFormat="1" applyFill="1" applyBorder="1" applyAlignment="1">
      <alignment horizontal="right" vertical="center" wrapText="1"/>
    </xf>
    <xf numFmtId="2" fontId="0" fillId="34" borderId="0" xfId="0" applyNumberFormat="1" applyFill="1" applyBorder="1" applyAlignment="1">
      <alignment horizontal="right" vertical="center" wrapText="1"/>
    </xf>
    <xf numFmtId="2" fontId="0" fillId="34" borderId="25" xfId="0" applyNumberFormat="1" applyFill="1" applyBorder="1" applyAlignment="1">
      <alignment horizontal="right" vertical="center" wrapText="1"/>
    </xf>
    <xf numFmtId="2" fontId="0" fillId="34" borderId="18" xfId="0" applyNumberFormat="1" applyFill="1" applyBorder="1" applyAlignment="1">
      <alignment horizontal="right" vertical="center" wrapText="1"/>
    </xf>
    <xf numFmtId="2" fontId="1" fillId="34" borderId="10" xfId="0" applyNumberFormat="1" applyFont="1" applyFill="1" applyBorder="1" applyAlignment="1">
      <alignment horizontal="right" vertical="center" wrapText="1"/>
    </xf>
    <xf numFmtId="2" fontId="1" fillId="34" borderId="11" xfId="0" applyNumberFormat="1" applyFont="1" applyFill="1" applyBorder="1" applyAlignment="1">
      <alignment horizontal="right" vertical="center" wrapText="1"/>
    </xf>
    <xf numFmtId="2" fontId="1" fillId="34" borderId="19" xfId="0" applyNumberFormat="1" applyFont="1" applyFill="1" applyBorder="1" applyAlignment="1">
      <alignment horizontal="right" vertical="center" wrapText="1"/>
    </xf>
    <xf numFmtId="2" fontId="1" fillId="34" borderId="24" xfId="0" applyNumberFormat="1" applyFont="1" applyFill="1" applyBorder="1" applyAlignment="1">
      <alignment horizontal="right" vertical="center" wrapText="1"/>
    </xf>
    <xf numFmtId="2" fontId="1" fillId="34" borderId="17" xfId="0" applyNumberFormat="1" applyFont="1" applyFill="1" applyBorder="1" applyAlignment="1">
      <alignment horizontal="right" vertical="center" wrapText="1"/>
    </xf>
    <xf numFmtId="0" fontId="0" fillId="0" borderId="0" xfId="0" applyFill="1" applyAlignment="1">
      <alignment horizontal="right" vertical="center" wrapText="1"/>
    </xf>
    <xf numFmtId="2" fontId="0" fillId="34" borderId="13" xfId="0" applyNumberFormat="1" applyFont="1" applyFill="1" applyBorder="1" applyAlignment="1">
      <alignment horizontal="right" vertical="center" wrapText="1"/>
    </xf>
    <xf numFmtId="2" fontId="0" fillId="34" borderId="22" xfId="0" applyNumberFormat="1" applyFont="1" applyFill="1" applyBorder="1" applyAlignment="1">
      <alignment horizontal="right" vertical="center" wrapText="1"/>
    </xf>
    <xf numFmtId="2" fontId="0" fillId="34" borderId="25" xfId="0" applyNumberFormat="1" applyFont="1" applyFill="1" applyBorder="1" applyAlignment="1">
      <alignment horizontal="right" vertical="center" wrapText="1"/>
    </xf>
    <xf numFmtId="2" fontId="0" fillId="34" borderId="14" xfId="0" applyNumberFormat="1" applyFill="1" applyBorder="1" applyAlignment="1">
      <alignment horizontal="right" vertical="center" wrapText="1"/>
    </xf>
    <xf numFmtId="2" fontId="0" fillId="34" borderId="27" xfId="0" applyNumberFormat="1" applyFill="1" applyBorder="1" applyAlignment="1">
      <alignment horizontal="right" vertical="center" wrapText="1"/>
    </xf>
    <xf numFmtId="2" fontId="0" fillId="34" borderId="28" xfId="0" applyNumberFormat="1" applyFill="1" applyBorder="1" applyAlignment="1">
      <alignment horizontal="right" vertical="center" wrapText="1"/>
    </xf>
    <xf numFmtId="2" fontId="0" fillId="0" borderId="0" xfId="0" applyNumberFormat="1" applyFill="1" applyAlignment="1">
      <alignment/>
    </xf>
    <xf numFmtId="3" fontId="1" fillId="34" borderId="10" xfId="0" applyNumberFormat="1" applyFont="1" applyFill="1" applyBorder="1" applyAlignment="1">
      <alignment vertical="center"/>
    </xf>
    <xf numFmtId="3" fontId="1" fillId="34" borderId="24" xfId="0" applyNumberFormat="1" applyFont="1" applyFill="1" applyBorder="1" applyAlignment="1">
      <alignment vertical="center"/>
    </xf>
    <xf numFmtId="0" fontId="0" fillId="33" borderId="12"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7" xfId="0" applyFill="1" applyBorder="1" applyAlignment="1">
      <alignment/>
    </xf>
    <xf numFmtId="0" fontId="45" fillId="0" borderId="0" xfId="0" applyFont="1" applyAlignment="1">
      <alignment/>
    </xf>
    <xf numFmtId="0" fontId="30" fillId="0" borderId="0" xfId="0" applyFont="1" applyFill="1" applyAlignment="1">
      <alignment/>
    </xf>
    <xf numFmtId="0" fontId="30" fillId="34" borderId="0" xfId="0" applyFont="1" applyFill="1" applyAlignment="1">
      <alignment/>
    </xf>
    <xf numFmtId="0" fontId="30" fillId="34" borderId="0" xfId="0" applyFont="1" applyFill="1" applyAlignment="1">
      <alignment horizontal="right"/>
    </xf>
    <xf numFmtId="0" fontId="43" fillId="33" borderId="19" xfId="0" applyFont="1" applyFill="1" applyBorder="1" applyAlignment="1">
      <alignment vertical="center" wrapText="1"/>
    </xf>
    <xf numFmtId="176" fontId="28" fillId="34" borderId="0" xfId="0" applyNumberFormat="1" applyFont="1" applyFill="1" applyBorder="1" applyAlignment="1">
      <alignment/>
    </xf>
    <xf numFmtId="0" fontId="46" fillId="2" borderId="0" xfId="0" applyFont="1" applyFill="1" applyBorder="1" applyAlignment="1">
      <alignment horizontal="left" vertical="center" wrapText="1"/>
    </xf>
    <xf numFmtId="3" fontId="0" fillId="36" borderId="18" xfId="0" applyNumberFormat="1" applyFont="1" applyFill="1" applyBorder="1" applyAlignment="1">
      <alignment horizontal="right" vertical="center" wrapText="1"/>
    </xf>
    <xf numFmtId="3" fontId="0" fillId="36" borderId="15" xfId="0" applyNumberFormat="1" applyFont="1" applyFill="1" applyBorder="1" applyAlignment="1">
      <alignment horizontal="right" vertical="center" wrapText="1"/>
    </xf>
    <xf numFmtId="3" fontId="7" fillId="2" borderId="14" xfId="0" applyNumberFormat="1" applyFont="1" applyFill="1" applyBorder="1" applyAlignment="1">
      <alignment vertical="center"/>
    </xf>
    <xf numFmtId="3" fontId="0" fillId="36" borderId="20" xfId="0" applyNumberFormat="1" applyFont="1" applyFill="1" applyBorder="1" applyAlignment="1">
      <alignment horizontal="right" vertical="center" wrapText="1"/>
    </xf>
    <xf numFmtId="3" fontId="1" fillId="36" borderId="17" xfId="0" applyNumberFormat="1" applyFont="1" applyFill="1" applyBorder="1" applyAlignment="1">
      <alignment horizontal="right" vertical="center" wrapText="1"/>
    </xf>
    <xf numFmtId="3" fontId="1" fillId="34" borderId="11" xfId="0" applyNumberFormat="1" applyFont="1" applyFill="1" applyBorder="1" applyAlignment="1">
      <alignment horizontal="right" vertical="center"/>
    </xf>
    <xf numFmtId="3" fontId="1" fillId="34" borderId="10" xfId="0" applyNumberFormat="1" applyFont="1" applyFill="1" applyBorder="1" applyAlignment="1">
      <alignment horizontal="right" vertical="center"/>
    </xf>
    <xf numFmtId="3" fontId="1" fillId="34" borderId="24" xfId="0" applyNumberFormat="1" applyFont="1" applyFill="1" applyBorder="1" applyAlignment="1">
      <alignment horizontal="right" vertical="center"/>
    </xf>
    <xf numFmtId="3" fontId="1" fillId="34" borderId="29" xfId="0" applyNumberFormat="1" applyFont="1" applyFill="1" applyBorder="1" applyAlignment="1">
      <alignment vertical="center"/>
    </xf>
    <xf numFmtId="3" fontId="1" fillId="34" borderId="17" xfId="0" applyNumberFormat="1" applyFont="1" applyFill="1" applyBorder="1" applyAlignment="1">
      <alignment vertical="center"/>
    </xf>
    <xf numFmtId="0" fontId="0" fillId="0" borderId="0" xfId="0" applyFill="1" applyAlignment="1">
      <alignment vertical="center"/>
    </xf>
    <xf numFmtId="3" fontId="0" fillId="34" borderId="13" xfId="0" applyNumberFormat="1" applyFill="1" applyBorder="1" applyAlignment="1">
      <alignment horizontal="right" vertical="center"/>
    </xf>
    <xf numFmtId="3" fontId="0" fillId="34" borderId="22" xfId="0" applyNumberFormat="1" applyFill="1" applyBorder="1" applyAlignment="1">
      <alignment horizontal="right" vertical="center"/>
    </xf>
    <xf numFmtId="3" fontId="0" fillId="34" borderId="25" xfId="0" applyNumberFormat="1" applyFill="1" applyBorder="1" applyAlignment="1">
      <alignment horizontal="right" vertical="center"/>
    </xf>
    <xf numFmtId="3" fontId="0" fillId="34" borderId="30" xfId="0" applyNumberFormat="1" applyFill="1" applyBorder="1" applyAlignment="1">
      <alignment vertical="center"/>
    </xf>
    <xf numFmtId="3" fontId="0" fillId="34" borderId="18" xfId="0" applyNumberFormat="1" applyFill="1" applyBorder="1" applyAlignment="1">
      <alignment vertical="center"/>
    </xf>
    <xf numFmtId="3" fontId="0" fillId="34" borderId="31" xfId="0" applyNumberFormat="1" applyFill="1" applyBorder="1" applyAlignment="1">
      <alignment vertical="center"/>
    </xf>
    <xf numFmtId="3" fontId="0" fillId="34" borderId="14" xfId="0" applyNumberFormat="1" applyFill="1" applyBorder="1" applyAlignment="1">
      <alignment horizontal="right" vertical="center"/>
    </xf>
    <xf numFmtId="3" fontId="0" fillId="34" borderId="27" xfId="0" applyNumberFormat="1" applyFill="1" applyBorder="1" applyAlignment="1">
      <alignment horizontal="right" vertical="center"/>
    </xf>
    <xf numFmtId="3" fontId="0" fillId="34" borderId="28" xfId="0" applyNumberFormat="1" applyFill="1" applyBorder="1" applyAlignment="1">
      <alignment horizontal="right" vertical="center"/>
    </xf>
    <xf numFmtId="3" fontId="0" fillId="34" borderId="32" xfId="0" applyNumberFormat="1" applyFill="1" applyBorder="1" applyAlignment="1">
      <alignment vertical="center"/>
    </xf>
    <xf numFmtId="3" fontId="0" fillId="34" borderId="15" xfId="0" applyNumberFormat="1" applyFill="1" applyBorder="1" applyAlignment="1">
      <alignment vertical="center"/>
    </xf>
    <xf numFmtId="3" fontId="0" fillId="34" borderId="14" xfId="0" applyNumberFormat="1" applyFill="1" applyBorder="1" applyAlignment="1">
      <alignment vertical="center"/>
    </xf>
    <xf numFmtId="0" fontId="0" fillId="33" borderId="0" xfId="0" applyFill="1" applyAlignment="1">
      <alignment vertical="center"/>
    </xf>
    <xf numFmtId="3" fontId="0" fillId="34" borderId="20" xfId="0" applyNumberFormat="1" applyFill="1" applyBorder="1" applyAlignment="1">
      <alignment vertical="center"/>
    </xf>
    <xf numFmtId="3" fontId="0" fillId="34" borderId="12" xfId="0" applyNumberFormat="1" applyFill="1" applyBorder="1" applyAlignment="1">
      <alignment vertical="center"/>
    </xf>
    <xf numFmtId="3" fontId="7" fillId="2" borderId="12" xfId="0" applyNumberFormat="1" applyFont="1" applyFill="1" applyBorder="1" applyAlignment="1">
      <alignment vertical="center"/>
    </xf>
    <xf numFmtId="166" fontId="0" fillId="0" borderId="0" xfId="0" applyNumberFormat="1" applyFill="1" applyAlignment="1">
      <alignment horizontal="right" vertical="center" wrapText="1"/>
    </xf>
    <xf numFmtId="166" fontId="0" fillId="0" borderId="0" xfId="0" applyNumberFormat="1" applyFill="1" applyBorder="1" applyAlignment="1">
      <alignment horizontal="right" vertical="center" wrapText="1"/>
    </xf>
    <xf numFmtId="178" fontId="0" fillId="0" borderId="0" xfId="0" applyNumberFormat="1" applyFill="1" applyBorder="1" applyAlignment="1">
      <alignment/>
    </xf>
    <xf numFmtId="0" fontId="0" fillId="0" borderId="0" xfId="0" applyFill="1" applyBorder="1" applyAlignment="1">
      <alignment/>
    </xf>
    <xf numFmtId="0" fontId="5" fillId="0" borderId="0" xfId="0" applyFont="1" applyFill="1" applyBorder="1" applyAlignment="1">
      <alignment horizontal="center"/>
    </xf>
    <xf numFmtId="178" fontId="0" fillId="0" borderId="0" xfId="0" applyNumberFormat="1" applyFont="1" applyFill="1" applyBorder="1" applyAlignment="1">
      <alignment/>
    </xf>
    <xf numFmtId="0" fontId="0" fillId="0" borderId="0" xfId="0" applyFill="1" applyBorder="1" applyAlignment="1">
      <alignment horizontal="right" vertical="center" wrapText="1"/>
    </xf>
    <xf numFmtId="3" fontId="0" fillId="2" borderId="20" xfId="0" applyNumberFormat="1" applyFont="1" applyFill="1" applyBorder="1" applyAlignment="1">
      <alignment horizontal="right" wrapText="1"/>
    </xf>
    <xf numFmtId="3" fontId="0" fillId="2" borderId="18" xfId="0" applyNumberFormat="1" applyFont="1" applyFill="1" applyBorder="1" applyAlignment="1">
      <alignment horizontal="right" wrapText="1"/>
    </xf>
    <xf numFmtId="3" fontId="0" fillId="2" borderId="15" xfId="0" applyNumberFormat="1" applyFont="1" applyFill="1" applyBorder="1" applyAlignment="1">
      <alignment horizontal="right" wrapText="1"/>
    </xf>
    <xf numFmtId="3" fontId="1" fillId="2" borderId="11" xfId="0" applyNumberFormat="1" applyFont="1" applyFill="1" applyBorder="1" applyAlignment="1">
      <alignment vertical="center" wrapText="1"/>
    </xf>
    <xf numFmtId="3" fontId="1" fillId="2" borderId="11" xfId="0" applyNumberFormat="1" applyFont="1" applyFill="1" applyBorder="1" applyAlignment="1">
      <alignment vertical="center"/>
    </xf>
    <xf numFmtId="2" fontId="0" fillId="34" borderId="12" xfId="51" applyNumberFormat="1" applyFill="1" applyBorder="1" applyAlignment="1">
      <alignment horizontal="right" vertical="center" wrapText="1"/>
      <protection/>
    </xf>
    <xf numFmtId="2" fontId="0" fillId="34" borderId="20" xfId="51" applyNumberFormat="1" applyFill="1" applyBorder="1" applyAlignment="1">
      <alignment horizontal="right" vertical="center" wrapText="1"/>
      <protection/>
    </xf>
    <xf numFmtId="2" fontId="0" fillId="34" borderId="13" xfId="51" applyNumberFormat="1" applyFill="1" applyBorder="1" applyAlignment="1">
      <alignment horizontal="right" vertical="center" wrapText="1"/>
      <protection/>
    </xf>
    <xf numFmtId="2" fontId="0" fillId="34" borderId="18" xfId="51" applyNumberFormat="1" applyFill="1" applyBorder="1" applyAlignment="1">
      <alignment horizontal="right" vertical="center" wrapText="1"/>
      <protection/>
    </xf>
    <xf numFmtId="2" fontId="1" fillId="34" borderId="17" xfId="51" applyNumberFormat="1" applyFont="1" applyFill="1" applyBorder="1" applyAlignment="1">
      <alignment horizontal="right" vertical="center" wrapText="1"/>
      <protection/>
    </xf>
    <xf numFmtId="2" fontId="0" fillId="34" borderId="14" xfId="51" applyNumberFormat="1" applyFill="1" applyBorder="1" applyAlignment="1">
      <alignment horizontal="right" vertical="center" wrapText="1"/>
      <protection/>
    </xf>
    <xf numFmtId="2" fontId="1" fillId="34" borderId="11" xfId="51" applyNumberFormat="1" applyFont="1" applyFill="1" applyBorder="1" applyAlignment="1">
      <alignment horizontal="right" vertical="center" wrapText="1"/>
      <protection/>
    </xf>
    <xf numFmtId="2" fontId="0" fillId="34" borderId="13" xfId="51" applyNumberFormat="1" applyFont="1" applyFill="1" applyBorder="1" applyAlignment="1">
      <alignment horizontal="right" vertical="center" wrapText="1"/>
      <protection/>
    </xf>
    <xf numFmtId="3" fontId="7" fillId="2" borderId="13" xfId="0" applyNumberFormat="1" applyFont="1" applyFill="1" applyBorder="1" applyAlignment="1">
      <alignment horizontal="right" vertical="center"/>
    </xf>
    <xf numFmtId="3" fontId="7" fillId="2" borderId="14" xfId="0" applyNumberFormat="1" applyFont="1" applyFill="1" applyBorder="1" applyAlignment="1">
      <alignment horizontal="right" vertical="center"/>
    </xf>
    <xf numFmtId="3" fontId="0" fillId="0" borderId="0" xfId="0" applyNumberFormat="1" applyFont="1" applyFill="1" applyBorder="1" applyAlignment="1">
      <alignment horizontal="right" wrapText="1"/>
    </xf>
    <xf numFmtId="3" fontId="7" fillId="0" borderId="0" xfId="0" applyNumberFormat="1" applyFont="1" applyFill="1" applyBorder="1" applyAlignment="1">
      <alignment horizontal="right" vertical="center"/>
    </xf>
    <xf numFmtId="3" fontId="1" fillId="0" borderId="0" xfId="0" applyNumberFormat="1" applyFont="1" applyFill="1" applyBorder="1" applyAlignment="1">
      <alignment vertical="center" wrapText="1"/>
    </xf>
    <xf numFmtId="2" fontId="0" fillId="2" borderId="12" xfId="0" applyNumberFormat="1" applyFill="1" applyBorder="1" applyAlignment="1">
      <alignment horizontal="right" vertical="center" wrapText="1"/>
    </xf>
    <xf numFmtId="2" fontId="0" fillId="2" borderId="13" xfId="0" applyNumberFormat="1" applyFill="1" applyBorder="1" applyAlignment="1">
      <alignment horizontal="right" vertical="center" wrapText="1"/>
    </xf>
    <xf numFmtId="2" fontId="0" fillId="2" borderId="14" xfId="0" applyNumberFormat="1" applyFill="1" applyBorder="1" applyAlignment="1">
      <alignment horizontal="right" vertical="center" wrapText="1"/>
    </xf>
    <xf numFmtId="2" fontId="1" fillId="2" borderId="11" xfId="0" applyNumberFormat="1" applyFont="1" applyFill="1" applyBorder="1" applyAlignment="1">
      <alignment horizontal="right" vertical="center" wrapText="1"/>
    </xf>
    <xf numFmtId="0" fontId="5" fillId="35" borderId="11" xfId="0" applyFont="1" applyFill="1" applyBorder="1" applyAlignment="1">
      <alignment horizontal="right"/>
    </xf>
    <xf numFmtId="3" fontId="0" fillId="34" borderId="12" xfId="0" applyNumberFormat="1" applyFill="1" applyBorder="1" applyAlignment="1">
      <alignment horizontal="right" vertical="center"/>
    </xf>
    <xf numFmtId="4" fontId="7" fillId="2" borderId="12" xfId="0" applyNumberFormat="1" applyFont="1" applyFill="1" applyBorder="1" applyAlignment="1">
      <alignment horizontal="right" vertical="center"/>
    </xf>
    <xf numFmtId="4" fontId="7" fillId="2" borderId="13" xfId="0" applyNumberFormat="1" applyFont="1" applyFill="1" applyBorder="1" applyAlignment="1">
      <alignment horizontal="right" vertical="center"/>
    </xf>
    <xf numFmtId="4" fontId="6" fillId="2" borderId="11" xfId="0" applyNumberFormat="1" applyFont="1" applyFill="1" applyBorder="1" applyAlignment="1">
      <alignment horizontal="right" vertical="center"/>
    </xf>
    <xf numFmtId="3" fontId="0" fillId="34" borderId="13" xfId="51" applyNumberFormat="1" applyFont="1" applyFill="1" applyBorder="1" applyAlignment="1">
      <alignment horizontal="right" vertical="center"/>
      <protection/>
    </xf>
    <xf numFmtId="3" fontId="0" fillId="36" borderId="20" xfId="51" applyNumberFormat="1" applyFont="1" applyFill="1" applyBorder="1" applyAlignment="1">
      <alignment horizontal="right" wrapText="1"/>
      <protection/>
    </xf>
    <xf numFmtId="3" fontId="0" fillId="36" borderId="18" xfId="51" applyNumberFormat="1" applyFont="1" applyFill="1" applyBorder="1" applyAlignment="1">
      <alignment horizontal="right" wrapText="1"/>
      <protection/>
    </xf>
    <xf numFmtId="3" fontId="0" fillId="36" borderId="15" xfId="51" applyNumberFormat="1" applyFont="1" applyFill="1" applyBorder="1" applyAlignment="1">
      <alignment horizontal="right" wrapText="1"/>
      <protection/>
    </xf>
    <xf numFmtId="3" fontId="1" fillId="34" borderId="11" xfId="51" applyNumberFormat="1" applyFont="1" applyFill="1" applyBorder="1" applyAlignment="1">
      <alignment horizontal="right" vertical="center"/>
      <protection/>
    </xf>
    <xf numFmtId="9" fontId="0" fillId="0" borderId="0" xfId="0" applyNumberFormat="1" applyFill="1" applyAlignment="1">
      <alignment/>
    </xf>
    <xf numFmtId="4" fontId="0" fillId="0" borderId="0" xfId="0" applyNumberFormat="1" applyFill="1" applyAlignment="1">
      <alignment/>
    </xf>
    <xf numFmtId="179" fontId="0" fillId="0" borderId="0" xfId="54" applyNumberFormat="1" applyFont="1" applyFill="1" applyAlignment="1">
      <alignment/>
    </xf>
    <xf numFmtId="9" fontId="0" fillId="0" borderId="0" xfId="54" applyNumberFormat="1" applyFont="1" applyFill="1" applyAlignment="1">
      <alignment/>
    </xf>
    <xf numFmtId="0" fontId="1" fillId="38" borderId="0" xfId="0" applyFont="1" applyFill="1" applyAlignment="1">
      <alignment horizontal="left"/>
    </xf>
    <xf numFmtId="0" fontId="0" fillId="38" borderId="0" xfId="0" applyFont="1" applyFill="1" applyAlignment="1">
      <alignment horizontal="left"/>
    </xf>
    <xf numFmtId="0" fontId="1" fillId="33" borderId="0" xfId="0" applyFont="1" applyFill="1" applyAlignment="1">
      <alignment horizontal="left" vertical="center" wrapText="1"/>
    </xf>
    <xf numFmtId="0" fontId="1" fillId="0" borderId="10" xfId="0" applyFont="1" applyBorder="1" applyAlignment="1">
      <alignment horizontal="center"/>
    </xf>
    <xf numFmtId="0" fontId="1" fillId="0" borderId="19" xfId="0" applyFont="1" applyBorder="1" applyAlignment="1">
      <alignment horizontal="center"/>
    </xf>
    <xf numFmtId="0" fontId="1" fillId="0" borderId="17" xfId="0" applyFont="1" applyBorder="1" applyAlignment="1">
      <alignment horizontal="center"/>
    </xf>
    <xf numFmtId="0" fontId="1" fillId="33" borderId="0" xfId="0" applyFont="1" applyFill="1" applyAlignment="1">
      <alignment horizontal="left"/>
    </xf>
    <xf numFmtId="0" fontId="28" fillId="34" borderId="0" xfId="0" applyFont="1" applyFill="1" applyAlignment="1">
      <alignment vertical="center" wrapText="1"/>
    </xf>
    <xf numFmtId="0" fontId="28" fillId="34" borderId="0" xfId="0" applyFont="1" applyFill="1" applyAlignment="1">
      <alignment horizontal="left" wrapText="1"/>
    </xf>
    <xf numFmtId="0" fontId="28" fillId="34" borderId="0" xfId="0" applyFont="1" applyFill="1" applyAlignment="1">
      <alignment horizontal="left" vertical="justify" wrapText="1"/>
    </xf>
    <xf numFmtId="0" fontId="0" fillId="34" borderId="0" xfId="0" applyFont="1" applyFill="1" applyAlignment="1">
      <alignment horizontal="left" vertical="center" wrapText="1"/>
    </xf>
    <xf numFmtId="0" fontId="1" fillId="33" borderId="0" xfId="0" applyFont="1" applyFill="1" applyBorder="1" applyAlignment="1">
      <alignment vertical="center"/>
    </xf>
    <xf numFmtId="0" fontId="0" fillId="34" borderId="0" xfId="0" applyFont="1" applyFill="1" applyAlignment="1">
      <alignment vertical="center" wrapText="1"/>
    </xf>
    <xf numFmtId="0" fontId="1" fillId="33" borderId="0" xfId="0" applyFont="1" applyFill="1" applyAlignment="1">
      <alignment vertical="center"/>
    </xf>
    <xf numFmtId="0" fontId="0" fillId="34" borderId="0" xfId="0" applyFont="1" applyFill="1" applyAlignment="1">
      <alignment horizontal="left" vertical="justify" wrapText="1"/>
    </xf>
    <xf numFmtId="0" fontId="28" fillId="34" borderId="0" xfId="0" applyFont="1" applyFill="1" applyAlignment="1">
      <alignment horizontal="left" vertical="center" wrapText="1"/>
    </xf>
    <xf numFmtId="0" fontId="0" fillId="34" borderId="0" xfId="0" applyFont="1" applyFill="1" applyAlignment="1">
      <alignment horizontal="left" wrapText="1"/>
    </xf>
    <xf numFmtId="0" fontId="0" fillId="34" borderId="0" xfId="0" applyFont="1" applyFill="1" applyAlignment="1">
      <alignment horizontal="left"/>
    </xf>
    <xf numFmtId="0" fontId="1" fillId="36" borderId="0" xfId="0" applyFont="1" applyFill="1" applyAlignment="1">
      <alignment horizontal="lef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4"/>
  </sheetPr>
  <dimension ref="A1:L42"/>
  <sheetViews>
    <sheetView tabSelected="1" zoomScalePageLayoutView="0" workbookViewId="0" topLeftCell="A1">
      <selection activeCell="A1" sqref="A1:L1"/>
    </sheetView>
  </sheetViews>
  <sheetFormatPr defaultColWidth="11.421875" defaultRowHeight="12.75"/>
  <cols>
    <col min="1" max="16384" width="11.421875" style="57" customWidth="1"/>
  </cols>
  <sheetData>
    <row r="1" spans="1:12" ht="12.75">
      <c r="A1" s="177" t="s">
        <v>57</v>
      </c>
      <c r="B1" s="178"/>
      <c r="C1" s="178"/>
      <c r="D1" s="178"/>
      <c r="E1" s="178"/>
      <c r="F1" s="178"/>
      <c r="G1" s="178"/>
      <c r="H1" s="178"/>
      <c r="I1" s="178"/>
      <c r="J1" s="178"/>
      <c r="K1" s="178"/>
      <c r="L1" s="179"/>
    </row>
    <row r="2" spans="1:12" ht="4.5" customHeight="1">
      <c r="A2" s="10"/>
      <c r="B2" s="10"/>
      <c r="C2" s="10"/>
      <c r="D2" s="10"/>
      <c r="E2" s="10"/>
      <c r="F2" s="10"/>
      <c r="G2" s="10"/>
      <c r="H2" s="10"/>
      <c r="I2" s="10"/>
      <c r="J2" s="10"/>
      <c r="K2" s="10"/>
      <c r="L2" s="10"/>
    </row>
    <row r="3" spans="1:12" ht="12.75">
      <c r="A3" s="180" t="s">
        <v>58</v>
      </c>
      <c r="B3" s="180"/>
      <c r="C3" s="180"/>
      <c r="D3" s="180"/>
      <c r="E3" s="180"/>
      <c r="F3" s="180"/>
      <c r="G3" s="180"/>
      <c r="H3" s="180"/>
      <c r="I3" s="180"/>
      <c r="J3" s="180"/>
      <c r="K3" s="180"/>
      <c r="L3" s="180"/>
    </row>
    <row r="4" spans="1:12" ht="12.75">
      <c r="A4" s="181" t="s">
        <v>123</v>
      </c>
      <c r="B4" s="181"/>
      <c r="C4" s="181"/>
      <c r="D4" s="181"/>
      <c r="E4" s="181"/>
      <c r="F4" s="181"/>
      <c r="G4" s="181"/>
      <c r="H4" s="181"/>
      <c r="I4" s="181"/>
      <c r="J4" s="181"/>
      <c r="K4" s="181"/>
      <c r="L4" s="181"/>
    </row>
    <row r="5" spans="1:12" ht="4.5" customHeight="1">
      <c r="A5" s="10"/>
      <c r="B5" s="10"/>
      <c r="C5" s="10"/>
      <c r="D5" s="10"/>
      <c r="E5" s="10"/>
      <c r="F5" s="10"/>
      <c r="G5" s="10"/>
      <c r="H5" s="10"/>
      <c r="I5" s="10"/>
      <c r="J5" s="10"/>
      <c r="K5" s="10"/>
      <c r="L5" s="10"/>
    </row>
    <row r="6" spans="1:12" ht="12.75">
      <c r="A6" s="185" t="s">
        <v>52</v>
      </c>
      <c r="B6" s="185"/>
      <c r="C6" s="185"/>
      <c r="D6" s="185"/>
      <c r="E6" s="185"/>
      <c r="F6" s="185"/>
      <c r="G6" s="185"/>
      <c r="H6" s="185"/>
      <c r="I6" s="185"/>
      <c r="J6" s="185"/>
      <c r="K6" s="185"/>
      <c r="L6" s="185"/>
    </row>
    <row r="7" spans="1:12" ht="39" customHeight="1">
      <c r="A7" s="186" t="s">
        <v>125</v>
      </c>
      <c r="B7" s="186"/>
      <c r="C7" s="186"/>
      <c r="D7" s="186"/>
      <c r="E7" s="186"/>
      <c r="F7" s="186"/>
      <c r="G7" s="186"/>
      <c r="H7" s="186"/>
      <c r="I7" s="186"/>
      <c r="J7" s="186"/>
      <c r="K7" s="186"/>
      <c r="L7" s="186"/>
    </row>
    <row r="8" spans="1:12" ht="4.5" customHeight="1">
      <c r="A8" s="10"/>
      <c r="B8" s="10"/>
      <c r="C8" s="10"/>
      <c r="D8" s="10"/>
      <c r="E8" s="10"/>
      <c r="F8" s="10"/>
      <c r="G8" s="10"/>
      <c r="H8" s="10"/>
      <c r="I8" s="10"/>
      <c r="J8" s="10"/>
      <c r="K8" s="10"/>
      <c r="L8" s="10"/>
    </row>
    <row r="9" spans="1:12" ht="12.75">
      <c r="A9" s="180" t="s">
        <v>53</v>
      </c>
      <c r="B9" s="180"/>
      <c r="C9" s="180"/>
      <c r="D9" s="180"/>
      <c r="E9" s="180"/>
      <c r="F9" s="180"/>
      <c r="G9" s="180"/>
      <c r="H9" s="180"/>
      <c r="I9" s="180"/>
      <c r="J9" s="180"/>
      <c r="K9" s="180"/>
      <c r="L9" s="180"/>
    </row>
    <row r="10" spans="1:12" ht="90" customHeight="1">
      <c r="A10" s="182" t="s">
        <v>137</v>
      </c>
      <c r="B10" s="182"/>
      <c r="C10" s="182"/>
      <c r="D10" s="182"/>
      <c r="E10" s="182"/>
      <c r="F10" s="182"/>
      <c r="G10" s="182"/>
      <c r="H10" s="182"/>
      <c r="I10" s="182"/>
      <c r="J10" s="182"/>
      <c r="K10" s="182"/>
      <c r="L10" s="182"/>
    </row>
    <row r="11" spans="1:12" ht="4.5" customHeight="1">
      <c r="A11" s="10"/>
      <c r="B11" s="10"/>
      <c r="C11" s="10"/>
      <c r="D11" s="10"/>
      <c r="E11" s="10"/>
      <c r="F11" s="10"/>
      <c r="G11" s="10"/>
      <c r="H11" s="10"/>
      <c r="I11" s="10"/>
      <c r="J11" s="10"/>
      <c r="K11" s="10"/>
      <c r="L11" s="10"/>
    </row>
    <row r="12" spans="1:12" ht="12.75">
      <c r="A12" s="187" t="s">
        <v>54</v>
      </c>
      <c r="B12" s="187"/>
      <c r="C12" s="187"/>
      <c r="D12" s="187"/>
      <c r="E12" s="187"/>
      <c r="F12" s="187"/>
      <c r="G12" s="187"/>
      <c r="H12" s="187"/>
      <c r="I12" s="187"/>
      <c r="J12" s="187"/>
      <c r="K12" s="187"/>
      <c r="L12" s="187"/>
    </row>
    <row r="13" spans="1:12" ht="4.5" customHeight="1">
      <c r="A13" s="10"/>
      <c r="B13" s="10"/>
      <c r="C13" s="10"/>
      <c r="D13" s="10"/>
      <c r="E13" s="10"/>
      <c r="F13" s="10"/>
      <c r="G13" s="10"/>
      <c r="H13" s="10"/>
      <c r="I13" s="10"/>
      <c r="J13" s="10"/>
      <c r="K13" s="10"/>
      <c r="L13" s="10"/>
    </row>
    <row r="14" spans="1:12" ht="26.25" customHeight="1">
      <c r="A14" s="188" t="s">
        <v>103</v>
      </c>
      <c r="B14" s="188"/>
      <c r="C14" s="188"/>
      <c r="D14" s="188"/>
      <c r="E14" s="188"/>
      <c r="F14" s="188"/>
      <c r="G14" s="188"/>
      <c r="H14" s="188"/>
      <c r="I14" s="188"/>
      <c r="J14" s="188"/>
      <c r="K14" s="188"/>
      <c r="L14" s="188"/>
    </row>
    <row r="15" spans="1:12" s="97" customFormat="1" ht="27" customHeight="1">
      <c r="A15" s="183" t="s">
        <v>121</v>
      </c>
      <c r="B15" s="183"/>
      <c r="C15" s="183"/>
      <c r="D15" s="183"/>
      <c r="E15" s="183"/>
      <c r="F15" s="183"/>
      <c r="G15" s="183"/>
      <c r="H15" s="183"/>
      <c r="I15" s="183"/>
      <c r="J15" s="183"/>
      <c r="K15" s="183"/>
      <c r="L15" s="183"/>
    </row>
    <row r="16" spans="1:12" ht="29.25" customHeight="1">
      <c r="A16" s="183" t="s">
        <v>120</v>
      </c>
      <c r="B16" s="183"/>
      <c r="C16" s="183"/>
      <c r="D16" s="183"/>
      <c r="E16" s="183"/>
      <c r="F16" s="183"/>
      <c r="G16" s="183"/>
      <c r="H16" s="183"/>
      <c r="I16" s="183"/>
      <c r="J16" s="183"/>
      <c r="K16" s="183"/>
      <c r="L16" s="183"/>
    </row>
    <row r="17" spans="1:12" ht="4.5" customHeight="1">
      <c r="A17" s="10"/>
      <c r="B17" s="10"/>
      <c r="C17" s="10"/>
      <c r="D17" s="10"/>
      <c r="E17" s="10"/>
      <c r="F17" s="10"/>
      <c r="G17" s="10"/>
      <c r="H17" s="10"/>
      <c r="I17" s="10"/>
      <c r="J17" s="10"/>
      <c r="K17" s="10"/>
      <c r="L17" s="10"/>
    </row>
    <row r="18" spans="1:12" ht="12.75" customHeight="1">
      <c r="A18" s="180" t="s">
        <v>91</v>
      </c>
      <c r="B18" s="180"/>
      <c r="C18" s="180"/>
      <c r="D18" s="180"/>
      <c r="E18" s="180"/>
      <c r="F18" s="180"/>
      <c r="G18" s="180"/>
      <c r="H18" s="180"/>
      <c r="I18" s="180"/>
      <c r="J18" s="180"/>
      <c r="K18" s="180"/>
      <c r="L18" s="180"/>
    </row>
    <row r="19" spans="1:12" ht="4.5" customHeight="1">
      <c r="A19" s="10"/>
      <c r="B19" s="10"/>
      <c r="C19" s="10"/>
      <c r="D19" s="10"/>
      <c r="E19" s="10"/>
      <c r="F19" s="10"/>
      <c r="G19" s="10"/>
      <c r="H19" s="10"/>
      <c r="I19" s="10"/>
      <c r="J19" s="10"/>
      <c r="K19" s="10"/>
      <c r="L19" s="10"/>
    </row>
    <row r="20" spans="1:12" ht="80.25" customHeight="1">
      <c r="A20" s="189" t="s">
        <v>122</v>
      </c>
      <c r="B20" s="189"/>
      <c r="C20" s="189"/>
      <c r="D20" s="189"/>
      <c r="E20" s="189"/>
      <c r="F20" s="189"/>
      <c r="G20" s="189"/>
      <c r="H20" s="189"/>
      <c r="I20" s="189"/>
      <c r="J20" s="189"/>
      <c r="K20" s="189"/>
      <c r="L20" s="189"/>
    </row>
    <row r="21" spans="1:12" ht="13.5" customHeight="1">
      <c r="A21" s="180" t="s">
        <v>134</v>
      </c>
      <c r="B21" s="180"/>
      <c r="C21" s="180"/>
      <c r="D21" s="180"/>
      <c r="E21" s="180"/>
      <c r="F21" s="180"/>
      <c r="G21" s="180"/>
      <c r="H21" s="180"/>
      <c r="I21" s="180"/>
      <c r="J21" s="180"/>
      <c r="K21" s="180"/>
      <c r="L21" s="180"/>
    </row>
    <row r="22" spans="1:12" ht="41.25" customHeight="1">
      <c r="A22" s="190" t="s">
        <v>135</v>
      </c>
      <c r="B22" s="190"/>
      <c r="C22" s="190"/>
      <c r="D22" s="190"/>
      <c r="E22" s="190"/>
      <c r="F22" s="190"/>
      <c r="G22" s="190"/>
      <c r="H22" s="190"/>
      <c r="I22" s="190"/>
      <c r="J22" s="190"/>
      <c r="K22" s="190"/>
      <c r="L22" s="190"/>
    </row>
    <row r="23" spans="1:12" ht="22.5" customHeight="1">
      <c r="A23" s="184" t="s">
        <v>141</v>
      </c>
      <c r="B23" s="184"/>
      <c r="C23" s="184"/>
      <c r="D23" s="184"/>
      <c r="E23" s="184"/>
      <c r="F23" s="184"/>
      <c r="G23" s="184"/>
      <c r="H23" s="184"/>
      <c r="I23" s="184"/>
      <c r="J23" s="184"/>
      <c r="K23" s="184"/>
      <c r="L23" s="184"/>
    </row>
    <row r="24" spans="1:12" ht="12.75" customHeight="1">
      <c r="A24" s="176" t="s">
        <v>55</v>
      </c>
      <c r="B24" s="176"/>
      <c r="C24" s="176"/>
      <c r="D24" s="176"/>
      <c r="E24" s="176"/>
      <c r="F24" s="176"/>
      <c r="G24" s="176"/>
      <c r="H24" s="176"/>
      <c r="I24" s="176"/>
      <c r="J24" s="176"/>
      <c r="K24" s="176"/>
      <c r="L24" s="176"/>
    </row>
    <row r="25" spans="1:12" ht="4.5" customHeight="1">
      <c r="A25" s="10"/>
      <c r="B25" s="10"/>
      <c r="C25" s="10"/>
      <c r="D25" s="10"/>
      <c r="E25" s="10"/>
      <c r="F25" s="10"/>
      <c r="G25" s="10"/>
      <c r="H25" s="10"/>
      <c r="I25" s="10"/>
      <c r="J25" s="10"/>
      <c r="K25" s="10"/>
      <c r="L25" s="10"/>
    </row>
    <row r="26" spans="1:12" ht="12.75">
      <c r="A26" s="174" t="s">
        <v>104</v>
      </c>
      <c r="B26" s="175"/>
      <c r="C26" s="175"/>
      <c r="D26" s="175"/>
      <c r="E26" s="175"/>
      <c r="F26" s="175"/>
      <c r="G26" s="175"/>
      <c r="H26" s="175"/>
      <c r="I26" s="175"/>
      <c r="J26" s="175"/>
      <c r="K26" s="175"/>
      <c r="L26" s="175"/>
    </row>
    <row r="27" spans="1:12" ht="4.5" customHeight="1">
      <c r="A27" s="10"/>
      <c r="B27" s="10"/>
      <c r="C27" s="10"/>
      <c r="D27" s="10"/>
      <c r="E27" s="10"/>
      <c r="F27" s="10"/>
      <c r="G27" s="10"/>
      <c r="H27" s="10"/>
      <c r="I27" s="10"/>
      <c r="J27" s="10"/>
      <c r="K27" s="10"/>
      <c r="L27" s="10"/>
    </row>
    <row r="28" spans="1:12" ht="12.75">
      <c r="A28" s="174" t="s">
        <v>105</v>
      </c>
      <c r="B28" s="175"/>
      <c r="C28" s="175"/>
      <c r="D28" s="175"/>
      <c r="E28" s="175"/>
      <c r="F28" s="175"/>
      <c r="G28" s="175"/>
      <c r="H28" s="175"/>
      <c r="I28" s="175"/>
      <c r="J28" s="175"/>
      <c r="K28" s="175"/>
      <c r="L28" s="175"/>
    </row>
    <row r="29" spans="1:12" ht="5.25" customHeight="1">
      <c r="A29" s="10"/>
      <c r="B29" s="10"/>
      <c r="C29" s="10"/>
      <c r="D29" s="10"/>
      <c r="E29" s="10"/>
      <c r="F29" s="10"/>
      <c r="G29" s="10"/>
      <c r="H29" s="10"/>
      <c r="I29" s="10"/>
      <c r="J29" s="10"/>
      <c r="K29" s="10"/>
      <c r="L29" s="10"/>
    </row>
    <row r="30" spans="1:12" ht="12.75">
      <c r="A30" s="174" t="s">
        <v>106</v>
      </c>
      <c r="B30" s="175"/>
      <c r="C30" s="175"/>
      <c r="D30" s="175"/>
      <c r="E30" s="175"/>
      <c r="F30" s="175"/>
      <c r="G30" s="175"/>
      <c r="H30" s="175"/>
      <c r="I30" s="175"/>
      <c r="J30" s="175"/>
      <c r="K30" s="175"/>
      <c r="L30" s="175"/>
    </row>
    <row r="31" spans="1:12" ht="5.25" customHeight="1">
      <c r="A31" s="10"/>
      <c r="B31" s="10"/>
      <c r="C31" s="10"/>
      <c r="D31" s="10"/>
      <c r="E31" s="10"/>
      <c r="F31" s="10"/>
      <c r="G31" s="10"/>
      <c r="H31" s="10"/>
      <c r="I31" s="10"/>
      <c r="J31" s="10"/>
      <c r="K31" s="10"/>
      <c r="L31" s="10"/>
    </row>
    <row r="32" spans="1:12" ht="12.75">
      <c r="A32" s="174" t="s">
        <v>107</v>
      </c>
      <c r="B32" s="175"/>
      <c r="C32" s="175"/>
      <c r="D32" s="175"/>
      <c r="E32" s="175"/>
      <c r="F32" s="175"/>
      <c r="G32" s="175"/>
      <c r="H32" s="175"/>
      <c r="I32" s="175"/>
      <c r="J32" s="175"/>
      <c r="K32" s="175"/>
      <c r="L32" s="175"/>
    </row>
    <row r="33" spans="1:12" ht="4.5" customHeight="1">
      <c r="A33" s="10"/>
      <c r="B33" s="10"/>
      <c r="C33" s="10"/>
      <c r="D33" s="10"/>
      <c r="E33" s="10"/>
      <c r="F33" s="10"/>
      <c r="G33" s="10"/>
      <c r="H33" s="10"/>
      <c r="I33" s="10"/>
      <c r="J33" s="10"/>
      <c r="K33" s="10"/>
      <c r="L33" s="10"/>
    </row>
    <row r="34" spans="1:12" ht="12.75">
      <c r="A34" s="174" t="s">
        <v>108</v>
      </c>
      <c r="B34" s="175"/>
      <c r="C34" s="175"/>
      <c r="D34" s="175"/>
      <c r="E34" s="175"/>
      <c r="F34" s="175"/>
      <c r="G34" s="175"/>
      <c r="H34" s="175"/>
      <c r="I34" s="175"/>
      <c r="J34" s="175"/>
      <c r="K34" s="175"/>
      <c r="L34" s="175"/>
    </row>
    <row r="35" spans="1:12" ht="4.5" customHeight="1">
      <c r="A35" s="10"/>
      <c r="B35" s="10"/>
      <c r="C35" s="10"/>
      <c r="D35" s="10"/>
      <c r="E35" s="10"/>
      <c r="F35" s="10"/>
      <c r="G35" s="10"/>
      <c r="H35" s="10"/>
      <c r="I35" s="10"/>
      <c r="J35" s="10"/>
      <c r="K35" s="10"/>
      <c r="L35" s="10"/>
    </row>
    <row r="36" spans="1:12" ht="12.75">
      <c r="A36" s="174" t="s">
        <v>109</v>
      </c>
      <c r="B36" s="175"/>
      <c r="C36" s="175"/>
      <c r="D36" s="175"/>
      <c r="E36" s="175"/>
      <c r="F36" s="175"/>
      <c r="G36" s="175"/>
      <c r="H36" s="175"/>
      <c r="I36" s="175"/>
      <c r="J36" s="175"/>
      <c r="K36" s="175"/>
      <c r="L36" s="175"/>
    </row>
    <row r="37" spans="2:12" s="54" customFormat="1" ht="4.5" customHeight="1">
      <c r="B37" s="58"/>
      <c r="C37" s="58"/>
      <c r="D37" s="58"/>
      <c r="E37" s="58"/>
      <c r="F37" s="58"/>
      <c r="G37" s="58"/>
      <c r="H37" s="58"/>
      <c r="I37" s="58"/>
      <c r="J37" s="58"/>
      <c r="K37" s="58"/>
      <c r="L37" s="58"/>
    </row>
    <row r="38" s="55" customFormat="1" ht="12.75">
      <c r="A38" s="55" t="s">
        <v>56</v>
      </c>
    </row>
    <row r="39" s="10" customFormat="1" ht="6" customHeight="1"/>
    <row r="40" s="56" customFormat="1" ht="12.75">
      <c r="A40" s="56" t="s">
        <v>102</v>
      </c>
    </row>
    <row r="41" spans="1:12" ht="12.75">
      <c r="A41" s="10"/>
      <c r="B41" s="10"/>
      <c r="C41" s="10"/>
      <c r="D41" s="10"/>
      <c r="E41" s="10"/>
      <c r="F41" s="10"/>
      <c r="G41" s="10"/>
      <c r="H41" s="10"/>
      <c r="I41" s="10"/>
      <c r="J41" s="10"/>
      <c r="K41" s="10"/>
      <c r="L41" s="10"/>
    </row>
    <row r="42" ht="12.75">
      <c r="A42" s="10"/>
    </row>
  </sheetData>
  <sheetProtection/>
  <mergeCells count="23">
    <mergeCell ref="A23:L23"/>
    <mergeCell ref="A6:L6"/>
    <mergeCell ref="A7:L7"/>
    <mergeCell ref="A9:L9"/>
    <mergeCell ref="A12:L12"/>
    <mergeCell ref="A14:L14"/>
    <mergeCell ref="A20:L20"/>
    <mergeCell ref="A21:L21"/>
    <mergeCell ref="A22:L22"/>
    <mergeCell ref="A1:L1"/>
    <mergeCell ref="A3:L3"/>
    <mergeCell ref="A4:L4"/>
    <mergeCell ref="A10:L10"/>
    <mergeCell ref="A16:L16"/>
    <mergeCell ref="A18:L18"/>
    <mergeCell ref="A15:L15"/>
    <mergeCell ref="A36:L36"/>
    <mergeCell ref="A24:L24"/>
    <mergeCell ref="A26:L26"/>
    <mergeCell ref="A28:L28"/>
    <mergeCell ref="A32:L32"/>
    <mergeCell ref="A30:L30"/>
    <mergeCell ref="A34:L34"/>
  </mergeCells>
  <hyperlinks>
    <hyperlink ref="A40" r:id="rId1" display="mailto:DARES.communication@dares.travail.gouv.fr"/>
  </hyperlinks>
  <printOptions/>
  <pageMargins left="0.787401575" right="0.787401575" top="0.984251969" bottom="0.984251969"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CD51"/>
  <sheetViews>
    <sheetView zoomScale="80" zoomScaleNormal="80" zoomScalePageLayoutView="0" workbookViewId="0" topLeftCell="A1">
      <pane xSplit="1" ySplit="6" topLeftCell="BU10" activePane="bottomRight" state="frozen"/>
      <selection pane="topLeft" activeCell="A1" sqref="A1"/>
      <selection pane="topRight" activeCell="B1" sqref="B1"/>
      <selection pane="bottomLeft" activeCell="A7" sqref="A7"/>
      <selection pane="bottomRight" activeCell="BU25" sqref="BU25:BU29"/>
    </sheetView>
  </sheetViews>
  <sheetFormatPr defaultColWidth="11.421875" defaultRowHeight="12.75"/>
  <cols>
    <col min="1" max="1" width="78.00390625" style="1" customWidth="1"/>
    <col min="2" max="31" width="8.140625" style="1" customWidth="1"/>
    <col min="32" max="32" width="9.57421875" style="1" customWidth="1"/>
    <col min="33" max="50" width="8.140625" style="1" customWidth="1"/>
    <col min="51" max="51" width="8.8515625" style="1" customWidth="1"/>
    <col min="52" max="52" width="10.421875" style="1" customWidth="1"/>
    <col min="53" max="61" width="8.8515625" style="1" customWidth="1"/>
    <col min="62" max="75" width="10.28125" style="1" customWidth="1"/>
    <col min="76" max="76" width="10.140625" style="1" bestFit="1" customWidth="1"/>
    <col min="77" max="77" width="11.00390625" style="1" customWidth="1"/>
    <col min="78" max="16384" width="11.421875" style="1" customWidth="1"/>
  </cols>
  <sheetData>
    <row r="1" spans="1:77" ht="12.75">
      <c r="A1" s="3" t="s">
        <v>93</v>
      </c>
      <c r="B1" s="192"/>
      <c r="C1" s="192"/>
      <c r="D1" s="192"/>
      <c r="E1" s="192"/>
      <c r="F1" s="192"/>
      <c r="G1" s="192"/>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75">
      <c r="A2" s="7" t="s">
        <v>94</v>
      </c>
      <c r="B2" s="10"/>
      <c r="C2" s="11"/>
      <c r="D2" s="11"/>
      <c r="E2" s="11"/>
      <c r="F2" s="11"/>
      <c r="G2" s="11"/>
      <c r="H2" s="11"/>
      <c r="I2" s="11"/>
      <c r="J2" s="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4"/>
      <c r="BY2" s="4"/>
    </row>
    <row r="3" spans="1:77" ht="12.75">
      <c r="A3" s="8" t="s">
        <v>95</v>
      </c>
      <c r="B3" s="10"/>
      <c r="C3" s="11"/>
      <c r="D3" s="11"/>
      <c r="E3" s="11"/>
      <c r="F3" s="11"/>
      <c r="G3" s="11"/>
      <c r="H3" s="11"/>
      <c r="I3" s="11"/>
      <c r="J3" s="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4"/>
      <c r="BY3" s="4"/>
    </row>
    <row r="4" spans="1:77" ht="12.75">
      <c r="A4" s="102" t="s">
        <v>136</v>
      </c>
      <c r="B4" s="191"/>
      <c r="C4" s="191"/>
      <c r="D4" s="191"/>
      <c r="E4" s="191"/>
      <c r="F4" s="191"/>
      <c r="G4" s="191"/>
      <c r="H4" s="191"/>
      <c r="I4" s="191"/>
      <c r="J4" s="19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4"/>
      <c r="BY4" s="4"/>
    </row>
    <row r="5" spans="1:77" ht="13.5" customHeight="1">
      <c r="A5" s="9" t="s">
        <v>124</v>
      </c>
      <c r="B5" s="10"/>
      <c r="C5" s="11"/>
      <c r="D5" s="11"/>
      <c r="E5" s="11"/>
      <c r="F5" s="11"/>
      <c r="G5" s="11"/>
      <c r="H5" s="11"/>
      <c r="I5" s="11"/>
      <c r="J5" s="1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row>
    <row r="6" spans="1:77" ht="8.25" customHeight="1">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row>
    <row r="7" spans="1:81" ht="12.75">
      <c r="A7" s="3" t="s">
        <v>0</v>
      </c>
      <c r="B7" s="14" t="s">
        <v>18</v>
      </c>
      <c r="C7" s="14" t="s">
        <v>19</v>
      </c>
      <c r="D7" s="14" t="s">
        <v>20</v>
      </c>
      <c r="E7" s="14" t="s">
        <v>21</v>
      </c>
      <c r="F7" s="14" t="s">
        <v>22</v>
      </c>
      <c r="G7" s="14" t="s">
        <v>23</v>
      </c>
      <c r="H7" s="14" t="s">
        <v>24</v>
      </c>
      <c r="I7" s="14" t="s">
        <v>25</v>
      </c>
      <c r="J7" s="14" t="s">
        <v>26</v>
      </c>
      <c r="K7" s="14" t="s">
        <v>27</v>
      </c>
      <c r="L7" s="14" t="s">
        <v>28</v>
      </c>
      <c r="M7" s="14" t="s">
        <v>29</v>
      </c>
      <c r="N7" s="14" t="s">
        <v>30</v>
      </c>
      <c r="O7" s="14" t="s">
        <v>31</v>
      </c>
      <c r="P7" s="14" t="s">
        <v>32</v>
      </c>
      <c r="Q7" s="14" t="s">
        <v>33</v>
      </c>
      <c r="R7" s="14" t="s">
        <v>34</v>
      </c>
      <c r="S7" s="14" t="s">
        <v>35</v>
      </c>
      <c r="T7" s="14" t="s">
        <v>36</v>
      </c>
      <c r="U7" s="14" t="s">
        <v>37</v>
      </c>
      <c r="V7" s="14" t="s">
        <v>38</v>
      </c>
      <c r="W7" s="14" t="s">
        <v>39</v>
      </c>
      <c r="X7" s="14" t="s">
        <v>40</v>
      </c>
      <c r="Y7" s="14" t="s">
        <v>41</v>
      </c>
      <c r="Z7" s="14" t="s">
        <v>42</v>
      </c>
      <c r="AA7" s="14" t="s">
        <v>43</v>
      </c>
      <c r="AB7" s="14" t="s">
        <v>44</v>
      </c>
      <c r="AC7" s="14" t="s">
        <v>45</v>
      </c>
      <c r="AD7" s="14" t="s">
        <v>46</v>
      </c>
      <c r="AE7" s="45" t="s">
        <v>47</v>
      </c>
      <c r="AF7" s="46" t="s">
        <v>77</v>
      </c>
      <c r="AG7" s="14" t="s">
        <v>6</v>
      </c>
      <c r="AH7" s="14" t="s">
        <v>7</v>
      </c>
      <c r="AI7" s="14" t="s">
        <v>8</v>
      </c>
      <c r="AJ7" s="14" t="s">
        <v>9</v>
      </c>
      <c r="AK7" s="14" t="s">
        <v>10</v>
      </c>
      <c r="AL7" s="14" t="s">
        <v>11</v>
      </c>
      <c r="AM7" s="14" t="s">
        <v>12</v>
      </c>
      <c r="AN7" s="14" t="s">
        <v>13</v>
      </c>
      <c r="AO7" s="14" t="s">
        <v>14</v>
      </c>
      <c r="AP7" s="14" t="s">
        <v>15</v>
      </c>
      <c r="AQ7" s="14" t="s">
        <v>16</v>
      </c>
      <c r="AR7" s="14" t="s">
        <v>17</v>
      </c>
      <c r="AS7" s="14" t="s">
        <v>48</v>
      </c>
      <c r="AT7" s="14" t="s">
        <v>49</v>
      </c>
      <c r="AU7" s="14" t="s">
        <v>50</v>
      </c>
      <c r="AV7" s="14" t="s">
        <v>51</v>
      </c>
      <c r="AW7" s="14" t="s">
        <v>59</v>
      </c>
      <c r="AX7" s="14" t="s">
        <v>60</v>
      </c>
      <c r="AY7" s="35" t="s">
        <v>61</v>
      </c>
      <c r="AZ7" s="47" t="s">
        <v>63</v>
      </c>
      <c r="BA7" s="13" t="s">
        <v>64</v>
      </c>
      <c r="BB7" s="13" t="s">
        <v>65</v>
      </c>
      <c r="BC7" s="13" t="s">
        <v>92</v>
      </c>
      <c r="BD7" s="13" t="s">
        <v>110</v>
      </c>
      <c r="BE7" s="13" t="s">
        <v>111</v>
      </c>
      <c r="BF7" s="13" t="s">
        <v>112</v>
      </c>
      <c r="BG7" s="13" t="s">
        <v>114</v>
      </c>
      <c r="BH7" s="13" t="s">
        <v>115</v>
      </c>
      <c r="BI7" s="13" t="s">
        <v>116</v>
      </c>
      <c r="BJ7" s="13" t="s">
        <v>117</v>
      </c>
      <c r="BK7" s="13" t="s">
        <v>118</v>
      </c>
      <c r="BL7" s="13" t="s">
        <v>119</v>
      </c>
      <c r="BM7" s="13" t="s">
        <v>126</v>
      </c>
      <c r="BN7" s="13" t="s">
        <v>127</v>
      </c>
      <c r="BO7" s="13" t="s">
        <v>128</v>
      </c>
      <c r="BP7" s="13" t="s">
        <v>130</v>
      </c>
      <c r="BQ7" s="13" t="s">
        <v>131</v>
      </c>
      <c r="BR7" s="13" t="s">
        <v>138</v>
      </c>
      <c r="BS7" s="13" t="s">
        <v>140</v>
      </c>
      <c r="BT7" s="13" t="s">
        <v>142</v>
      </c>
      <c r="BU7" s="13" t="s">
        <v>144</v>
      </c>
      <c r="BV7" s="35" t="s">
        <v>146</v>
      </c>
      <c r="BW7" s="35" t="s">
        <v>148</v>
      </c>
      <c r="BX7" s="35" t="s">
        <v>149</v>
      </c>
      <c r="BY7" s="35" t="s">
        <v>150</v>
      </c>
      <c r="BZ7" s="135"/>
      <c r="CA7" s="135"/>
      <c r="CB7" s="135"/>
      <c r="CC7" s="135"/>
    </row>
    <row r="8" spans="1:82" s="78" customFormat="1" ht="12.75">
      <c r="A8" s="19" t="s">
        <v>78</v>
      </c>
      <c r="B8" s="64">
        <f>'Nombre d''emplois vacants brut'!B8/('Nombre d''emplois vacants brut'!B8+'Nombre d''emplois occupés brut'!B8)*100</f>
        <v>0.1516449809014257</v>
      </c>
      <c r="C8" s="64">
        <f>'Nombre d''emplois vacants brut'!C8/('Nombre d''emplois vacants brut'!C8+'Nombre d''emplois occupés brut'!C8)*100</f>
        <v>0.186409899397007</v>
      </c>
      <c r="D8" s="64">
        <f>'Nombre d''emplois vacants brut'!D8/('Nombre d''emplois vacants brut'!D8+'Nombre d''emplois occupés brut'!D8)*100</f>
        <v>0.16403268048726516</v>
      </c>
      <c r="E8" s="64">
        <f>'Nombre d''emplois vacants brut'!E8/('Nombre d''emplois vacants brut'!E8+'Nombre d''emplois occupés brut'!E8)*100</f>
        <v>0.14731873901631415</v>
      </c>
      <c r="F8" s="64">
        <f>'Nombre d''emplois vacants brut'!F8/('Nombre d''emplois vacants brut'!F8+'Nombre d''emplois occupés brut'!F8)*100</f>
        <v>0.18967187534490237</v>
      </c>
      <c r="G8" s="64">
        <f>'Nombre d''emplois vacants brut'!G8/('Nombre d''emplois vacants brut'!G8+'Nombre d''emplois occupés brut'!G8)*100</f>
        <v>0.16298474776307256</v>
      </c>
      <c r="H8" s="64">
        <f>'Nombre d''emplois vacants brut'!H8/('Nombre d''emplois vacants brut'!H8+'Nombre d''emplois occupés brut'!H8)*100</f>
        <v>0.20161281453444277</v>
      </c>
      <c r="I8" s="64">
        <f>'Nombre d''emplois vacants brut'!I8/('Nombre d''emplois vacants brut'!I8+'Nombre d''emplois occupés brut'!I8)*100</f>
        <v>0.18989781248360088</v>
      </c>
      <c r="J8" s="64">
        <f>'Nombre d''emplois vacants brut'!J8/('Nombre d''emplois vacants brut'!J8+'Nombre d''emplois occupés brut'!J8)*100</f>
        <v>0.19490684526492594</v>
      </c>
      <c r="K8" s="64">
        <f>'Nombre d''emplois vacants brut'!K8/('Nombre d''emplois vacants brut'!K8+'Nombre d''emplois occupés brut'!K8)*100</f>
        <v>0.20265705082039995</v>
      </c>
      <c r="L8" s="64">
        <f>'Nombre d''emplois vacants brut'!L8/('Nombre d''emplois vacants brut'!L8+'Nombre d''emplois occupés brut'!L8)*100</f>
        <v>0.24003636852835286</v>
      </c>
      <c r="M8" s="64">
        <f>'Nombre d''emplois vacants brut'!M8/('Nombre d''emplois vacants brut'!M8+'Nombre d''emplois occupés brut'!M8)*100</f>
        <v>0.2186253870812244</v>
      </c>
      <c r="N8" s="64">
        <f>'Nombre d''emplois vacants brut'!N8/('Nombre d''emplois vacants brut'!N8+'Nombre d''emplois occupés brut'!N8)*100</f>
        <v>0.24499210451166786</v>
      </c>
      <c r="O8" s="64">
        <f>'Nombre d''emplois vacants brut'!O8/('Nombre d''emplois vacants brut'!O8+'Nombre d''emplois occupés brut'!O8)*100</f>
        <v>0.2909230840471329</v>
      </c>
      <c r="P8" s="64">
        <f>'Nombre d''emplois vacants brut'!P8/('Nombre d''emplois vacants brut'!P8+'Nombre d''emplois occupés brut'!P8)*100</f>
        <v>0.31765979716841036</v>
      </c>
      <c r="Q8" s="64">
        <f>'Nombre d''emplois vacants brut'!Q8/('Nombre d''emplois vacants brut'!Q8+'Nombre d''emplois occupés brut'!Q8)*100</f>
        <v>0.3374403484845919</v>
      </c>
      <c r="R8" s="64">
        <f>'Nombre d''emplois vacants brut'!R8/('Nombre d''emplois vacants brut'!R8+'Nombre d''emplois occupés brut'!R8)*100</f>
        <v>0.3767405861397904</v>
      </c>
      <c r="S8" s="64">
        <f>'Nombre d''emplois vacants brut'!S8/('Nombre d''emplois vacants brut'!S8+'Nombre d''emplois occupés brut'!S8)*100</f>
        <v>0.3790687712769032</v>
      </c>
      <c r="T8" s="64">
        <f>'Nombre d''emplois vacants brut'!T8/('Nombre d''emplois vacants brut'!T8+'Nombre d''emplois occupés brut'!T8)*100</f>
        <v>0.4079832060027248</v>
      </c>
      <c r="U8" s="64">
        <f>'Nombre d''emplois vacants brut'!U8/('Nombre d''emplois vacants brut'!U8+'Nombre d''emplois occupés brut'!U8)*100</f>
        <v>0.3982330725305878</v>
      </c>
      <c r="V8" s="64">
        <f>'Nombre d''emplois vacants brut'!V8/('Nombre d''emplois vacants brut'!V8+'Nombre d''emplois occupés brut'!V8)*100</f>
        <v>0.33975160803590565</v>
      </c>
      <c r="W8" s="64">
        <f>'Nombre d''emplois vacants brut'!W8/('Nombre d''emplois vacants brut'!W8+'Nombre d''emplois occupés brut'!W8)*100</f>
        <v>0.2713858162455182</v>
      </c>
      <c r="X8" s="64">
        <f>'Nombre d''emplois vacants brut'!X8/('Nombre d''emplois vacants brut'!X8+'Nombre d''emplois occupés brut'!X8)*100</f>
        <v>0.05936256176156681</v>
      </c>
      <c r="Y8" s="64">
        <f>'Nombre d''emplois vacants brut'!Y8/('Nombre d''emplois vacants brut'!Y8+'Nombre d''emplois occupés brut'!Y8)*100</f>
        <v>0.016604475385774992</v>
      </c>
      <c r="Z8" s="64">
        <f>'Nombre d''emplois vacants brut'!Z8/('Nombre d''emplois vacants brut'!Z8+'Nombre d''emplois occupés brut'!Z8)*100</f>
        <v>0.02078762447023142</v>
      </c>
      <c r="AA8" s="64">
        <f>'Nombre d''emplois vacants brut'!AA8/('Nombre d''emplois vacants brut'!AA8+'Nombre d''emplois occupés brut'!AA8)*100</f>
        <v>0.03013307495096394</v>
      </c>
      <c r="AB8" s="64">
        <f>'Nombre d''emplois vacants brut'!AB8/('Nombre d''emplois vacants brut'!AB8+'Nombre d''emplois occupés brut'!AB8)*100</f>
        <v>0.027479158103233984</v>
      </c>
      <c r="AC8" s="64">
        <f>'Nombre d''emplois vacants brut'!AC8/('Nombre d''emplois vacants brut'!AC8+'Nombre d''emplois occupés brut'!AC8)*100</f>
        <v>0.1454381160339789</v>
      </c>
      <c r="AD8" s="64">
        <f>'Nombre d''emplois vacants brut'!AD8/('Nombre d''emplois vacants brut'!AD8+'Nombre d''emplois occupés brut'!AD8)*100</f>
        <v>0.10247855988507096</v>
      </c>
      <c r="AE8" s="63">
        <f>'Nombre d''emplois vacants brut'!AE8/('Nombre d''emplois vacants brut'!AE8+'Nombre d''emplois occupés brut'!AE8)*100</f>
        <v>0.08988750336170058</v>
      </c>
      <c r="AF8" s="66">
        <f>'Nombre d''emplois vacants brut'!AF8/('Nombre d''emplois vacants brut'!AF8+'Nombre d''emplois occupés brut'!AF8)*100</f>
        <v>0.08537968975520234</v>
      </c>
      <c r="AG8" s="64">
        <f>'Nombre d''emplois vacants brut'!AG8/('Nombre d''emplois vacants brut'!AG8+'Nombre d''emplois occupés brut'!AG8)*100</f>
        <v>0.3257911198239948</v>
      </c>
      <c r="AH8" s="64">
        <f>'Nombre d''emplois vacants brut'!AH8/('Nombre d''emplois vacants brut'!AH8+'Nombre d''emplois occupés brut'!AH8)*100</f>
        <v>0.25855951234490643</v>
      </c>
      <c r="AI8" s="64">
        <f>'Nombre d''emplois vacants brut'!AI8/('Nombre d''emplois vacants brut'!AI8+'Nombre d''emplois occupés brut'!AI8)*100</f>
        <v>0.38494826861605497</v>
      </c>
      <c r="AJ8" s="64">
        <f>'Nombre d''emplois vacants brut'!AJ8/('Nombre d''emplois vacants brut'!AJ8+'Nombre d''emplois occupés brut'!AJ8)*100</f>
        <v>0.3456793633629382</v>
      </c>
      <c r="AK8" s="64">
        <f>'Nombre d''emplois vacants brut'!AK8/('Nombre d''emplois vacants brut'!AK8+'Nombre d''emplois occupés brut'!AK8)*100</f>
        <v>0.14257972509396702</v>
      </c>
      <c r="AL8" s="64">
        <f>'Nombre d''emplois vacants brut'!AL8/('Nombre d''emplois vacants brut'!AL8+'Nombre d''emplois occupés brut'!AL8)*100</f>
        <v>0.1525993195876909</v>
      </c>
      <c r="AM8" s="64">
        <f>'Nombre d''emplois vacants brut'!AM8/('Nombre d''emplois vacants brut'!AM8+'Nombre d''emplois occupés brut'!AM8)*100</f>
        <v>0.15073885336847817</v>
      </c>
      <c r="AN8" s="64">
        <f>'Nombre d''emplois vacants brut'!AN8/('Nombre d''emplois vacants brut'!AN8+'Nombre d''emplois occupés brut'!AN8)*100</f>
        <v>0.13241236733250716</v>
      </c>
      <c r="AO8" s="64">
        <f>'Nombre d''emplois vacants brut'!AO8/('Nombre d''emplois vacants brut'!AO8+'Nombre d''emplois occupés brut'!AO8)*100</f>
        <v>0.1667179023087235</v>
      </c>
      <c r="AP8" s="64">
        <f>'Nombre d''emplois vacants brut'!AP8/('Nombre d''emplois vacants brut'!AP8+'Nombre d''emplois occupés brut'!AP8)*100</f>
        <v>0.07947807374396901</v>
      </c>
      <c r="AQ8" s="64">
        <f>'Nombre d''emplois vacants brut'!AQ8/('Nombre d''emplois vacants brut'!AQ8+'Nombre d''emplois occupés brut'!AQ8)*100</f>
        <v>0.050558477088218666</v>
      </c>
      <c r="AR8" s="64">
        <f>'Nombre d''emplois vacants brut'!AR8/('Nombre d''emplois vacants brut'!AR8+'Nombre d''emplois occupés brut'!AR8)*100</f>
        <v>0.16214444370330655</v>
      </c>
      <c r="AS8" s="64">
        <f>'Nombre d''emplois vacants brut'!AS8/('Nombre d''emplois vacants brut'!AS8+'Nombre d''emplois occupés brut'!AS8)*100</f>
        <v>0.1729754662530528</v>
      </c>
      <c r="AT8" s="64">
        <f>'Nombre d''emplois vacants brut'!AT8/('Nombre d''emplois vacants brut'!AT8+'Nombre d''emplois occupés brut'!AT8)*100</f>
        <v>0.9434453695602104</v>
      </c>
      <c r="AU8" s="64">
        <f>'Nombre d''emplois vacants brut'!AU8/('Nombre d''emplois vacants brut'!AU8+'Nombre d''emplois occupés brut'!AU8)*100</f>
        <v>0.30795683825539527</v>
      </c>
      <c r="AV8" s="64">
        <f>'Nombre d''emplois vacants brut'!AV8/('Nombre d''emplois vacants brut'!AV8+'Nombre d''emplois occupés brut'!AV8)*100</f>
        <v>0.3044669716675355</v>
      </c>
      <c r="AW8" s="64">
        <f>'Nombre d''emplois vacants brut'!AW8/('Nombre d''emplois vacants brut'!AW8+'Nombre d''emplois occupés brut'!AW8)*100</f>
        <v>0.0270857621971951</v>
      </c>
      <c r="AX8" s="64">
        <f>'Nombre d''emplois vacants brut'!AX8/('Nombre d''emplois vacants brut'!AX8+'Nombre d''emplois occupés brut'!AX8)*100</f>
        <v>0.042297041973382465</v>
      </c>
      <c r="AY8" s="63">
        <f>'Nombre d''emplois vacants brut'!AY8/('Nombre d''emplois vacants brut'!AY8+'Nombre d''emplois occupés brut'!AY8)*100</f>
        <v>0.035438516026385175</v>
      </c>
      <c r="AZ8" s="66">
        <f>'Nombre d''emplois vacants brut'!AZ8/('Nombre d''emplois vacants brut'!AZ8+'Nombre d''emplois occupés brut'!AZ8)*100</f>
        <v>0.21734868123524698</v>
      </c>
      <c r="BA8" s="64">
        <f>'Nombre d''emplois vacants brut'!BA8/('Nombre d''emplois vacants brut'!BA8+'Nombre d''emplois occupés brut'!BA8)*100</f>
        <v>0.2958014941578065</v>
      </c>
      <c r="BB8" s="64">
        <f>'Nombre d''emplois vacants brut'!BB8/('Nombre d''emplois vacants brut'!BB8+'Nombre d''emplois occupés brut'!BB8)*100</f>
        <v>0.1744258570183942</v>
      </c>
      <c r="BC8" s="64">
        <f>'Nombre d''emplois vacants brut'!BC8/('Nombre d''emplois vacants brut'!BC8+'Nombre d''emplois occupés brut'!BC8)*100</f>
        <v>0.03435898182175189</v>
      </c>
      <c r="BD8" s="64">
        <f>'Nombre d''emplois vacants brut'!BD8/('Nombre d''emplois vacants brut'!BD8+'Nombre d''emplois occupés brut'!BD8)*100</f>
        <v>0.0873900020102241</v>
      </c>
      <c r="BE8" s="64">
        <f>'Nombre d''emplois vacants brut'!BE8/('Nombre d''emplois vacants brut'!BE8+'Nombre d''emplois occupés brut'!BE8)*100</f>
        <v>0.02183726904352551</v>
      </c>
      <c r="BF8" s="64">
        <f>'Nombre d''emplois vacants brut'!BF8/('Nombre d''emplois vacants brut'!BF8+'Nombre d''emplois occupés brut'!BF8)*100</f>
        <v>0.310238161839205</v>
      </c>
      <c r="BG8" s="64">
        <f>'Nombre d''emplois vacants brut'!BG8/('Nombre d''emplois vacants brut'!BG8+'Nombre d''emplois occupés brut'!BG8)*100</f>
        <v>0.09278389830648166</v>
      </c>
      <c r="BH8" s="64">
        <f>'Nombre d''emplois vacants brut'!BH8/('Nombre d''emplois vacants brut'!BH8+'Nombre d''emplois occupés brut'!BH8)*100</f>
        <v>0.5212734354930645</v>
      </c>
      <c r="BI8" s="64">
        <f>'Nombre d''emplois vacants brut'!BI8/('Nombre d''emplois vacants brut'!BI8+'Nombre d''emplois occupés brut'!BI8)*100</f>
        <v>0.4515844497198727</v>
      </c>
      <c r="BJ8" s="64">
        <f>'Nombre d''emplois vacants brut'!BJ8/('Nombre d''emplois vacants brut'!BJ8+'Nombre d''emplois occupés brut'!BJ8)*100</f>
        <v>1.3705658137199348</v>
      </c>
      <c r="BK8" s="64">
        <f>'Nombre d''emplois vacants brut'!BK8/('Nombre d''emplois vacants brut'!BK8+'Nombre d''emplois occupés brut'!BK8)*100</f>
        <v>0.6032857918931114</v>
      </c>
      <c r="BL8" s="64">
        <f>'Nombre d''emplois vacants brut'!BL8/('Nombre d''emplois vacants brut'!BL8+'Nombre d''emplois occupés brut'!BL8)*100</f>
        <v>0.8344410608085263</v>
      </c>
      <c r="BM8" s="64">
        <f>'Nombre d''emplois vacants brut'!BM8/('Nombre d''emplois vacants brut'!BM8+'Nombre d''emplois occupés brut'!BM8)*100</f>
        <v>0.962465587576291</v>
      </c>
      <c r="BN8" s="64">
        <f>'Nombre d''emplois vacants brut'!BN8/('Nombre d''emplois vacants brut'!BN8+'Nombre d''emplois occupés brut'!BN8)*100</f>
        <v>1.0866984411245206</v>
      </c>
      <c r="BO8" s="64">
        <f>'Nombre d''emplois vacants brut'!BO8/('Nombre d''emplois vacants brut'!BO8+'Nombre d''emplois occupés brut'!BO8)*100</f>
        <v>0.7212363748012749</v>
      </c>
      <c r="BP8" s="64">
        <f>'Nombre d''emplois vacants brut'!BP8/('Nombre d''emplois vacants brut'!BP8+'Nombre d''emplois occupés brut'!BP8)*100</f>
        <v>1.499352591</v>
      </c>
      <c r="BQ8" s="143" t="s">
        <v>147</v>
      </c>
      <c r="BR8" s="64">
        <f>'Nombre d''emplois vacants brut'!BR8/('Nombre d''emplois vacants brut'!BR8+'Nombre d''emplois occupés brut'!BR8)*100</f>
        <v>0.5106070989999999</v>
      </c>
      <c r="BS8" s="64">
        <f>'Nombre d''emplois vacants brut'!BS8/('Nombre d''emplois vacants brut'!BS8+'Nombre d''emplois occupés brut'!BS8)*100</f>
        <v>0.562735647</v>
      </c>
      <c r="BT8" s="64">
        <f>'Nombre d''emplois vacants brut'!BT8/('Nombre d''emplois vacants brut'!BT8+'Nombre d''emplois occupés brut'!BT8)*100</f>
        <v>1.176343144</v>
      </c>
      <c r="BU8" s="64">
        <f>'Nombre d''emplois vacants brut'!BU8/('Nombre d''emplois vacants brut'!BU8+'Nombre d''emplois occupés brut'!BU8)*100</f>
        <v>0.14149237599999998</v>
      </c>
      <c r="BV8" s="64">
        <f>'Nombre d''emplois vacants brut'!BV8/('Nombre d''emplois vacants brut'!BV8+'Nombre d''emplois occupés brut'!BV8)*100</f>
        <v>0.751631778</v>
      </c>
      <c r="BW8" s="64">
        <f>'Nombre d''emplois vacants brut'!BW8/('Nombre d''emplois vacants brut'!BW8+'Nombre d''emplois occupés brut'!BW8)*100</f>
        <v>0.47112483299999997</v>
      </c>
      <c r="BX8" s="64">
        <f>'Nombre d''emplois vacants brut'!BX8/('Nombre d''emplois vacants brut'!BX8+'Nombre d''emplois occupés brut'!BX8)*100</f>
        <v>1.937080736</v>
      </c>
      <c r="BY8" s="151" t="s">
        <v>147</v>
      </c>
      <c r="BZ8" s="132"/>
      <c r="CA8" s="132"/>
      <c r="CB8" s="132"/>
      <c r="CC8" s="132"/>
      <c r="CD8" s="131"/>
    </row>
    <row r="9" spans="1:82" s="78" customFormat="1" ht="12.75">
      <c r="A9" s="19" t="s">
        <v>79</v>
      </c>
      <c r="B9" s="79">
        <f>'Nombre d''emplois vacants brut'!B9/('Nombre d''emplois vacants brut'!B9+'Nombre d''emplois occupés brut'!B9)*100</f>
        <v>0.29826213701175514</v>
      </c>
      <c r="C9" s="79">
        <f>'Nombre d''emplois vacants brut'!C9/('Nombre d''emplois vacants brut'!C9+'Nombre d''emplois occupés brut'!C9)*100</f>
        <v>0.26454324233979104</v>
      </c>
      <c r="D9" s="79">
        <f>'Nombre d''emplois vacants brut'!D9/('Nombre d''emplois vacants brut'!D9+'Nombre d''emplois occupés brut'!D9)*100</f>
        <v>0.27762422682772353</v>
      </c>
      <c r="E9" s="79">
        <f>'Nombre d''emplois vacants brut'!E9/('Nombre d''emplois vacants brut'!E9+'Nombre d''emplois occupés brut'!E9)*100</f>
        <v>0.254340750596318</v>
      </c>
      <c r="F9" s="79">
        <f>'Nombre d''emplois vacants brut'!F9/('Nombre d''emplois vacants brut'!F9+'Nombre d''emplois occupés brut'!F9)*100</f>
        <v>0.2857154108924817</v>
      </c>
      <c r="G9" s="79">
        <f>'Nombre d''emplois vacants brut'!G9/('Nombre d''emplois vacants brut'!G9+'Nombre d''emplois occupés brut'!G9)*100</f>
        <v>0.28623807289544434</v>
      </c>
      <c r="H9" s="79">
        <f>'Nombre d''emplois vacants brut'!H9/('Nombre d''emplois vacants brut'!H9+'Nombre d''emplois occupés brut'!H9)*100</f>
        <v>0.30931166393250137</v>
      </c>
      <c r="I9" s="79">
        <f>'Nombre d''emplois vacants brut'!I9/('Nombre d''emplois vacants brut'!I9+'Nombre d''emplois occupés brut'!I9)*100</f>
        <v>0.30265272892778006</v>
      </c>
      <c r="J9" s="79">
        <f>'Nombre d''emplois vacants brut'!J9/('Nombre d''emplois vacants brut'!J9+'Nombre d''emplois occupés brut'!J9)*100</f>
        <v>0.3073115522669472</v>
      </c>
      <c r="K9" s="79">
        <f>'Nombre d''emplois vacants brut'!K9/('Nombre d''emplois vacants brut'!K9+'Nombre d''emplois occupés brut'!K9)*100</f>
        <v>0.3255701752016733</v>
      </c>
      <c r="L9" s="79">
        <f>'Nombre d''emplois vacants brut'!L9/('Nombre d''emplois vacants brut'!L9+'Nombre d''emplois occupés brut'!L9)*100</f>
        <v>0.3690774722661673</v>
      </c>
      <c r="M9" s="79">
        <f>'Nombre d''emplois vacants brut'!M9/('Nombre d''emplois vacants brut'!M9+'Nombre d''emplois occupés brut'!M9)*100</f>
        <v>0.38401232481752434</v>
      </c>
      <c r="N9" s="79">
        <f>'Nombre d''emplois vacants brut'!N9/('Nombre d''emplois vacants brut'!N9+'Nombre d''emplois occupés brut'!N9)*100</f>
        <v>0.4147753314998218</v>
      </c>
      <c r="O9" s="79">
        <f>'Nombre d''emplois vacants brut'!O9/('Nombre d''emplois vacants brut'!O9+'Nombre d''emplois occupés brut'!O9)*100</f>
        <v>0.43563881598766296</v>
      </c>
      <c r="P9" s="79">
        <f>'Nombre d''emplois vacants brut'!P9/('Nombre d''emplois vacants brut'!P9+'Nombre d''emplois occupés brut'!P9)*100</f>
        <v>0.4417060437767052</v>
      </c>
      <c r="Q9" s="79">
        <f>'Nombre d''emplois vacants brut'!Q9/('Nombre d''emplois vacants brut'!Q9+'Nombre d''emplois occupés brut'!Q9)*100</f>
        <v>0.4655976554854631</v>
      </c>
      <c r="R9" s="79">
        <f>'Nombre d''emplois vacants brut'!R9/('Nombre d''emplois vacants brut'!R9+'Nombre d''emplois occupés brut'!R9)*100</f>
        <v>0.494690462486069</v>
      </c>
      <c r="S9" s="79">
        <f>'Nombre d''emplois vacants brut'!S9/('Nombre d''emplois vacants brut'!S9+'Nombre d''emplois occupés brut'!S9)*100</f>
        <v>0.5224697828542837</v>
      </c>
      <c r="T9" s="79">
        <f>'Nombre d''emplois vacants brut'!T9/('Nombre d''emplois vacants brut'!T9+'Nombre d''emplois occupés brut'!T9)*100</f>
        <v>0.5596017417514882</v>
      </c>
      <c r="U9" s="79">
        <f>'Nombre d''emplois vacants brut'!U9/('Nombre d''emplois vacants brut'!U9+'Nombre d''emplois occupés brut'!U9)*100</f>
        <v>0.5552873405096825</v>
      </c>
      <c r="V9" s="79">
        <f>'Nombre d''emplois vacants brut'!V9/('Nombre d''emplois vacants brut'!V9+'Nombre d''emplois occupés brut'!V9)*100</f>
        <v>0.5189356822065585</v>
      </c>
      <c r="W9" s="79">
        <f>'Nombre d''emplois vacants brut'!W9/('Nombre d''emplois vacants brut'!W9+'Nombre d''emplois occupés brut'!W9)*100</f>
        <v>0.4174000558184652</v>
      </c>
      <c r="X9" s="79">
        <f>'Nombre d''emplois vacants brut'!X9/('Nombre d''emplois vacants brut'!X9+'Nombre d''emplois occupés brut'!X9)*100</f>
        <v>0.2889189729017698</v>
      </c>
      <c r="Y9" s="79">
        <f>'Nombre d''emplois vacants brut'!Y9/('Nombre d''emplois vacants brut'!Y9+'Nombre d''emplois occupés brut'!Y9)*100</f>
        <v>0.21384816456671293</v>
      </c>
      <c r="Z9" s="79">
        <f>'Nombre d''emplois vacants brut'!Z9/('Nombre d''emplois vacants brut'!Z9+'Nombre d''emplois occupés brut'!Z9)*100</f>
        <v>0.2073871700370259</v>
      </c>
      <c r="AA9" s="79">
        <f>'Nombre d''emplois vacants brut'!AA9/('Nombre d''emplois vacants brut'!AA9+'Nombre d''emplois occupés brut'!AA9)*100</f>
        <v>0.1892723743685492</v>
      </c>
      <c r="AB9" s="79">
        <f>'Nombre d''emplois vacants brut'!AB9/('Nombre d''emplois vacants brut'!AB9+'Nombre d''emplois occupés brut'!AB9)*100</f>
        <v>0.21095241640374357</v>
      </c>
      <c r="AC9" s="79">
        <f>'Nombre d''emplois vacants brut'!AC9/('Nombre d''emplois vacants brut'!AC9+'Nombre d''emplois occupés brut'!AC9)*100</f>
        <v>0.2503533303077937</v>
      </c>
      <c r="AD9" s="79">
        <f>'Nombre d''emplois vacants brut'!AD9/('Nombre d''emplois vacants brut'!AD9+'Nombre d''emplois occupés brut'!AD9)*100</f>
        <v>0.296155456948171</v>
      </c>
      <c r="AE9" s="80">
        <f>'Nombre d''emplois vacants brut'!AE9/('Nombre d''emplois vacants brut'!AE9+'Nombre d''emplois occupés brut'!AE9)*100</f>
        <v>0.3295380931592832</v>
      </c>
      <c r="AF9" s="81">
        <f>'Nombre d''emplois vacants brut'!AF9/('Nombre d''emplois vacants brut'!AF9+'Nombre d''emplois occupés brut'!AF9)*100</f>
        <v>0.4916727005549436</v>
      </c>
      <c r="AG9" s="79">
        <f>'Nombre d''emplois vacants brut'!AG9/('Nombre d''emplois vacants brut'!AG9+'Nombre d''emplois occupés brut'!AG9)*100</f>
        <v>0.6239270102222398</v>
      </c>
      <c r="AH9" s="79">
        <f>'Nombre d''emplois vacants brut'!AH9/('Nombre d''emplois vacants brut'!AH9+'Nombre d''emplois occupés brut'!AH9)*100</f>
        <v>0.5978570733382551</v>
      </c>
      <c r="AI9" s="79">
        <f>'Nombre d''emplois vacants brut'!AI9/('Nombre d''emplois vacants brut'!AI9+'Nombre d''emplois occupés brut'!AI9)*100</f>
        <v>0.5180009348813225</v>
      </c>
      <c r="AJ9" s="79">
        <f>'Nombre d''emplois vacants brut'!AJ9/('Nombre d''emplois vacants brut'!AJ9+'Nombre d''emplois occupés brut'!AJ9)*100</f>
        <v>0.5564271639814262</v>
      </c>
      <c r="AK9" s="79">
        <f>'Nombre d''emplois vacants brut'!AK9/('Nombre d''emplois vacants brut'!AK9+'Nombre d''emplois occupés brut'!AK9)*100</f>
        <v>0.5743482415102366</v>
      </c>
      <c r="AL9" s="79">
        <f>'Nombre d''emplois vacants brut'!AL9/('Nombre d''emplois vacants brut'!AL9+'Nombre d''emplois occupés brut'!AL9)*100</f>
        <v>0.5269883312315556</v>
      </c>
      <c r="AM9" s="79">
        <f>'Nombre d''emplois vacants brut'!AM9/('Nombre d''emplois vacants brut'!AM9+'Nombre d''emplois occupés brut'!AM9)*100</f>
        <v>0.4360513822273072</v>
      </c>
      <c r="AN9" s="79">
        <f>'Nombre d''emplois vacants brut'!AN9/('Nombre d''emplois vacants brut'!AN9+'Nombre d''emplois occupés brut'!AN9)*100</f>
        <v>0.4925877199925959</v>
      </c>
      <c r="AO9" s="79">
        <f>'Nombre d''emplois vacants brut'!AO9/('Nombre d''emplois vacants brut'!AO9+'Nombre d''emplois occupés brut'!AO9)*100</f>
        <v>0.4624144127849633</v>
      </c>
      <c r="AP9" s="79">
        <f>'Nombre d''emplois vacants brut'!AP9/('Nombre d''emplois vacants brut'!AP9+'Nombre d''emplois occupés brut'!AP9)*100</f>
        <v>0.4506685981022147</v>
      </c>
      <c r="AQ9" s="79">
        <f>'Nombre d''emplois vacants brut'!AQ9/('Nombre d''emplois vacants brut'!AQ9+'Nombre d''emplois occupés brut'!AQ9)*100</f>
        <v>0.45495763819983365</v>
      </c>
      <c r="AR9" s="79">
        <f>'Nombre d''emplois vacants brut'!AR9/('Nombre d''emplois vacants brut'!AR9+'Nombre d''emplois occupés brut'!AR9)*100</f>
        <v>0.5393833245458757</v>
      </c>
      <c r="AS9" s="79">
        <f>'Nombre d''emplois vacants brut'!AS9/('Nombre d''emplois vacants brut'!AS9+'Nombre d''emplois occupés brut'!AS9)*100</f>
        <v>0.5214284377453576</v>
      </c>
      <c r="AT9" s="79">
        <f>'Nombre d''emplois vacants brut'!AT9/('Nombre d''emplois vacants brut'!AT9+'Nombre d''emplois occupés brut'!AT9)*100</f>
        <v>0.5468522260041752</v>
      </c>
      <c r="AU9" s="79">
        <f>'Nombre d''emplois vacants brut'!AU9/('Nombre d''emplois vacants brut'!AU9+'Nombre d''emplois occupés brut'!AU9)*100</f>
        <v>0.49530005732935023</v>
      </c>
      <c r="AV9" s="79">
        <f>'Nombre d''emplois vacants brut'!AV9/('Nombre d''emplois vacants brut'!AV9+'Nombre d''emplois occupés brut'!AV9)*100</f>
        <v>0.5473814074769127</v>
      </c>
      <c r="AW9" s="79">
        <f>'Nombre d''emplois vacants brut'!AW9/('Nombre d''emplois vacants brut'!AW9+'Nombre d''emplois occupés brut'!AW9)*100</f>
        <v>0.5558087377200801</v>
      </c>
      <c r="AX9" s="79">
        <f>'Nombre d''emplois vacants brut'!AX9/('Nombre d''emplois vacants brut'!AX9+'Nombre d''emplois occupés brut'!AX9)*100</f>
        <v>0.5493539395051461</v>
      </c>
      <c r="AY9" s="80">
        <f>'Nombre d''emplois vacants brut'!AY9/('Nombre d''emplois vacants brut'!AY9+'Nombre d''emplois occupés brut'!AY9)*100</f>
        <v>0.5562315674175066</v>
      </c>
      <c r="AZ9" s="81">
        <f>'Nombre d''emplois vacants brut'!AZ9/('Nombre d''emplois vacants brut'!AZ9+'Nombre d''emplois occupés brut'!AZ9)*100</f>
        <v>0.6437651693423744</v>
      </c>
      <c r="BA9" s="79">
        <f>'Nombre d''emplois vacants brut'!BA9/('Nombre d''emplois vacants brut'!BA9+'Nombre d''emplois occupés brut'!BA9)*100</f>
        <v>0.7291001865130671</v>
      </c>
      <c r="BB9" s="79">
        <f>'Nombre d''emplois vacants brut'!BB9/('Nombre d''emplois vacants brut'!BB9+'Nombre d''emplois occupés brut'!BB9)*100</f>
        <v>0.7301297120608843</v>
      </c>
      <c r="BC9" s="79">
        <f>'Nombre d''emplois vacants brut'!BC9/('Nombre d''emplois vacants brut'!BC9+'Nombre d''emplois occupés brut'!BC9)*100</f>
        <v>0.6931720132061766</v>
      </c>
      <c r="BD9" s="79">
        <f>'Nombre d''emplois vacants brut'!BD9/('Nombre d''emplois vacants brut'!BD9+'Nombre d''emplois occupés brut'!BD9)*100</f>
        <v>0.8324865763305014</v>
      </c>
      <c r="BE9" s="79">
        <f>'Nombre d''emplois vacants brut'!BE9/('Nombre d''emplois vacants brut'!BE9+'Nombre d''emplois occupés brut'!BE9)*100</f>
        <v>0.8610918032169376</v>
      </c>
      <c r="BF9" s="79">
        <f>'Nombre d''emplois vacants brut'!BF9/('Nombre d''emplois vacants brut'!BF9+'Nombre d''emplois occupés brut'!BF9)*100</f>
        <v>0.9722890842033972</v>
      </c>
      <c r="BG9" s="79">
        <f>'Nombre d''emplois vacants brut'!BG9/('Nombre d''emplois vacants brut'!BG9+'Nombre d''emplois occupés brut'!BG9)*100</f>
        <v>0.962426228351627</v>
      </c>
      <c r="BH9" s="79">
        <f>'Nombre d''emplois vacants brut'!BH9/('Nombre d''emplois vacants brut'!BH9+'Nombre d''emplois occupés brut'!BH9)*100</f>
        <v>1.0688925428790474</v>
      </c>
      <c r="BI9" s="79">
        <f>'Nombre d''emplois vacants brut'!BI9/('Nombre d''emplois vacants brut'!BI9+'Nombre d''emplois occupés brut'!BI9)*100</f>
        <v>1.1593098237203379</v>
      </c>
      <c r="BJ9" s="79">
        <f>'Nombre d''emplois vacants brut'!BJ9/('Nombre d''emplois vacants brut'!BJ9+'Nombre d''emplois occupés brut'!BJ9)*100</f>
        <v>1.175955171561346</v>
      </c>
      <c r="BK9" s="79">
        <f>'Nombre d''emplois vacants brut'!BK9/('Nombre d''emplois vacants brut'!BK9+'Nombre d''emplois occupés brut'!BK9)*100</f>
        <v>1.1254339496467487</v>
      </c>
      <c r="BL9" s="79">
        <f>'Nombre d''emplois vacants brut'!BL9/('Nombre d''emplois vacants brut'!BL9+'Nombre d''emplois occupés brut'!BL9)*100</f>
        <v>1.2346295421883895</v>
      </c>
      <c r="BM9" s="79">
        <f>'Nombre d''emplois vacants brut'!BM9/('Nombre d''emplois vacants brut'!BM9+'Nombre d''emplois occupés brut'!BM9)*100</f>
        <v>1.22448553694839</v>
      </c>
      <c r="BN9" s="79">
        <f>'Nombre d''emplois vacants brut'!BN9/('Nombre d''emplois vacants brut'!BN9+'Nombre d''emplois occupés brut'!BN9)*100</f>
        <v>1.181663841425723</v>
      </c>
      <c r="BO9" s="79">
        <f>'Nombre d''emplois vacants brut'!BO9/('Nombre d''emplois vacants brut'!BO9+'Nombre d''emplois occupés brut'!BO9)*100</f>
        <v>1.111349557098911</v>
      </c>
      <c r="BP9" s="79">
        <f>'Nombre d''emplois vacants brut'!BP9/('Nombre d''emplois vacants brut'!BP9+'Nombre d''emplois occupés brut'!BP9)*100</f>
        <v>1.205464465</v>
      </c>
      <c r="BQ9" s="150" t="s">
        <v>147</v>
      </c>
      <c r="BR9" s="79">
        <f>'Nombre d''emplois vacants brut'!BR9/('Nombre d''emplois vacants brut'!BR9+'Nombre d''emplois occupés brut'!BR9)*100</f>
        <v>0.9584508489999999</v>
      </c>
      <c r="BS9" s="79">
        <f>'Nombre d''emplois vacants brut'!BS9/('Nombre d''emplois vacants brut'!BS9+'Nombre d''emplois occupés brut'!BS9)*100</f>
        <v>0.9093431419999999</v>
      </c>
      <c r="BT9" s="79">
        <f>'Nombre d''emplois vacants brut'!BT9/('Nombre d''emplois vacants brut'!BT9+'Nombre d''emplois occupés brut'!BT9)*100</f>
        <v>1.115711228</v>
      </c>
      <c r="BU9" s="79">
        <f>'Nombre d''emplois vacants brut'!BU9/('Nombre d''emplois vacants brut'!BU9+'Nombre d''emplois occupés brut'!BU9)*100</f>
        <v>1.3440240779999997</v>
      </c>
      <c r="BV9" s="79">
        <f>'Nombre d''emplois vacants brut'!BV9/('Nombre d''emplois vacants brut'!BV9+'Nombre d''emplois occupés brut'!BV9)*100</f>
        <v>1.591945559</v>
      </c>
      <c r="BW9" s="79">
        <f>'Nombre d''emplois vacants brut'!BW9/('Nombre d''emplois vacants brut'!BW9+'Nombre d''emplois occupés brut'!BW9)*100</f>
        <v>1.6266641330000002</v>
      </c>
      <c r="BX9" s="79">
        <f>'Nombre d''emplois vacants brut'!BX9/('Nombre d''emplois vacants brut'!BX9+'Nombre d''emplois occupés brut'!BX9)*100</f>
        <v>2.072714518</v>
      </c>
      <c r="BY9" s="151" t="s">
        <v>147</v>
      </c>
      <c r="BZ9" s="132"/>
      <c r="CA9" s="132"/>
      <c r="CB9" s="132"/>
      <c r="CC9" s="132"/>
      <c r="CD9" s="131"/>
    </row>
    <row r="10" spans="1:82" s="78" customFormat="1" ht="25.5">
      <c r="A10" s="19" t="s">
        <v>80</v>
      </c>
      <c r="B10" s="69">
        <f>'Nombre d''emplois vacants brut'!B10/('Nombre d''emplois vacants brut'!B10+'Nombre d''emplois occupés brut'!B10)*100</f>
        <v>0.019625291554637818</v>
      </c>
      <c r="C10" s="69">
        <f>'Nombre d''emplois vacants brut'!C10/('Nombre d''emplois vacants brut'!C10+'Nombre d''emplois occupés brut'!C10)*100</f>
        <v>0.01643228859903361</v>
      </c>
      <c r="D10" s="69">
        <f>'Nombre d''emplois vacants brut'!D10/('Nombre d''emplois vacants brut'!D10+'Nombre d''emplois occupés brut'!D10)*100</f>
        <v>0.013718239153882837</v>
      </c>
      <c r="E10" s="69">
        <f>'Nombre d''emplois vacants brut'!E10/('Nombre d''emplois vacants brut'!E10+'Nombre d''emplois occupés brut'!E10)*100</f>
        <v>0.03327620076612427</v>
      </c>
      <c r="F10" s="69">
        <f>'Nombre d''emplois vacants brut'!F10/('Nombre d''emplois vacants brut'!F10+'Nombre d''emplois occupés brut'!F10)*100</f>
        <v>0.041597585461798293</v>
      </c>
      <c r="G10" s="69">
        <f>'Nombre d''emplois vacants brut'!G10/('Nombre d''emplois vacants brut'!G10+'Nombre d''emplois occupés brut'!G10)*100</f>
        <v>0.03160811807658501</v>
      </c>
      <c r="H10" s="69">
        <f>'Nombre d''emplois vacants brut'!H10/('Nombre d''emplois vacants brut'!H10+'Nombre d''emplois occupés brut'!H10)*100</f>
        <v>0.07058516181878453</v>
      </c>
      <c r="I10" s="69">
        <f>'Nombre d''emplois vacants brut'!I10/('Nombre d''emplois vacants brut'!I10+'Nombre d''emplois occupés brut'!I10)*100</f>
        <v>0.10505411390002396</v>
      </c>
      <c r="J10" s="69">
        <f>'Nombre d''emplois vacants brut'!J10/('Nombre d''emplois vacants brut'!J10+'Nombre d''emplois occupés brut'!J10)*100</f>
        <v>0.07996641782050319</v>
      </c>
      <c r="K10" s="69">
        <f>'Nombre d''emplois vacants brut'!K10/('Nombre d''emplois vacants brut'!K10+'Nombre d''emplois occupés brut'!K10)*100</f>
        <v>0.02897592878390637</v>
      </c>
      <c r="L10" s="69">
        <f>'Nombre d''emplois vacants brut'!L10/('Nombre d''emplois vacants brut'!L10+'Nombre d''emplois occupés brut'!L10)*100</f>
        <v>0.04951741798164404</v>
      </c>
      <c r="M10" s="69">
        <f>'Nombre d''emplois vacants brut'!M10/('Nombre d''emplois vacants brut'!M10+'Nombre d''emplois occupés brut'!M10)*100</f>
        <v>0.05366033654758509</v>
      </c>
      <c r="N10" s="69">
        <f>'Nombre d''emplois vacants brut'!N10/('Nombre d''emplois vacants brut'!N10+'Nombre d''emplois occupés brut'!N10)*100</f>
        <v>0.05148781629710407</v>
      </c>
      <c r="O10" s="69">
        <f>'Nombre d''emplois vacants brut'!O10/('Nombre d''emplois vacants brut'!O10+'Nombre d''emplois occupés brut'!O10)*100</f>
        <v>0.05782161637863019</v>
      </c>
      <c r="P10" s="69">
        <f>'Nombre d''emplois vacants brut'!P10/('Nombre d''emplois vacants brut'!P10+'Nombre d''emplois occupés brut'!P10)*100</f>
        <v>0.05898581094559856</v>
      </c>
      <c r="Q10" s="69">
        <f>'Nombre d''emplois vacants brut'!Q10/('Nombre d''emplois vacants brut'!Q10+'Nombre d''emplois occupés brut'!Q10)*100</f>
        <v>0.056035392744670384</v>
      </c>
      <c r="R10" s="69">
        <f>'Nombre d''emplois vacants brut'!R10/('Nombre d''emplois vacants brut'!R10+'Nombre d''emplois occupés brut'!R10)*100</f>
        <v>0.09251649804970433</v>
      </c>
      <c r="S10" s="69">
        <f>'Nombre d''emplois vacants brut'!S10/('Nombre d''emplois vacants brut'!S10+'Nombre d''emplois occupés brut'!S10)*100</f>
        <v>0.07576841028281153</v>
      </c>
      <c r="T10" s="69">
        <f>'Nombre d''emplois vacants brut'!T10/('Nombre d''emplois vacants brut'!T10+'Nombre d''emplois occupés brut'!T10)*100</f>
        <v>0.0634703386864791</v>
      </c>
      <c r="U10" s="69">
        <f>'Nombre d''emplois vacants brut'!U10/('Nombre d''emplois vacants brut'!U10+'Nombre d''emplois occupés brut'!U10)*100</f>
        <v>0.038036485533121424</v>
      </c>
      <c r="V10" s="69">
        <f>'Nombre d''emplois vacants brut'!V10/('Nombre d''emplois vacants brut'!V10+'Nombre d''emplois occupés brut'!V10)*100</f>
        <v>0.05108454067317673</v>
      </c>
      <c r="W10" s="69">
        <f>'Nombre d''emplois vacants brut'!W10/('Nombre d''emplois vacants brut'!W10+'Nombre d''emplois occupés brut'!W10)*100</f>
        <v>0.0694232616037008</v>
      </c>
      <c r="X10" s="69">
        <f>'Nombre d''emplois vacants brut'!X10/('Nombre d''emplois vacants brut'!X10+'Nombre d''emplois occupés brut'!X10)*100</f>
        <v>0.028129587740260597</v>
      </c>
      <c r="Y10" s="69">
        <f>'Nombre d''emplois vacants brut'!Y10/('Nombre d''emplois vacants brut'!Y10+'Nombre d''emplois occupés brut'!Y10)*100</f>
        <v>0.02820761011797626</v>
      </c>
      <c r="Z10" s="69">
        <f>'Nombre d''emplois vacants brut'!Z10/('Nombre d''emplois vacants brut'!Z10+'Nombre d''emplois occupés brut'!Z10)*100</f>
        <v>0.009338751921190715</v>
      </c>
      <c r="AA10" s="69">
        <f>'Nombre d''emplois vacants brut'!AA10/('Nombre d''emplois vacants brut'!AA10+'Nombre d''emplois occupés brut'!AA10)*100</f>
        <v>0.026870777873040298</v>
      </c>
      <c r="AB10" s="69">
        <f>'Nombre d''emplois vacants brut'!AB10/('Nombre d''emplois vacants brut'!AB10+'Nombre d''emplois occupés brut'!AB10)*100</f>
        <v>0.022149905572819848</v>
      </c>
      <c r="AC10" s="69">
        <f>'Nombre d''emplois vacants brut'!AC10/('Nombre d''emplois vacants brut'!AC10+'Nombre d''emplois occupés brut'!AC10)*100</f>
        <v>0.02411038919924286</v>
      </c>
      <c r="AD10" s="69">
        <f>'Nombre d''emplois vacants brut'!AD10/('Nombre d''emplois vacants brut'!AD10+'Nombre d''emplois occupés brut'!AD10)*100</f>
        <v>0.031020746139272477</v>
      </c>
      <c r="AE10" s="68">
        <f>'Nombre d''emplois vacants brut'!AE10/('Nombre d''emplois vacants brut'!AE10+'Nombre d''emplois occupés brut'!AE10)*100</f>
        <v>0.12778463047330885</v>
      </c>
      <c r="AF10" s="71">
        <f>'Nombre d''emplois vacants brut'!AF10/('Nombre d''emplois vacants brut'!AF10+'Nombre d''emplois occupés brut'!AF10)*100</f>
        <v>0.04705910172319101</v>
      </c>
      <c r="AG10" s="69">
        <f>'Nombre d''emplois vacants brut'!AG10/('Nombre d''emplois vacants brut'!AG10+'Nombre d''emplois occupés brut'!AG10)*100</f>
        <v>0.17430325299059282</v>
      </c>
      <c r="AH10" s="69">
        <f>'Nombre d''emplois vacants brut'!AH10/('Nombre d''emplois vacants brut'!AH10+'Nombre d''emplois occupés brut'!AH10)*100</f>
        <v>0.17999396709552853</v>
      </c>
      <c r="AI10" s="69">
        <f>'Nombre d''emplois vacants brut'!AI10/('Nombre d''emplois vacants brut'!AI10+'Nombre d''emplois occupés brut'!AI10)*100</f>
        <v>0.12030395487549637</v>
      </c>
      <c r="AJ10" s="69">
        <f>'Nombre d''emplois vacants brut'!AJ10/('Nombre d''emplois vacants brut'!AJ10+'Nombre d''emplois occupés brut'!AJ10)*100</f>
        <v>0.11522183211565265</v>
      </c>
      <c r="AK10" s="69">
        <f>'Nombre d''emplois vacants brut'!AK10/('Nombre d''emplois vacants brut'!AK10+'Nombre d''emplois occupés brut'!AK10)*100</f>
        <v>0.1659115296614802</v>
      </c>
      <c r="AL10" s="69">
        <f>'Nombre d''emplois vacants brut'!AL10/('Nombre d''emplois vacants brut'!AL10+'Nombre d''emplois occupés brut'!AL10)*100</f>
        <v>0.16831380881643854</v>
      </c>
      <c r="AM10" s="69">
        <f>'Nombre d''emplois vacants brut'!AM10/('Nombre d''emplois vacants brut'!AM10+'Nombre d''emplois occupés brut'!AM10)*100</f>
        <v>0.03567054351812672</v>
      </c>
      <c r="AN10" s="69">
        <f>'Nombre d''emplois vacants brut'!AN10/('Nombre d''emplois vacants brut'!AN10+'Nombre d''emplois occupés brut'!AN10)*100</f>
        <v>0.1795984584179305</v>
      </c>
      <c r="AO10" s="69">
        <f>'Nombre d''emplois vacants brut'!AO10/('Nombre d''emplois vacants brut'!AO10+'Nombre d''emplois occupés brut'!AO10)*100</f>
        <v>0.1916783935033794</v>
      </c>
      <c r="AP10" s="69">
        <f>'Nombre d''emplois vacants brut'!AP10/('Nombre d''emplois vacants brut'!AP10+'Nombre d''emplois occupés brut'!AP10)*100</f>
        <v>0.24731720446951252</v>
      </c>
      <c r="AQ10" s="69">
        <f>'Nombre d''emplois vacants brut'!AQ10/('Nombre d''emplois vacants brut'!AQ10+'Nombre d''emplois occupés brut'!AQ10)*100</f>
        <v>0.04446643393926687</v>
      </c>
      <c r="AR10" s="69">
        <f>'Nombre d''emplois vacants brut'!AR10/('Nombre d''emplois vacants brut'!AR10+'Nombre d''emplois occupés brut'!AR10)*100</f>
        <v>0.22125886435279343</v>
      </c>
      <c r="AS10" s="69">
        <f>'Nombre d''emplois vacants brut'!AS10/('Nombre d''emplois vacants brut'!AS10+'Nombre d''emplois occupés brut'!AS10)*100</f>
        <v>0.13147258661325062</v>
      </c>
      <c r="AT10" s="69">
        <f>'Nombre d''emplois vacants brut'!AT10/('Nombre d''emplois vacants brut'!AT10+'Nombre d''emplois occupés brut'!AT10)*100</f>
        <v>0.1076334593459751</v>
      </c>
      <c r="AU10" s="69">
        <f>'Nombre d''emplois vacants brut'!AU10/('Nombre d''emplois vacants brut'!AU10+'Nombre d''emplois occupés brut'!AU10)*100</f>
        <v>0.1307190554238406</v>
      </c>
      <c r="AV10" s="69">
        <f>'Nombre d''emplois vacants brut'!AV10/('Nombre d''emplois vacants brut'!AV10+'Nombre d''emplois occupés brut'!AV10)*100</f>
        <v>0.22779539867331697</v>
      </c>
      <c r="AW10" s="69">
        <f>'Nombre d''emplois vacants brut'!AW10/('Nombre d''emplois vacants brut'!AW10+'Nombre d''emplois occupés brut'!AW10)*100</f>
        <v>0.21391701804463287</v>
      </c>
      <c r="AX10" s="69">
        <f>'Nombre d''emplois vacants brut'!AX10/('Nombre d''emplois vacants brut'!AX10+'Nombre d''emplois occupés brut'!AX10)*100</f>
        <v>0.1611829883027198</v>
      </c>
      <c r="AY10" s="68">
        <f>'Nombre d''emplois vacants brut'!AY10/('Nombre d''emplois vacants brut'!AY10+'Nombre d''emplois occupés brut'!AY10)*100</f>
        <v>0.1416326002410101</v>
      </c>
      <c r="AZ10" s="71">
        <f>'Nombre d''emplois vacants brut'!AZ10/('Nombre d''emplois vacants brut'!AZ10+'Nombre d''emplois occupés brut'!AZ10)*100</f>
        <v>0.1672580655139616</v>
      </c>
      <c r="BA10" s="69">
        <f>'Nombre d''emplois vacants brut'!BA10/('Nombre d''emplois vacants brut'!BA10+'Nombre d''emplois occupés brut'!BA10)*100</f>
        <v>0.1534482425309925</v>
      </c>
      <c r="BB10" s="69">
        <f>'Nombre d''emplois vacants brut'!BB10/('Nombre d''emplois vacants brut'!BB10+'Nombre d''emplois occupés brut'!BB10)*100</f>
        <v>0.218544249624845</v>
      </c>
      <c r="BC10" s="69">
        <f>'Nombre d''emplois vacants brut'!BC10/('Nombre d''emplois vacants brut'!BC10+'Nombre d''emplois occupés brut'!BC10)*100</f>
        <v>0.3163029437052546</v>
      </c>
      <c r="BD10" s="69">
        <f>'Nombre d''emplois vacants brut'!BD10/('Nombre d''emplois vacants brut'!BD10+'Nombre d''emplois occupés brut'!BD10)*100</f>
        <v>0.2328125057140318</v>
      </c>
      <c r="BE10" s="69">
        <f>'Nombre d''emplois vacants brut'!BE10/('Nombre d''emplois vacants brut'!BE10+'Nombre d''emplois occupés brut'!BE10)*100</f>
        <v>0.08126422392993762</v>
      </c>
      <c r="BF10" s="69">
        <f>'Nombre d''emplois vacants brut'!BF10/('Nombre d''emplois vacants brut'!BF10+'Nombre d''emplois occupés brut'!BF10)*100</f>
        <v>0.16050882747169737</v>
      </c>
      <c r="BG10" s="69">
        <f>'Nombre d''emplois vacants brut'!BG10/('Nombre d''emplois vacants brut'!BG10+'Nombre d''emplois occupés brut'!BG10)*100</f>
        <v>0.2429722994936733</v>
      </c>
      <c r="BH10" s="69">
        <f>'Nombre d''emplois vacants brut'!BH10/('Nombre d''emplois vacants brut'!BH10+'Nombre d''emplois occupés brut'!BH10)*100</f>
        <v>0.15490296498665512</v>
      </c>
      <c r="BI10" s="69">
        <f>'Nombre d''emplois vacants brut'!BI10/('Nombre d''emplois vacants brut'!BI10+'Nombre d''emplois occupés brut'!BI10)*100</f>
        <v>0.23509267674646575</v>
      </c>
      <c r="BJ10" s="69">
        <f>'Nombre d''emplois vacants brut'!BJ10/('Nombre d''emplois vacants brut'!BJ10+'Nombre d''emplois occupés brut'!BJ10)*100</f>
        <v>0.19855659248453916</v>
      </c>
      <c r="BK10" s="69">
        <f>'Nombre d''emplois vacants brut'!BK10/('Nombre d''emplois vacants brut'!BK10+'Nombre d''emplois occupés brut'!BK10)*100</f>
        <v>0.16724844025477045</v>
      </c>
      <c r="BL10" s="69">
        <f>'Nombre d''emplois vacants brut'!BL10/('Nombre d''emplois vacants brut'!BL10+'Nombre d''emplois occupés brut'!BL10)*100</f>
        <v>0.3106135681292781</v>
      </c>
      <c r="BM10" s="69">
        <f>'Nombre d''emplois vacants brut'!BM10/('Nombre d''emplois vacants brut'!BM10+'Nombre d''emplois occupés brut'!BM10)*100</f>
        <v>0.21882443521987868</v>
      </c>
      <c r="BN10" s="69">
        <f>'Nombre d''emplois vacants brut'!BN10/('Nombre d''emplois vacants brut'!BN10+'Nombre d''emplois occupés brut'!BN10)*100</f>
        <v>0.23728637010917028</v>
      </c>
      <c r="BO10" s="69">
        <f>'Nombre d''emplois vacants brut'!BO10/('Nombre d''emplois vacants brut'!BO10+'Nombre d''emplois occupés brut'!BO10)*100</f>
        <v>0.43629614697351504</v>
      </c>
      <c r="BP10" s="69">
        <f>'Nombre d''emplois vacants brut'!BP10/('Nombre d''emplois vacants brut'!BP10+'Nombre d''emplois occupés brut'!BP10)*100</f>
        <v>0.3207315810000001</v>
      </c>
      <c r="BQ10" s="145" t="s">
        <v>147</v>
      </c>
      <c r="BR10" s="69">
        <f>'Nombre d''emplois vacants brut'!BR10/('Nombre d''emplois vacants brut'!BR10+'Nombre d''emplois occupés brut'!BR10)*100</f>
        <v>0.224350308</v>
      </c>
      <c r="BS10" s="69">
        <f>'Nombre d''emplois vacants brut'!BS10/('Nombre d''emplois vacants brut'!BS10+'Nombre d''emplois occupés brut'!BS10)*100</f>
        <v>0.073726463</v>
      </c>
      <c r="BT10" s="69">
        <f>'Nombre d''emplois vacants brut'!BT10/('Nombre d''emplois vacants brut'!BT10+'Nombre d''emplois occupés brut'!BT10)*100</f>
        <v>0.6198572299999999</v>
      </c>
      <c r="BU10" s="69">
        <f>'Nombre d''emplois vacants brut'!BU10/('Nombre d''emplois vacants brut'!BU10+'Nombre d''emplois occupés brut'!BU10)*100</f>
        <v>0.238869755</v>
      </c>
      <c r="BV10" s="69">
        <f>'Nombre d''emplois vacants brut'!BV10/('Nombre d''emplois vacants brut'!BV10+'Nombre d''emplois occupés brut'!BV10)*100</f>
        <v>0.431346954</v>
      </c>
      <c r="BW10" s="69">
        <f>'Nombre d''emplois vacants brut'!BW10/('Nombre d''emplois vacants brut'!BW10+'Nombre d''emplois occupés brut'!BW10)*100</f>
        <v>0.215988139</v>
      </c>
      <c r="BX10" s="69">
        <f>'Nombre d''emplois vacants brut'!BX10/('Nombre d''emplois vacants brut'!BX10+'Nombre d''emplois occupés brut'!BX10)*100</f>
        <v>0.151588701</v>
      </c>
      <c r="BY10" s="151" t="s">
        <v>147</v>
      </c>
      <c r="BZ10" s="132"/>
      <c r="CA10" s="132"/>
      <c r="CB10" s="132"/>
      <c r="CC10" s="132"/>
      <c r="CD10" s="131"/>
    </row>
    <row r="11" spans="1:82" s="78" customFormat="1" ht="28.5" customHeight="1">
      <c r="A11" s="19" t="s">
        <v>81</v>
      </c>
      <c r="B11" s="69">
        <f>'Nombre d''emplois vacants brut'!B11/('Nombre d''emplois vacants brut'!B11+'Nombre d''emplois occupés brut'!B11)*100</f>
        <v>0.18393618875544548</v>
      </c>
      <c r="C11" s="69">
        <f>'Nombre d''emplois vacants brut'!C11/('Nombre d''emplois vacants brut'!C11+'Nombre d''emplois occupés brut'!C11)*100</f>
        <v>0.16123466142601756</v>
      </c>
      <c r="D11" s="69">
        <f>'Nombre d''emplois vacants brut'!D11/('Nombre d''emplois vacants brut'!D11+'Nombre d''emplois occupés brut'!D11)*100</f>
        <v>0.18477014969246966</v>
      </c>
      <c r="E11" s="69">
        <f>'Nombre d''emplois vacants brut'!E11/('Nombre d''emplois vacants brut'!E11+'Nombre d''emplois occupés brut'!E11)*100</f>
        <v>0.18246652347422582</v>
      </c>
      <c r="F11" s="69">
        <f>'Nombre d''emplois vacants brut'!F11/('Nombre d''emplois vacants brut'!F11+'Nombre d''emplois occupés brut'!F11)*100</f>
        <v>0.1996014693686625</v>
      </c>
      <c r="G11" s="69">
        <f>'Nombre d''emplois vacants brut'!G11/('Nombre d''emplois vacants brut'!G11+'Nombre d''emplois occupés brut'!G11)*100</f>
        <v>0.1699675741580522</v>
      </c>
      <c r="H11" s="69">
        <f>'Nombre d''emplois vacants brut'!H11/('Nombre d''emplois vacants brut'!H11+'Nombre d''emplois occupés brut'!H11)*100</f>
        <v>0.2198887230523923</v>
      </c>
      <c r="I11" s="69">
        <f>'Nombre d''emplois vacants brut'!I11/('Nombre d''emplois vacants brut'!I11+'Nombre d''emplois occupés brut'!I11)*100</f>
        <v>0.21765649849079813</v>
      </c>
      <c r="J11" s="69">
        <f>'Nombre d''emplois vacants brut'!J11/('Nombre d''emplois vacants brut'!J11+'Nombre d''emplois occupés brut'!J11)*100</f>
        <v>0.21984308629236288</v>
      </c>
      <c r="K11" s="69">
        <f>'Nombre d''emplois vacants brut'!K11/('Nombre d''emplois vacants brut'!K11+'Nombre d''emplois occupés brut'!K11)*100</f>
        <v>0.2118490668383348</v>
      </c>
      <c r="L11" s="69">
        <f>'Nombre d''emplois vacants brut'!L11/('Nombre d''emplois vacants brut'!L11+'Nombre d''emplois occupés brut'!L11)*100</f>
        <v>0.3040508427137246</v>
      </c>
      <c r="M11" s="69">
        <f>'Nombre d''emplois vacants brut'!M11/('Nombre d''emplois vacants brut'!M11+'Nombre d''emplois occupés brut'!M11)*100</f>
        <v>0.3410001234465464</v>
      </c>
      <c r="N11" s="69">
        <f>'Nombre d''emplois vacants brut'!N11/('Nombre d''emplois vacants brut'!N11+'Nombre d''emplois occupés brut'!N11)*100</f>
        <v>0.347721736547375</v>
      </c>
      <c r="O11" s="69">
        <f>'Nombre d''emplois vacants brut'!O11/('Nombre d''emplois vacants brut'!O11+'Nombre d''emplois occupés brut'!O11)*100</f>
        <v>0.36375697313910016</v>
      </c>
      <c r="P11" s="69">
        <f>'Nombre d''emplois vacants brut'!P11/('Nombre d''emplois vacants brut'!P11+'Nombre d''emplois occupés brut'!P11)*100</f>
        <v>0.38707520699155357</v>
      </c>
      <c r="Q11" s="69">
        <f>'Nombre d''emplois vacants brut'!Q11/('Nombre d''emplois vacants brut'!Q11+'Nombre d''emplois occupés brut'!Q11)*100</f>
        <v>0.427144648460957</v>
      </c>
      <c r="R11" s="69">
        <f>'Nombre d''emplois vacants brut'!R11/('Nombre d''emplois vacants brut'!R11+'Nombre d''emplois occupés brut'!R11)*100</f>
        <v>0.42989749018398327</v>
      </c>
      <c r="S11" s="69">
        <f>'Nombre d''emplois vacants brut'!S11/('Nombre d''emplois vacants brut'!S11+'Nombre d''emplois occupés brut'!S11)*100</f>
        <v>0.4318431289913124</v>
      </c>
      <c r="T11" s="69">
        <f>'Nombre d''emplois vacants brut'!T11/('Nombre d''emplois vacants brut'!T11+'Nombre d''emplois occupés brut'!T11)*100</f>
        <v>0.47555759443599244</v>
      </c>
      <c r="U11" s="69">
        <f>'Nombre d''emplois vacants brut'!U11/('Nombre d''emplois vacants brut'!U11+'Nombre d''emplois occupés brut'!U11)*100</f>
        <v>0.4732756645327657</v>
      </c>
      <c r="V11" s="69">
        <f>'Nombre d''emplois vacants brut'!V11/('Nombre d''emplois vacants brut'!V11+'Nombre d''emplois occupés brut'!V11)*100</f>
        <v>0.38666884501261767</v>
      </c>
      <c r="W11" s="69">
        <f>'Nombre d''emplois vacants brut'!W11/('Nombre d''emplois vacants brut'!W11+'Nombre d''emplois occupés brut'!W11)*100</f>
        <v>0.34326210091498993</v>
      </c>
      <c r="X11" s="69">
        <f>'Nombre d''emplois vacants brut'!X11/('Nombre d''emplois vacants brut'!X11+'Nombre d''emplois occupés brut'!X11)*100</f>
        <v>0.08914809511952052</v>
      </c>
      <c r="Y11" s="69">
        <f>'Nombre d''emplois vacants brut'!Y11/('Nombre d''emplois vacants brut'!Y11+'Nombre d''emplois occupés brut'!Y11)*100</f>
        <v>0.11911097702863267</v>
      </c>
      <c r="Z11" s="69">
        <f>'Nombre d''emplois vacants brut'!Z11/('Nombre d''emplois vacants brut'!Z11+'Nombre d''emplois occupés brut'!Z11)*100</f>
        <v>0.11266133049454193</v>
      </c>
      <c r="AA11" s="69">
        <f>'Nombre d''emplois vacants brut'!AA11/('Nombre d''emplois vacants brut'!AA11+'Nombre d''emplois occupés brut'!AA11)*100</f>
        <v>0.11069752341486545</v>
      </c>
      <c r="AB11" s="69">
        <f>'Nombre d''emplois vacants brut'!AB11/('Nombre d''emplois vacants brut'!AB11+'Nombre d''emplois occupés brut'!AB11)*100</f>
        <v>0.0910776058133879</v>
      </c>
      <c r="AC11" s="69">
        <f>'Nombre d''emplois vacants brut'!AC11/('Nombre d''emplois vacants brut'!AC11+'Nombre d''emplois occupés brut'!AC11)*100</f>
        <v>0.09920617885230854</v>
      </c>
      <c r="AD11" s="69">
        <f>'Nombre d''emplois vacants brut'!AD11/('Nombre d''emplois vacants brut'!AD11+'Nombre d''emplois occupés brut'!AD11)*100</f>
        <v>0.1425766087898643</v>
      </c>
      <c r="AE11" s="68">
        <f>'Nombre d''emplois vacants brut'!AE11/('Nombre d''emplois vacants brut'!AE11+'Nombre d''emplois occupés brut'!AE11)*100</f>
        <v>0.17306851785258162</v>
      </c>
      <c r="AF11" s="71">
        <f>'Nombre d''emplois vacants brut'!AF11/('Nombre d''emplois vacants brut'!AF11+'Nombre d''emplois occupés brut'!AF11)*100</f>
        <v>0.16567773038183883</v>
      </c>
      <c r="AG11" s="69">
        <f>'Nombre d''emplois vacants brut'!AG11/('Nombre d''emplois vacants brut'!AG11+'Nombre d''emplois occupés brut'!AG11)*100</f>
        <v>0.1852900811864909</v>
      </c>
      <c r="AH11" s="69">
        <f>'Nombre d''emplois vacants brut'!AH11/('Nombre d''emplois vacants brut'!AH11+'Nombre d''emplois occupés brut'!AH11)*100</f>
        <v>0.2606837419616139</v>
      </c>
      <c r="AI11" s="69">
        <f>'Nombre d''emplois vacants brut'!AI11/('Nombre d''emplois vacants brut'!AI11+'Nombre d''emplois occupés brut'!AI11)*100</f>
        <v>0.24863228126148143</v>
      </c>
      <c r="AJ11" s="69">
        <f>'Nombre d''emplois vacants brut'!AJ11/('Nombre d''emplois vacants brut'!AJ11+'Nombre d''emplois occupés brut'!AJ11)*100</f>
        <v>0.22470302863637587</v>
      </c>
      <c r="AK11" s="69">
        <f>'Nombre d''emplois vacants brut'!AK11/('Nombre d''emplois vacants brut'!AK11+'Nombre d''emplois occupés brut'!AK11)*100</f>
        <v>0.26153615081868176</v>
      </c>
      <c r="AL11" s="69">
        <f>'Nombre d''emplois vacants brut'!AL11/('Nombre d''emplois vacants brut'!AL11+'Nombre d''emplois occupés brut'!AL11)*100</f>
        <v>0.18507694533065916</v>
      </c>
      <c r="AM11" s="69">
        <f>'Nombre d''emplois vacants brut'!AM11/('Nombre d''emplois vacants brut'!AM11+'Nombre d''emplois occupés brut'!AM11)*100</f>
        <v>0.24657878027314262</v>
      </c>
      <c r="AN11" s="69">
        <f>'Nombre d''emplois vacants brut'!AN11/('Nombre d''emplois vacants brut'!AN11+'Nombre d''emplois occupés brut'!AN11)*100</f>
        <v>0.4819855080660057</v>
      </c>
      <c r="AO11" s="69">
        <f>'Nombre d''emplois vacants brut'!AO11/('Nombre d''emplois vacants brut'!AO11+'Nombre d''emplois occupés brut'!AO11)*100</f>
        <v>0.6262494766035419</v>
      </c>
      <c r="AP11" s="69">
        <f>'Nombre d''emplois vacants brut'!AP11/('Nombre d''emplois vacants brut'!AP11+'Nombre d''emplois occupés brut'!AP11)*100</f>
        <v>0.6459358511926524</v>
      </c>
      <c r="AQ11" s="69">
        <f>'Nombre d''emplois vacants brut'!AQ11/('Nombre d''emplois vacants brut'!AQ11+'Nombre d''emplois occupés brut'!AQ11)*100</f>
        <v>0.4354307140933355</v>
      </c>
      <c r="AR11" s="69">
        <f>'Nombre d''emplois vacants brut'!AR11/('Nombre d''emplois vacants brut'!AR11+'Nombre d''emplois occupés brut'!AR11)*100</f>
        <v>0.47471083819260307</v>
      </c>
      <c r="AS11" s="69">
        <f>'Nombre d''emplois vacants brut'!AS11/('Nombre d''emplois vacants brut'!AS11+'Nombre d''emplois occupés brut'!AS11)*100</f>
        <v>0.5706716643469011</v>
      </c>
      <c r="AT11" s="69">
        <f>'Nombre d''emplois vacants brut'!AT11/('Nombre d''emplois vacants brut'!AT11+'Nombre d''emplois occupés brut'!AT11)*100</f>
        <v>0.3848471356411857</v>
      </c>
      <c r="AU11" s="69">
        <f>'Nombre d''emplois vacants brut'!AU11/('Nombre d''emplois vacants brut'!AU11+'Nombre d''emplois occupés brut'!AU11)*100</f>
        <v>0.25039743607694354</v>
      </c>
      <c r="AV11" s="69">
        <f>'Nombre d''emplois vacants brut'!AV11/('Nombre d''emplois vacants brut'!AV11+'Nombre d''emplois occupés brut'!AV11)*100</f>
        <v>0.2940399608966861</v>
      </c>
      <c r="AW11" s="69">
        <f>'Nombre d''emplois vacants brut'!AW11/('Nombre d''emplois vacants brut'!AW11+'Nombre d''emplois occupés brut'!AW11)*100</f>
        <v>0.3738270370744139</v>
      </c>
      <c r="AX11" s="69">
        <f>'Nombre d''emplois vacants brut'!AX11/('Nombre d''emplois vacants brut'!AX11+'Nombre d''emplois occupés brut'!AX11)*100</f>
        <v>0.27800154429825835</v>
      </c>
      <c r="AY11" s="68">
        <f>'Nombre d''emplois vacants brut'!AY11/('Nombre d''emplois vacants brut'!AY11+'Nombre d''emplois occupés brut'!AY11)*100</f>
        <v>0.25747049992968146</v>
      </c>
      <c r="AZ11" s="71">
        <f>'Nombre d''emplois vacants brut'!AZ11/('Nombre d''emplois vacants brut'!AZ11+'Nombre d''emplois occupés brut'!AZ11)*100</f>
        <v>0.3450765563041919</v>
      </c>
      <c r="BA11" s="69">
        <f>'Nombre d''emplois vacants brut'!BA11/('Nombre d''emplois vacants brut'!BA11+'Nombre d''emplois occupés brut'!BA11)*100</f>
        <v>0.3320088827769518</v>
      </c>
      <c r="BB11" s="69">
        <f>'Nombre d''emplois vacants brut'!BB11/('Nombre d''emplois vacants brut'!BB11+'Nombre d''emplois occupés brut'!BB11)*100</f>
        <v>0.4681155963031516</v>
      </c>
      <c r="BC11" s="69">
        <f>'Nombre d''emplois vacants brut'!BC11/('Nombre d''emplois vacants brut'!BC11+'Nombre d''emplois occupés brut'!BC11)*100</f>
        <v>0.5440565996340493</v>
      </c>
      <c r="BD11" s="69">
        <f>'Nombre d''emplois vacants brut'!BD11/('Nombre d''emplois vacants brut'!BD11+'Nombre d''emplois occupés brut'!BD11)*100</f>
        <v>0.3904901758563001</v>
      </c>
      <c r="BE11" s="69">
        <f>'Nombre d''emplois vacants brut'!BE11/('Nombre d''emplois vacants brut'!BE11+'Nombre d''emplois occupés brut'!BE11)*100</f>
        <v>0.34070221650616156</v>
      </c>
      <c r="BF11" s="69">
        <f>'Nombre d''emplois vacants brut'!BF11/('Nombre d''emplois vacants brut'!BF11+'Nombre d''emplois occupés brut'!BF11)*100</f>
        <v>0.4175617419092058</v>
      </c>
      <c r="BG11" s="69">
        <f>'Nombre d''emplois vacants brut'!BG11/('Nombre d''emplois vacants brut'!BG11+'Nombre d''emplois occupés brut'!BG11)*100</f>
        <v>0.3538388065497909</v>
      </c>
      <c r="BH11" s="69">
        <f>'Nombre d''emplois vacants brut'!BH11/('Nombre d''emplois vacants brut'!BH11+'Nombre d''emplois occupés brut'!BH11)*100</f>
        <v>0.6141494405401524</v>
      </c>
      <c r="BI11" s="69">
        <f>'Nombre d''emplois vacants brut'!BI11/('Nombre d''emplois vacants brut'!BI11+'Nombre d''emplois occupés brut'!BI11)*100</f>
        <v>0.4556628867906308</v>
      </c>
      <c r="BJ11" s="69">
        <f>'Nombre d''emplois vacants brut'!BJ11/('Nombre d''emplois vacants brut'!BJ11+'Nombre d''emplois occupés brut'!BJ11)*100</f>
        <v>0.5189511550978906</v>
      </c>
      <c r="BK11" s="69">
        <f>'Nombre d''emplois vacants brut'!BK11/('Nombre d''emplois vacants brut'!BK11+'Nombre d''emplois occupés brut'!BK11)*100</f>
        <v>0.5443411080758407</v>
      </c>
      <c r="BL11" s="69">
        <f>'Nombre d''emplois vacants brut'!BL11/('Nombre d''emplois vacants brut'!BL11+'Nombre d''emplois occupés brut'!BL11)*100</f>
        <v>0.5061739635365315</v>
      </c>
      <c r="BM11" s="69">
        <f>'Nombre d''emplois vacants brut'!BM11/('Nombre d''emplois vacants brut'!BM11+'Nombre d''emplois occupés brut'!BM11)*100</f>
        <v>0.5066754150568832</v>
      </c>
      <c r="BN11" s="69">
        <f>'Nombre d''emplois vacants brut'!BN11/('Nombre d''emplois vacants brut'!BN11+'Nombre d''emplois occupés brut'!BN11)*100</f>
        <v>0.5661841125969428</v>
      </c>
      <c r="BO11" s="69">
        <f>'Nombre d''emplois vacants brut'!BO11/('Nombre d''emplois vacants brut'!BO11+'Nombre d''emplois occupés brut'!BO11)*100</f>
        <v>0.37868394592004867</v>
      </c>
      <c r="BP11" s="69">
        <f>'Nombre d''emplois vacants brut'!BP11/('Nombre d''emplois vacants brut'!BP11+'Nombre d''emplois occupés brut'!BP11)*100</f>
        <v>0.643190762</v>
      </c>
      <c r="BQ11" s="145" t="s">
        <v>147</v>
      </c>
      <c r="BR11" s="69">
        <f>'Nombre d''emplois vacants brut'!BR11/('Nombre d''emplois vacants brut'!BR11+'Nombre d''emplois occupés brut'!BR11)*100</f>
        <v>0.773016522</v>
      </c>
      <c r="BS11" s="69">
        <f>'Nombre d''emplois vacants brut'!BS11/('Nombre d''emplois vacants brut'!BS11+'Nombre d''emplois occupés brut'!BS11)*100</f>
        <v>1.5943721390000003</v>
      </c>
      <c r="BT11" s="69">
        <f>'Nombre d''emplois vacants brut'!BT11/('Nombre d''emplois vacants brut'!BT11+'Nombre d''emplois occupés brut'!BT11)*100</f>
        <v>1.284288199</v>
      </c>
      <c r="BU11" s="69">
        <f>'Nombre d''emplois vacants brut'!BU11/('Nombre d''emplois vacants brut'!BU11+'Nombre d''emplois occupés brut'!BU11)*100</f>
        <v>0.7477637369999999</v>
      </c>
      <c r="BV11" s="69">
        <f>'Nombre d''emplois vacants brut'!BV11/('Nombre d''emplois vacants brut'!BV11+'Nombre d''emplois occupés brut'!BV11)*100</f>
        <v>2.6597201069999996</v>
      </c>
      <c r="BW11" s="69">
        <f>'Nombre d''emplois vacants brut'!BW11/('Nombre d''emplois vacants brut'!BW11+'Nombre d''emplois occupés brut'!BW11)*100</f>
        <v>1.007294852</v>
      </c>
      <c r="BX11" s="69">
        <f>'Nombre d''emplois vacants brut'!BX11/('Nombre d''emplois vacants brut'!BX11+'Nombre d''emplois occupés brut'!BX11)*100</f>
        <v>1.8234009169999998</v>
      </c>
      <c r="BY11" s="151" t="s">
        <v>147</v>
      </c>
      <c r="BZ11" s="132"/>
      <c r="CA11" s="132"/>
      <c r="CB11" s="132"/>
      <c r="CC11" s="132"/>
      <c r="CD11" s="131"/>
    </row>
    <row r="12" spans="1:82" s="78" customFormat="1" ht="13.5" customHeight="1">
      <c r="A12" s="20" t="s">
        <v>67</v>
      </c>
      <c r="B12" s="69">
        <f>'Nombre d''emplois vacants brut'!B12/('Nombre d''emplois vacants brut'!B12+'Nombre d''emplois occupés brut'!B12)*100</f>
        <v>1.0321868203187283</v>
      </c>
      <c r="C12" s="69">
        <f>'Nombre d''emplois vacants brut'!C12/('Nombre d''emplois vacants brut'!C12+'Nombre d''emplois occupés brut'!C12)*100</f>
        <v>1.0382250338273975</v>
      </c>
      <c r="D12" s="69">
        <f>'Nombre d''emplois vacants brut'!D12/('Nombre d''emplois vacants brut'!D12+'Nombre d''emplois occupés brut'!D12)*100</f>
        <v>1.0004524134775243</v>
      </c>
      <c r="E12" s="69">
        <f>'Nombre d''emplois vacants brut'!E12/('Nombre d''emplois vacants brut'!E12+'Nombre d''emplois occupés brut'!E12)*100</f>
        <v>1.0286032677436374</v>
      </c>
      <c r="F12" s="69">
        <f>'Nombre d''emplois vacants brut'!F12/('Nombre d''emplois vacants brut'!F12+'Nombre d''emplois occupés brut'!F12)*100</f>
        <v>1.0191228271415937</v>
      </c>
      <c r="G12" s="69">
        <f>'Nombre d''emplois vacants brut'!G12/('Nombre d''emplois vacants brut'!G12+'Nombre d''emplois occupés brut'!G12)*100</f>
        <v>1.0290818971120368</v>
      </c>
      <c r="H12" s="69">
        <f>'Nombre d''emplois vacants brut'!H12/('Nombre d''emplois vacants brut'!H12+'Nombre d''emplois occupés brut'!H12)*100</f>
        <v>1.1863110435373156</v>
      </c>
      <c r="I12" s="69">
        <f>'Nombre d''emplois vacants brut'!I12/('Nombre d''emplois vacants brut'!I12+'Nombre d''emplois occupés brut'!I12)*100</f>
        <v>1.2459320146172372</v>
      </c>
      <c r="J12" s="69">
        <f>'Nombre d''emplois vacants brut'!J12/('Nombre d''emplois vacants brut'!J12+'Nombre d''emplois occupés brut'!J12)*100</f>
        <v>1.2749409593772667</v>
      </c>
      <c r="K12" s="69">
        <f>'Nombre d''emplois vacants brut'!K12/('Nombre d''emplois vacants brut'!K12+'Nombre d''emplois occupés brut'!K12)*100</f>
        <v>1.2767675321357757</v>
      </c>
      <c r="L12" s="69">
        <f>'Nombre d''emplois vacants brut'!L12/('Nombre d''emplois vacants brut'!L12+'Nombre d''emplois occupés brut'!L12)*100</f>
        <v>1.4402477234764133</v>
      </c>
      <c r="M12" s="69">
        <f>'Nombre d''emplois vacants brut'!M12/('Nombre d''emplois vacants brut'!M12+'Nombre d''emplois occupés brut'!M12)*100</f>
        <v>1.4042617853140138</v>
      </c>
      <c r="N12" s="69">
        <f>'Nombre d''emplois vacants brut'!N12/('Nombre d''emplois vacants brut'!N12+'Nombre d''emplois occupés brut'!N12)*100</f>
        <v>1.4991642816885038</v>
      </c>
      <c r="O12" s="69">
        <f>'Nombre d''emplois vacants brut'!O12/('Nombre d''emplois vacants brut'!O12+'Nombre d''emplois occupés brut'!O12)*100</f>
        <v>1.4473069827664795</v>
      </c>
      <c r="P12" s="69">
        <f>'Nombre d''emplois vacants brut'!P12/('Nombre d''emplois vacants brut'!P12+'Nombre d''emplois occupés brut'!P12)*100</f>
        <v>1.4268356720155109</v>
      </c>
      <c r="Q12" s="69">
        <f>'Nombre d''emplois vacants brut'!Q12/('Nombre d''emplois vacants brut'!Q12+'Nombre d''emplois occupés brut'!Q12)*100</f>
        <v>1.4517227961053834</v>
      </c>
      <c r="R12" s="69">
        <f>'Nombre d''emplois vacants brut'!R12/('Nombre d''emplois vacants brut'!R12+'Nombre d''emplois occupés brut'!R12)*100</f>
        <v>1.3956596554994873</v>
      </c>
      <c r="S12" s="69">
        <f>'Nombre d''emplois vacants brut'!S12/('Nombre d''emplois vacants brut'!S12+'Nombre d''emplois occupés brut'!S12)*100</f>
        <v>1.4503021508518588</v>
      </c>
      <c r="T12" s="69">
        <f>'Nombre d''emplois vacants brut'!T12/('Nombre d''emplois vacants brut'!T12+'Nombre d''emplois occupés brut'!T12)*100</f>
        <v>1.552518653531657</v>
      </c>
      <c r="U12" s="69">
        <f>'Nombre d''emplois vacants brut'!U12/('Nombre d''emplois vacants brut'!U12+'Nombre d''emplois occupés brut'!U12)*100</f>
        <v>1.3773486345250596</v>
      </c>
      <c r="V12" s="69">
        <f>'Nombre d''emplois vacants brut'!V12/('Nombre d''emplois vacants brut'!V12+'Nombre d''emplois occupés brut'!V12)*100</f>
        <v>1.156597875562235</v>
      </c>
      <c r="W12" s="69">
        <f>'Nombre d''emplois vacants brut'!W12/('Nombre d''emplois vacants brut'!W12+'Nombre d''emplois occupés brut'!W12)*100</f>
        <v>0.7661678912656112</v>
      </c>
      <c r="X12" s="69">
        <f>'Nombre d''emplois vacants brut'!X12/('Nombre d''emplois vacants brut'!X12+'Nombre d''emplois occupés brut'!X12)*100</f>
        <v>0.4741057465907363</v>
      </c>
      <c r="Y12" s="69">
        <f>'Nombre d''emplois vacants brut'!Y12/('Nombre d''emplois vacants brut'!Y12+'Nombre d''emplois occupés brut'!Y12)*100</f>
        <v>0.3133546570663415</v>
      </c>
      <c r="Z12" s="69">
        <f>'Nombre d''emplois vacants brut'!Z12/('Nombre d''emplois vacants brut'!Z12+'Nombre d''emplois occupés brut'!Z12)*100</f>
        <v>0.31104124211909634</v>
      </c>
      <c r="AA12" s="69">
        <f>'Nombre d''emplois vacants brut'!AA12/('Nombre d''emplois vacants brut'!AA12+'Nombre d''emplois occupés brut'!AA12)*100</f>
        <v>0.3081017577826664</v>
      </c>
      <c r="AB12" s="69">
        <f>'Nombre d''emplois vacants brut'!AB12/('Nombre d''emplois vacants brut'!AB12+'Nombre d''emplois occupés brut'!AB12)*100</f>
        <v>0.2524619474266149</v>
      </c>
      <c r="AC12" s="69">
        <f>'Nombre d''emplois vacants brut'!AC12/('Nombre d''emplois vacants brut'!AC12+'Nombre d''emplois occupés brut'!AC12)*100</f>
        <v>0.29961924978571636</v>
      </c>
      <c r="AD12" s="69">
        <f>'Nombre d''emplois vacants brut'!AD12/('Nombre d''emplois vacants brut'!AD12+'Nombre d''emplois occupés brut'!AD12)*100</f>
        <v>0.2909262572261256</v>
      </c>
      <c r="AE12" s="68">
        <f>'Nombre d''emplois vacants brut'!AE12/('Nombre d''emplois vacants brut'!AE12+'Nombre d''emplois occupés brut'!AE12)*100</f>
        <v>0.34065832886761294</v>
      </c>
      <c r="AF12" s="71">
        <f>'Nombre d''emplois vacants brut'!AF12/('Nombre d''emplois vacants brut'!AF12+'Nombre d''emplois occupés brut'!AF12)*100</f>
        <v>0.46548685617978913</v>
      </c>
      <c r="AG12" s="69">
        <f>'Nombre d''emplois vacants brut'!AG12/('Nombre d''emplois vacants brut'!AG12+'Nombre d''emplois occupés brut'!AG12)*100</f>
        <v>0.5431087813031134</v>
      </c>
      <c r="AH12" s="69">
        <f>'Nombre d''emplois vacants brut'!AH12/('Nombre d''emplois vacants brut'!AH12+'Nombre d''emplois occupés brut'!AH12)*100</f>
        <v>0.5491474323577508</v>
      </c>
      <c r="AI12" s="69">
        <f>'Nombre d''emplois vacants brut'!AI12/('Nombre d''emplois vacants brut'!AI12+'Nombre d''emplois occupés brut'!AI12)*100</f>
        <v>0.4474399495660244</v>
      </c>
      <c r="AJ12" s="69">
        <f>'Nombre d''emplois vacants brut'!AJ12/('Nombre d''emplois vacants brut'!AJ12+'Nombre d''emplois occupés brut'!AJ12)*100</f>
        <v>0.49895071364989485</v>
      </c>
      <c r="AK12" s="69">
        <f>'Nombre d''emplois vacants brut'!AK12/('Nombre d''emplois vacants brut'!AK12+'Nombre d''emplois occupés brut'!AK12)*100</f>
        <v>0.5044469895481302</v>
      </c>
      <c r="AL12" s="69">
        <f>'Nombre d''emplois vacants brut'!AL12/('Nombre d''emplois vacants brut'!AL12+'Nombre d''emplois occupés brut'!AL12)*100</f>
        <v>0.5068995140964491</v>
      </c>
      <c r="AM12" s="69">
        <f>'Nombre d''emplois vacants brut'!AM12/('Nombre d''emplois vacants brut'!AM12+'Nombre d''emplois occupés brut'!AM12)*100</f>
        <v>0.41312265915245167</v>
      </c>
      <c r="AN12" s="69">
        <f>'Nombre d''emplois vacants brut'!AN12/('Nombre d''emplois vacants brut'!AN12+'Nombre d''emplois occupés brut'!AN12)*100</f>
        <v>0.4908825954546276</v>
      </c>
      <c r="AO12" s="69">
        <f>'Nombre d''emplois vacants brut'!AO12/('Nombre d''emplois vacants brut'!AO12+'Nombre d''emplois occupés brut'!AO12)*100</f>
        <v>0.5410938162512633</v>
      </c>
      <c r="AP12" s="69">
        <f>'Nombre d''emplois vacants brut'!AP12/('Nombre d''emplois vacants brut'!AP12+'Nombre d''emplois occupés brut'!AP12)*100</f>
        <v>0.4655704364976589</v>
      </c>
      <c r="AQ12" s="69">
        <f>'Nombre d''emplois vacants brut'!AQ12/('Nombre d''emplois vacants brut'!AQ12+'Nombre d''emplois occupés brut'!AQ12)*100</f>
        <v>0.5082980717836759</v>
      </c>
      <c r="AR12" s="69">
        <f>'Nombre d''emplois vacants brut'!AR12/('Nombre d''emplois vacants brut'!AR12+'Nombre d''emplois occupés brut'!AR12)*100</f>
        <v>0.43118841342824155</v>
      </c>
      <c r="AS12" s="69">
        <f>'Nombre d''emplois vacants brut'!AS12/('Nombre d''emplois vacants brut'!AS12+'Nombre d''emplois occupés brut'!AS12)*100</f>
        <v>0.6123570537093355</v>
      </c>
      <c r="AT12" s="69">
        <f>'Nombre d''emplois vacants brut'!AT12/('Nombre d''emplois vacants brut'!AT12+'Nombre d''emplois occupés brut'!AT12)*100</f>
        <v>0.3864518182191362</v>
      </c>
      <c r="AU12" s="69">
        <f>'Nombre d''emplois vacants brut'!AU12/('Nombre d''emplois vacants brut'!AU12+'Nombre d''emplois occupés brut'!AU12)*100</f>
        <v>0.31671944905260196</v>
      </c>
      <c r="AV12" s="69">
        <f>'Nombre d''emplois vacants brut'!AV12/('Nombre d''emplois vacants brut'!AV12+'Nombre d''emplois occupés brut'!AV12)*100</f>
        <v>0.32692904434002545</v>
      </c>
      <c r="AW12" s="69">
        <f>'Nombre d''emplois vacants brut'!AW12/('Nombre d''emplois vacants brut'!AW12+'Nombre d''emplois occupés brut'!AW12)*100</f>
        <v>0.31579310330584714</v>
      </c>
      <c r="AX12" s="69">
        <f>'Nombre d''emplois vacants brut'!AX12/('Nombre d''emplois vacants brut'!AX12+'Nombre d''emplois occupés brut'!AX12)*100</f>
        <v>0.38829913445432884</v>
      </c>
      <c r="AY12" s="68">
        <f>'Nombre d''emplois vacants brut'!AY12/('Nombre d''emplois vacants brut'!AY12+'Nombre d''emplois occupés brut'!AY12)*100</f>
        <v>0.3754517160093753</v>
      </c>
      <c r="AZ12" s="71">
        <f>'Nombre d''emplois vacants brut'!AZ12/('Nombre d''emplois vacants brut'!AZ12+'Nombre d''emplois occupés brut'!AZ12)*100</f>
        <v>0.4774035032147476</v>
      </c>
      <c r="BA12" s="69">
        <f>'Nombre d''emplois vacants brut'!BA12/('Nombre d''emplois vacants brut'!BA12+'Nombre d''emplois occupés brut'!BA12)*100</f>
        <v>0.5256559105771664</v>
      </c>
      <c r="BB12" s="69">
        <f>'Nombre d''emplois vacants brut'!BB12/('Nombre d''emplois vacants brut'!BB12+'Nombre d''emplois occupés brut'!BB12)*100</f>
        <v>0.5284524415522253</v>
      </c>
      <c r="BC12" s="69">
        <f>'Nombre d''emplois vacants brut'!BC12/('Nombre d''emplois vacants brut'!BC12+'Nombre d''emplois occupés brut'!BC12)*100</f>
        <v>0.46715466083112706</v>
      </c>
      <c r="BD12" s="69">
        <f>'Nombre d''emplois vacants brut'!BD12/('Nombre d''emplois vacants brut'!BD12+'Nombre d''emplois occupés brut'!BD12)*100</f>
        <v>0.7472691531911093</v>
      </c>
      <c r="BE12" s="69">
        <f>'Nombre d''emplois vacants brut'!BE12/('Nombre d''emplois vacants brut'!BE12+'Nombre d''emplois occupés brut'!BE12)*100</f>
        <v>0.7396108360790096</v>
      </c>
      <c r="BF12" s="69">
        <f>'Nombre d''emplois vacants brut'!BF12/('Nombre d''emplois vacants brut'!BF12+'Nombre d''emplois occupés brut'!BF12)*100</f>
        <v>0.8567602252123921</v>
      </c>
      <c r="BG12" s="69">
        <f>'Nombre d''emplois vacants brut'!BG12/('Nombre d''emplois vacants brut'!BG12+'Nombre d''emplois occupés brut'!BG12)*100</f>
        <v>0.983343603191846</v>
      </c>
      <c r="BH12" s="69">
        <f>'Nombre d''emplois vacants brut'!BH12/('Nombre d''emplois vacants brut'!BH12+'Nombre d''emplois occupés brut'!BH12)*100</f>
        <v>1.1252219709896478</v>
      </c>
      <c r="BI12" s="69">
        <f>'Nombre d''emplois vacants brut'!BI12/('Nombre d''emplois vacants brut'!BI12+'Nombre d''emplois occupés brut'!BI12)*100</f>
        <v>1.1648659028922697</v>
      </c>
      <c r="BJ12" s="69">
        <f>'Nombre d''emplois vacants brut'!BJ12/('Nombre d''emplois vacants brut'!BJ12+'Nombre d''emplois occupés brut'!BJ12)*100</f>
        <v>1.2483558253946656</v>
      </c>
      <c r="BK12" s="69">
        <f>'Nombre d''emplois vacants brut'!BK12/('Nombre d''emplois vacants brut'!BK12+'Nombre d''emplois occupés brut'!BK12)*100</f>
        <v>1.3203639656366386</v>
      </c>
      <c r="BL12" s="69">
        <f>'Nombre d''emplois vacants brut'!BL12/('Nombre d''emplois vacants brut'!BL12+'Nombre d''emplois occupés brut'!BL12)*100</f>
        <v>1.2923984809519629</v>
      </c>
      <c r="BM12" s="69">
        <f>'Nombre d''emplois vacants brut'!BM12/('Nombre d''emplois vacants brut'!BM12+'Nombre d''emplois occupés brut'!BM12)*100</f>
        <v>1.3561617295277957</v>
      </c>
      <c r="BN12" s="69">
        <f>'Nombre d''emplois vacants brut'!BN12/('Nombre d''emplois vacants brut'!BN12+'Nombre d''emplois occupés brut'!BN12)*100</f>
        <v>1.5005351613299178</v>
      </c>
      <c r="BO12" s="69">
        <f>'Nombre d''emplois vacants brut'!BO12/('Nombre d''emplois vacants brut'!BO12+'Nombre d''emplois occupés brut'!BO12)*100</f>
        <v>1.4395185635547294</v>
      </c>
      <c r="BP12" s="69">
        <f>'Nombre d''emplois vacants brut'!BP12/('Nombre d''emplois vacants brut'!BP12+'Nombre d''emplois occupés brut'!BP12)*100</f>
        <v>1.601207318</v>
      </c>
      <c r="BQ12" s="145" t="s">
        <v>147</v>
      </c>
      <c r="BR12" s="69">
        <f>'Nombre d''emplois vacants brut'!BR12/('Nombre d''emplois vacants brut'!BR12+'Nombre d''emplois occupés brut'!BR12)*100</f>
        <v>1.4847591680000003</v>
      </c>
      <c r="BS12" s="69">
        <f>'Nombre d''emplois vacants brut'!BS12/('Nombre d''emplois vacants brut'!BS12+'Nombre d''emplois occupés brut'!BS12)*100</f>
        <v>1.487093068</v>
      </c>
      <c r="BT12" s="69">
        <f>'Nombre d''emplois vacants brut'!BT12/('Nombre d''emplois vacants brut'!BT12+'Nombre d''emplois occupés brut'!BT12)*100</f>
        <v>1.640132531</v>
      </c>
      <c r="BU12" s="69">
        <f>'Nombre d''emplois vacants brut'!BU12/('Nombre d''emplois vacants brut'!BU12+'Nombre d''emplois occupés brut'!BU12)*100</f>
        <v>1.6802704830000001</v>
      </c>
      <c r="BV12" s="69">
        <f>'Nombre d''emplois vacants brut'!BV12/('Nombre d''emplois vacants brut'!BV12+'Nombre d''emplois occupés brut'!BV12)*100</f>
        <v>1.9712720150000003</v>
      </c>
      <c r="BW12" s="69">
        <f>'Nombre d''emplois vacants brut'!BW12/('Nombre d''emplois vacants brut'!BW12+'Nombre d''emplois occupés brut'!BW12)*100</f>
        <v>1.88023211</v>
      </c>
      <c r="BX12" s="69">
        <f>'Nombre d''emplois vacants brut'!BX12/('Nombre d''emplois vacants brut'!BX12+'Nombre d''emplois occupés brut'!BX12)*100</f>
        <v>2.494675656</v>
      </c>
      <c r="BY12" s="151" t="s">
        <v>147</v>
      </c>
      <c r="BZ12" s="132"/>
      <c r="CA12" s="132"/>
      <c r="CB12" s="132"/>
      <c r="CC12" s="132"/>
      <c r="CD12" s="131"/>
    </row>
    <row r="13" spans="1:82" s="78" customFormat="1" ht="12.75">
      <c r="A13" s="20" t="s">
        <v>82</v>
      </c>
      <c r="B13" s="69">
        <f>'Nombre d''emplois vacants brut'!B13/('Nombre d''emplois vacants brut'!B13+'Nombre d''emplois occupés brut'!B13)*100</f>
        <v>0.14260136609885438</v>
      </c>
      <c r="C13" s="69">
        <f>'Nombre d''emplois vacants brut'!C13/('Nombre d''emplois vacants brut'!C13+'Nombre d''emplois occupés brut'!C13)*100</f>
        <v>0.3969105120432822</v>
      </c>
      <c r="D13" s="69">
        <f>'Nombre d''emplois vacants brut'!D13/('Nombre d''emplois vacants brut'!D13+'Nombre d''emplois occupés brut'!D13)*100</f>
        <v>0.3305607355034774</v>
      </c>
      <c r="E13" s="69">
        <f>'Nombre d''emplois vacants brut'!E13/('Nombre d''emplois vacants brut'!E13+'Nombre d''emplois occupés brut'!E13)*100</f>
        <v>0.34854401151746245</v>
      </c>
      <c r="F13" s="69">
        <f>'Nombre d''emplois vacants brut'!F13/('Nombre d''emplois vacants brut'!F13+'Nombre d''emplois occupés brut'!F13)*100</f>
        <v>0.32535143221358614</v>
      </c>
      <c r="G13" s="69">
        <f>'Nombre d''emplois vacants brut'!G13/('Nombre d''emplois vacants brut'!G13+'Nombre d''emplois occupés brut'!G13)*100</f>
        <v>0.3167560992921992</v>
      </c>
      <c r="H13" s="69">
        <f>'Nombre d''emplois vacants brut'!H13/('Nombre d''emplois vacants brut'!H13+'Nombre d''emplois occupés brut'!H13)*100</f>
        <v>0.3662471745504583</v>
      </c>
      <c r="I13" s="69">
        <f>'Nombre d''emplois vacants brut'!I13/('Nombre d''emplois vacants brut'!I13+'Nombre d''emplois occupés brut'!I13)*100</f>
        <v>0.3645782502970722</v>
      </c>
      <c r="J13" s="69">
        <f>'Nombre d''emplois vacants brut'!J13/('Nombre d''emplois vacants brut'!J13+'Nombre d''emplois occupés brut'!J13)*100</f>
        <v>0.3559445887445357</v>
      </c>
      <c r="K13" s="69">
        <f>'Nombre d''emplois vacants brut'!K13/('Nombre d''emplois vacants brut'!K13+'Nombre d''emplois occupés brut'!K13)*100</f>
        <v>0.37572849846397605</v>
      </c>
      <c r="L13" s="69">
        <f>'Nombre d''emplois vacants brut'!L13/('Nombre d''emplois vacants brut'!L13+'Nombre d''emplois occupés brut'!L13)*100</f>
        <v>0.3359070378061267</v>
      </c>
      <c r="M13" s="69">
        <f>'Nombre d''emplois vacants brut'!M13/('Nombre d''emplois vacants brut'!M13+'Nombre d''emplois occupés brut'!M13)*100</f>
        <v>0.35219234510225234</v>
      </c>
      <c r="N13" s="69">
        <f>'Nombre d''emplois vacants brut'!N13/('Nombre d''emplois vacants brut'!N13+'Nombre d''emplois occupés brut'!N13)*100</f>
        <v>0.37199173112928813</v>
      </c>
      <c r="O13" s="69">
        <f>'Nombre d''emplois vacants brut'!O13/('Nombre d''emplois vacants brut'!O13+'Nombre d''emplois occupés brut'!O13)*100</f>
        <v>0.4312110894289057</v>
      </c>
      <c r="P13" s="69">
        <f>'Nombre d''emplois vacants brut'!P13/('Nombre d''emplois vacants brut'!P13+'Nombre d''emplois occupés brut'!P13)*100</f>
        <v>0.38751060525090153</v>
      </c>
      <c r="Q13" s="69">
        <f>'Nombre d''emplois vacants brut'!Q13/('Nombre d''emplois vacants brut'!Q13+'Nombre d''emplois occupés brut'!Q13)*100</f>
        <v>0.44579927487974197</v>
      </c>
      <c r="R13" s="69">
        <f>'Nombre d''emplois vacants brut'!R13/('Nombre d''emplois vacants brut'!R13+'Nombre d''emplois occupés brut'!R13)*100</f>
        <v>0.42648762325354705</v>
      </c>
      <c r="S13" s="69">
        <f>'Nombre d''emplois vacants brut'!S13/('Nombre d''emplois vacants brut'!S13+'Nombre d''emplois occupés brut'!S13)*100</f>
        <v>0.5065945733191903</v>
      </c>
      <c r="T13" s="69">
        <f>'Nombre d''emplois vacants brut'!T13/('Nombre d''emplois vacants brut'!T13+'Nombre d''emplois occupés brut'!T13)*100</f>
        <v>0.5160614699912357</v>
      </c>
      <c r="U13" s="69">
        <f>'Nombre d''emplois vacants brut'!U13/('Nombre d''emplois vacants brut'!U13+'Nombre d''emplois occupés brut'!U13)*100</f>
        <v>0.5126785240745731</v>
      </c>
      <c r="V13" s="69">
        <f>'Nombre d''emplois vacants brut'!V13/('Nombre d''emplois vacants brut'!V13+'Nombre d''emplois occupés brut'!V13)*100</f>
        <v>0.48516877470371644</v>
      </c>
      <c r="W13" s="69">
        <f>'Nombre d''emplois vacants brut'!W13/('Nombre d''emplois vacants brut'!W13+'Nombre d''emplois occupés brut'!W13)*100</f>
        <v>0.4401044050668297</v>
      </c>
      <c r="X13" s="69">
        <f>'Nombre d''emplois vacants brut'!X13/('Nombre d''emplois vacants brut'!X13+'Nombre d''emplois occupés brut'!X13)*100</f>
        <v>0.2700479472871393</v>
      </c>
      <c r="Y13" s="69">
        <f>'Nombre d''emplois vacants brut'!Y13/('Nombre d''emplois vacants brut'!Y13+'Nombre d''emplois occupés brut'!Y13)*100</f>
        <v>0.2541904533458656</v>
      </c>
      <c r="Z13" s="69">
        <f>'Nombre d''emplois vacants brut'!Z13/('Nombre d''emplois vacants brut'!Z13+'Nombre d''emplois occupés brut'!Z13)*100</f>
        <v>0.23902686305102655</v>
      </c>
      <c r="AA13" s="69">
        <f>'Nombre d''emplois vacants brut'!AA13/('Nombre d''emplois vacants brut'!AA13+'Nombre d''emplois occupés brut'!AA13)*100</f>
        <v>0.2682734109169532</v>
      </c>
      <c r="AB13" s="69">
        <f>'Nombre d''emplois vacants brut'!AB13/('Nombre d''emplois vacants brut'!AB13+'Nombre d''emplois occupés brut'!AB13)*100</f>
        <v>0.278742991767179</v>
      </c>
      <c r="AC13" s="69">
        <f>'Nombre d''emplois vacants brut'!AC13/('Nombre d''emplois vacants brut'!AC13+'Nombre d''emplois occupés brut'!AC13)*100</f>
        <v>0.32859759735297545</v>
      </c>
      <c r="AD13" s="69">
        <f>'Nombre d''emplois vacants brut'!AD13/('Nombre d''emplois vacants brut'!AD13+'Nombre d''emplois occupés brut'!AD13)*100</f>
        <v>0.31274958993574886</v>
      </c>
      <c r="AE13" s="68">
        <f>'Nombre d''emplois vacants brut'!AE13/('Nombre d''emplois vacants brut'!AE13+'Nombre d''emplois occupés brut'!AE13)*100</f>
        <v>0.33043317036359093</v>
      </c>
      <c r="AF13" s="71">
        <f>'Nombre d''emplois vacants brut'!AF13/('Nombre d''emplois vacants brut'!AF13+'Nombre d''emplois occupés brut'!AF13)*100</f>
        <v>0.49107800818662967</v>
      </c>
      <c r="AG13" s="69">
        <f>'Nombre d''emplois vacants brut'!AG13/('Nombre d''emplois vacants brut'!AG13+'Nombre d''emplois occupés brut'!AG13)*100</f>
        <v>0.548900034222109</v>
      </c>
      <c r="AH13" s="69">
        <f>'Nombre d''emplois vacants brut'!AH13/('Nombre d''emplois vacants brut'!AH13+'Nombre d''emplois occupés brut'!AH13)*100</f>
        <v>0.5789907409889495</v>
      </c>
      <c r="AI13" s="69">
        <f>'Nombre d''emplois vacants brut'!AI13/('Nombre d''emplois vacants brut'!AI13+'Nombre d''emplois occupés brut'!AI13)*100</f>
        <v>0.5735109747816886</v>
      </c>
      <c r="AJ13" s="69">
        <f>'Nombre d''emplois vacants brut'!AJ13/('Nombre d''emplois vacants brut'!AJ13+'Nombre d''emplois occupés brut'!AJ13)*100</f>
        <v>0.51792293941163</v>
      </c>
      <c r="AK13" s="69">
        <f>'Nombre d''emplois vacants brut'!AK13/('Nombre d''emplois vacants brut'!AK13+'Nombre d''emplois occupés brut'!AK13)*100</f>
        <v>0.5136362650168352</v>
      </c>
      <c r="AL13" s="69">
        <f>'Nombre d''emplois vacants brut'!AL13/('Nombre d''emplois vacants brut'!AL13+'Nombre d''emplois occupés brut'!AL13)*100</f>
        <v>0.47879599276520374</v>
      </c>
      <c r="AM13" s="69">
        <f>'Nombre d''emplois vacants brut'!AM13/('Nombre d''emplois vacants brut'!AM13+'Nombre d''emplois occupés brut'!AM13)*100</f>
        <v>0.46989521798342815</v>
      </c>
      <c r="AN13" s="69">
        <f>'Nombre d''emplois vacants brut'!AN13/('Nombre d''emplois vacants brut'!AN13+'Nombre d''emplois occupés brut'!AN13)*100</f>
        <v>0.5076151287143682</v>
      </c>
      <c r="AO13" s="69">
        <f>'Nombre d''emplois vacants brut'!AO13/('Nombre d''emplois vacants brut'!AO13+'Nombre d''emplois occupés brut'!AO13)*100</f>
        <v>0.4759327361313831</v>
      </c>
      <c r="AP13" s="69">
        <f>'Nombre d''emplois vacants brut'!AP13/('Nombre d''emplois vacants brut'!AP13+'Nombre d''emplois occupés brut'!AP13)*100</f>
        <v>0.4470567516730374</v>
      </c>
      <c r="AQ13" s="69">
        <f>'Nombre d''emplois vacants brut'!AQ13/('Nombre d''emplois vacants brut'!AQ13+'Nombre d''emplois occupés brut'!AQ13)*100</f>
        <v>0.4175520941728356</v>
      </c>
      <c r="AR13" s="69">
        <f>'Nombre d''emplois vacants brut'!AR13/('Nombre d''emplois vacants brut'!AR13+'Nombre d''emplois occupés brut'!AR13)*100</f>
        <v>0.4029213646152433</v>
      </c>
      <c r="AS13" s="69">
        <f>'Nombre d''emplois vacants brut'!AS13/('Nombre d''emplois vacants brut'!AS13+'Nombre d''emplois occupés brut'!AS13)*100</f>
        <v>0.47141645677685284</v>
      </c>
      <c r="AT13" s="69">
        <f>'Nombre d''emplois vacants brut'!AT13/('Nombre d''emplois vacants brut'!AT13+'Nombre d''emplois occupés brut'!AT13)*100</f>
        <v>0.4881673748067022</v>
      </c>
      <c r="AU13" s="69">
        <f>'Nombre d''emplois vacants brut'!AU13/('Nombre d''emplois vacants brut'!AU13+'Nombre d''emplois occupés brut'!AU13)*100</f>
        <v>0.44446413554306485</v>
      </c>
      <c r="AV13" s="69">
        <f>'Nombre d''emplois vacants brut'!AV13/('Nombre d''emplois vacants brut'!AV13+'Nombre d''emplois occupés brut'!AV13)*100</f>
        <v>0.5326621311158495</v>
      </c>
      <c r="AW13" s="69">
        <f>'Nombre d''emplois vacants brut'!AW13/('Nombre d''emplois vacants brut'!AW13+'Nombre d''emplois occupés brut'!AW13)*100</f>
        <v>0.5263543027128016</v>
      </c>
      <c r="AX13" s="69">
        <f>'Nombre d''emplois vacants brut'!AX13/('Nombre d''emplois vacants brut'!AX13+'Nombre d''emplois occupés brut'!AX13)*100</f>
        <v>0.45744256559421775</v>
      </c>
      <c r="AY13" s="68">
        <f>'Nombre d''emplois vacants brut'!AY13/('Nombre d''emplois vacants brut'!AY13+'Nombre d''emplois occupés brut'!AY13)*100</f>
        <v>0.5023701283276928</v>
      </c>
      <c r="AZ13" s="71">
        <f>'Nombre d''emplois vacants brut'!AZ13/('Nombre d''emplois vacants brut'!AZ13+'Nombre d''emplois occupés brut'!AZ13)*100</f>
        <v>0.5992925358070178</v>
      </c>
      <c r="BA13" s="69">
        <f>'Nombre d''emplois vacants brut'!BA13/('Nombre d''emplois vacants brut'!BA13+'Nombre d''emplois occupés brut'!BA13)*100</f>
        <v>0.6363808246785368</v>
      </c>
      <c r="BB13" s="69">
        <f>'Nombre d''emplois vacants brut'!BB13/('Nombre d''emplois vacants brut'!BB13+'Nombre d''emplois occupés brut'!BB13)*100</f>
        <v>0.6673687333997954</v>
      </c>
      <c r="BC13" s="69">
        <f>'Nombre d''emplois vacants brut'!BC13/('Nombre d''emplois vacants brut'!BC13+'Nombre d''emplois occupés brut'!BC13)*100</f>
        <v>0.6656280665384784</v>
      </c>
      <c r="BD13" s="69">
        <f>'Nombre d''emplois vacants brut'!BD13/('Nombre d''emplois vacants brut'!BD13+'Nombre d''emplois occupés brut'!BD13)*100</f>
        <v>0.7222955619837512</v>
      </c>
      <c r="BE13" s="69">
        <f>'Nombre d''emplois vacants brut'!BE13/('Nombre d''emplois vacants brut'!BE13+'Nombre d''emplois occupés brut'!BE13)*100</f>
        <v>0.7587393058286438</v>
      </c>
      <c r="BF13" s="69">
        <f>'Nombre d''emplois vacants brut'!BF13/('Nombre d''emplois vacants brut'!BF13+'Nombre d''emplois occupés brut'!BF13)*100</f>
        <v>0.9143483446347421</v>
      </c>
      <c r="BG13" s="69">
        <f>'Nombre d''emplois vacants brut'!BG13/('Nombre d''emplois vacants brut'!BG13+'Nombre d''emplois occupés brut'!BG13)*100</f>
        <v>0.7693852944186691</v>
      </c>
      <c r="BH13" s="69">
        <f>'Nombre d''emplois vacants brut'!BH13/('Nombre d''emplois vacants brut'!BH13+'Nombre d''emplois occupés brut'!BH13)*100</f>
        <v>0.9146360993611222</v>
      </c>
      <c r="BI13" s="69">
        <f>'Nombre d''emplois vacants brut'!BI13/('Nombre d''emplois vacants brut'!BI13+'Nombre d''emplois occupés brut'!BI13)*100</f>
        <v>1.0131292680070536</v>
      </c>
      <c r="BJ13" s="69">
        <f>'Nombre d''emplois vacants brut'!BJ13/('Nombre d''emplois vacants brut'!BJ13+'Nombre d''emplois occupés brut'!BJ13)*100</f>
        <v>1.0241349325712534</v>
      </c>
      <c r="BK13" s="69">
        <f>'Nombre d''emplois vacants brut'!BK13/('Nombre d''emplois vacants brut'!BK13+'Nombre d''emplois occupés brut'!BK13)*100</f>
        <v>0.844605911304004</v>
      </c>
      <c r="BL13" s="69">
        <f>'Nombre d''emplois vacants brut'!BL13/('Nombre d''emplois vacants brut'!BL13+'Nombre d''emplois occupés brut'!BL13)*100</f>
        <v>0.989408634364061</v>
      </c>
      <c r="BM13" s="69">
        <f>'Nombre d''emplois vacants brut'!BM13/('Nombre d''emplois vacants brut'!BM13+'Nombre d''emplois occupés brut'!BM13)*100</f>
        <v>1.0129513487081714</v>
      </c>
      <c r="BN13" s="69">
        <f>'Nombre d''emplois vacants brut'!BN13/('Nombre d''emplois vacants brut'!BN13+'Nombre d''emplois occupés brut'!BN13)*100</f>
        <v>0.9723794495698006</v>
      </c>
      <c r="BO13" s="69">
        <f>'Nombre d''emplois vacants brut'!BO13/('Nombre d''emplois vacants brut'!BO13+'Nombre d''emplois occupés brut'!BO13)*100</f>
        <v>0.9056265024608805</v>
      </c>
      <c r="BP13" s="69">
        <f>'Nombre d''emplois vacants brut'!BP13/('Nombre d''emplois vacants brut'!BP13+'Nombre d''emplois occupés brut'!BP13)*100</f>
        <v>1.141858558</v>
      </c>
      <c r="BQ13" s="145" t="s">
        <v>147</v>
      </c>
      <c r="BR13" s="69">
        <f>'Nombre d''emplois vacants brut'!BR13/('Nombre d''emplois vacants brut'!BR13+'Nombre d''emplois occupés brut'!BR13)*100</f>
        <v>1.231095345</v>
      </c>
      <c r="BS13" s="69">
        <f>'Nombre d''emplois vacants brut'!BS13/('Nombre d''emplois vacants brut'!BS13+'Nombre d''emplois occupés brut'!BS13)*100</f>
        <v>1.017271514</v>
      </c>
      <c r="BT13" s="69">
        <f>'Nombre d''emplois vacants brut'!BT13/('Nombre d''emplois vacants brut'!BT13+'Nombre d''emplois occupés brut'!BT13)*100</f>
        <v>1.0187340080000002</v>
      </c>
      <c r="BU13" s="69">
        <f>'Nombre d''emplois vacants brut'!BU13/('Nombre d''emplois vacants brut'!BU13+'Nombre d''emplois occupés brut'!BU13)*100</f>
        <v>1.204079181</v>
      </c>
      <c r="BV13" s="69">
        <f>'Nombre d''emplois vacants brut'!BV13/('Nombre d''emplois vacants brut'!BV13+'Nombre d''emplois occupés brut'!BV13)*100</f>
        <v>1.4200338100000003</v>
      </c>
      <c r="BW13" s="69">
        <f>'Nombre d''emplois vacants brut'!BW13/('Nombre d''emplois vacants brut'!BW13+'Nombre d''emplois occupés brut'!BW13)*100</f>
        <v>1.52068815</v>
      </c>
      <c r="BX13" s="69">
        <f>'Nombre d''emplois vacants brut'!BX13/('Nombre d''emplois vacants brut'!BX13+'Nombre d''emplois occupés brut'!BX13)*100</f>
        <v>1.7462708379999996</v>
      </c>
      <c r="BY13" s="151" t="s">
        <v>147</v>
      </c>
      <c r="BZ13" s="132"/>
      <c r="CA13" s="132"/>
      <c r="CB13" s="132"/>
      <c r="CC13" s="132"/>
      <c r="CD13" s="131"/>
    </row>
    <row r="14" spans="1:82" s="78" customFormat="1" ht="12.75">
      <c r="A14" s="20" t="s">
        <v>83</v>
      </c>
      <c r="B14" s="69">
        <f>'Nombre d''emplois vacants brut'!B14/('Nombre d''emplois vacants brut'!B14+'Nombre d''emplois occupés brut'!B14)*100</f>
        <v>0.20120335694940955</v>
      </c>
      <c r="C14" s="69">
        <f>'Nombre d''emplois vacants brut'!C14/('Nombre d''emplois vacants brut'!C14+'Nombre d''emplois occupés brut'!C14)*100</f>
        <v>0.2658097386838804</v>
      </c>
      <c r="D14" s="69">
        <f>'Nombre d''emplois vacants brut'!D14/('Nombre d''emplois vacants brut'!D14+'Nombre d''emplois occupés brut'!D14)*100</f>
        <v>0.3063072847345085</v>
      </c>
      <c r="E14" s="69">
        <f>'Nombre d''emplois vacants brut'!E14/('Nombre d''emplois vacants brut'!E14+'Nombre d''emplois occupés brut'!E14)*100</f>
        <v>0.2666501713956971</v>
      </c>
      <c r="F14" s="69">
        <f>'Nombre d''emplois vacants brut'!F14/('Nombre d''emplois vacants brut'!F14+'Nombre d''emplois occupés brut'!F14)*100</f>
        <v>0.27092425762925293</v>
      </c>
      <c r="G14" s="69">
        <f>'Nombre d''emplois vacants brut'!G14/('Nombre d''emplois vacants brut'!G14+'Nombre d''emplois occupés brut'!G14)*100</f>
        <v>0.2879252546713926</v>
      </c>
      <c r="H14" s="69">
        <f>'Nombre d''emplois vacants brut'!H14/('Nombre d''emplois vacants brut'!H14+'Nombre d''emplois occupés brut'!H14)*100</f>
        <v>0.26195666209609647</v>
      </c>
      <c r="I14" s="69">
        <f>'Nombre d''emplois vacants brut'!I14/('Nombre d''emplois vacants brut'!I14+'Nombre d''emplois occupés brut'!I14)*100</f>
        <v>0.2805560190076636</v>
      </c>
      <c r="J14" s="69">
        <f>'Nombre d''emplois vacants brut'!J14/('Nombre d''emplois vacants brut'!J14+'Nombre d''emplois occupés brut'!J14)*100</f>
        <v>0.33701906154208044</v>
      </c>
      <c r="K14" s="69">
        <f>'Nombre d''emplois vacants brut'!K14/('Nombre d''emplois vacants brut'!K14+'Nombre d''emplois occupés brut'!K14)*100</f>
        <v>0.324215474871242</v>
      </c>
      <c r="L14" s="69">
        <f>'Nombre d''emplois vacants brut'!L14/('Nombre d''emplois vacants brut'!L14+'Nombre d''emplois occupés brut'!L14)*100</f>
        <v>0.35420632030375154</v>
      </c>
      <c r="M14" s="69">
        <f>'Nombre d''emplois vacants brut'!M14/('Nombre d''emplois vacants brut'!M14+'Nombre d''emplois occupés brut'!M14)*100</f>
        <v>0.4049814240436034</v>
      </c>
      <c r="N14" s="69">
        <f>'Nombre d''emplois vacants brut'!N14/('Nombre d''emplois vacants brut'!N14+'Nombre d''emplois occupés brut'!N14)*100</f>
        <v>0.44874651907656365</v>
      </c>
      <c r="O14" s="69">
        <f>'Nombre d''emplois vacants brut'!O14/('Nombre d''emplois vacants brut'!O14+'Nombre d''emplois occupés brut'!O14)*100</f>
        <v>0.4875378602800396</v>
      </c>
      <c r="P14" s="69">
        <f>'Nombre d''emplois vacants brut'!P14/('Nombre d''emplois vacants brut'!P14+'Nombre d''emplois occupés brut'!P14)*100</f>
        <v>0.457526334768523</v>
      </c>
      <c r="Q14" s="69">
        <f>'Nombre d''emplois vacants brut'!Q14/('Nombre d''emplois vacants brut'!Q14+'Nombre d''emplois occupés brut'!Q14)*100</f>
        <v>0.5427528303267011</v>
      </c>
      <c r="R14" s="69">
        <f>'Nombre d''emplois vacants brut'!R14/('Nombre d''emplois vacants brut'!R14+'Nombre d''emplois occupés brut'!R14)*100</f>
        <v>0.5723909855542015</v>
      </c>
      <c r="S14" s="69">
        <f>'Nombre d''emplois vacants brut'!S14/('Nombre d''emplois vacants brut'!S14+'Nombre d''emplois occupés brut'!S14)*100</f>
        <v>0.5415964435990339</v>
      </c>
      <c r="T14" s="69">
        <f>'Nombre d''emplois vacants brut'!T14/('Nombre d''emplois vacants brut'!T14+'Nombre d''emplois occupés brut'!T14)*100</f>
        <v>0.5524596788629025</v>
      </c>
      <c r="U14" s="69">
        <f>'Nombre d''emplois vacants brut'!U14/('Nombre d''emplois vacants brut'!U14+'Nombre d''emplois occupés brut'!U14)*100</f>
        <v>0.5899716520428679</v>
      </c>
      <c r="V14" s="69">
        <f>'Nombre d''emplois vacants brut'!V14/('Nombre d''emplois vacants brut'!V14+'Nombre d''emplois occupés brut'!V14)*100</f>
        <v>0.4601421622878308</v>
      </c>
      <c r="W14" s="69">
        <f>'Nombre d''emplois vacants brut'!W14/('Nombre d''emplois vacants brut'!W14+'Nombre d''emplois occupés brut'!W14)*100</f>
        <v>0.3847176403483048</v>
      </c>
      <c r="X14" s="69">
        <f>'Nombre d''emplois vacants brut'!X14/('Nombre d''emplois vacants brut'!X14+'Nombre d''emplois occupés brut'!X14)*100</f>
        <v>0.20878689946203557</v>
      </c>
      <c r="Y14" s="69">
        <f>'Nombre d''emplois vacants brut'!Y14/('Nombre d''emplois vacants brut'!Y14+'Nombre d''emplois occupés brut'!Y14)*100</f>
        <v>0.17123541392288974</v>
      </c>
      <c r="Z14" s="69">
        <f>'Nombre d''emplois vacants brut'!Z14/('Nombre d''emplois vacants brut'!Z14+'Nombre d''emplois occupés brut'!Z14)*100</f>
        <v>0.18621743669619523</v>
      </c>
      <c r="AA14" s="69">
        <f>'Nombre d''emplois vacants brut'!AA14/('Nombre d''emplois vacants brut'!AA14+'Nombre d''emplois occupés brut'!AA14)*100</f>
        <v>0.14184250855250988</v>
      </c>
      <c r="AB14" s="69">
        <f>'Nombre d''emplois vacants brut'!AB14/('Nombre d''emplois vacants brut'!AB14+'Nombre d''emplois occupés brut'!AB14)*100</f>
        <v>0.11191729584599519</v>
      </c>
      <c r="AC14" s="69">
        <f>'Nombre d''emplois vacants brut'!AC14/('Nombre d''emplois vacants brut'!AC14+'Nombre d''emplois occupés brut'!AC14)*100</f>
        <v>0.130480002508863</v>
      </c>
      <c r="AD14" s="69">
        <f>'Nombre d''emplois vacants brut'!AD14/('Nombre d''emplois vacants brut'!AD14+'Nombre d''emplois occupés brut'!AD14)*100</f>
        <v>0.22590301152586087</v>
      </c>
      <c r="AE14" s="68">
        <f>'Nombre d''emplois vacants brut'!AE14/('Nombre d''emplois vacants brut'!AE14+'Nombre d''emplois occupés brut'!AE14)*100</f>
        <v>0.1596306982278999</v>
      </c>
      <c r="AF14" s="71">
        <f>'Nombre d''emplois vacants brut'!AF14/('Nombre d''emplois vacants brut'!AF14+'Nombre d''emplois occupés brut'!AF14)*100</f>
        <v>0.2866835528952591</v>
      </c>
      <c r="AG14" s="69">
        <f>'Nombre d''emplois vacants brut'!AG14/('Nombre d''emplois vacants brut'!AG14+'Nombre d''emplois occupés brut'!AG14)*100</f>
        <v>0.34737788536497455</v>
      </c>
      <c r="AH14" s="69">
        <f>'Nombre d''emplois vacants brut'!AH14/('Nombre d''emplois vacants brut'!AH14+'Nombre d''emplois occupés brut'!AH14)*100</f>
        <v>0.20633564556262882</v>
      </c>
      <c r="AI14" s="69">
        <f>'Nombre d''emplois vacants brut'!AI14/('Nombre d''emplois vacants brut'!AI14+'Nombre d''emplois occupés brut'!AI14)*100</f>
        <v>0.3149863595650476</v>
      </c>
      <c r="AJ14" s="69">
        <f>'Nombre d''emplois vacants brut'!AJ14/('Nombre d''emplois vacants brut'!AJ14+'Nombre d''emplois occupés brut'!AJ14)*100</f>
        <v>0.27776932499560825</v>
      </c>
      <c r="AK14" s="69">
        <f>'Nombre d''emplois vacants brut'!AK14/('Nombre d''emplois vacants brut'!AK14+'Nombre d''emplois occupés brut'!AK14)*100</f>
        <v>0.2977753395261445</v>
      </c>
      <c r="AL14" s="69">
        <f>'Nombre d''emplois vacants brut'!AL14/('Nombre d''emplois vacants brut'!AL14+'Nombre d''emplois occupés brut'!AL14)*100</f>
        <v>0.27253324321153116</v>
      </c>
      <c r="AM14" s="69">
        <f>'Nombre d''emplois vacants brut'!AM14/('Nombre d''emplois vacants brut'!AM14+'Nombre d''emplois occupés brut'!AM14)*100</f>
        <v>0.2458199934862013</v>
      </c>
      <c r="AN14" s="69">
        <f>'Nombre d''emplois vacants brut'!AN14/('Nombre d''emplois vacants brut'!AN14+'Nombre d''emplois occupés brut'!AN14)*100</f>
        <v>0.3528332946379388</v>
      </c>
      <c r="AO14" s="69">
        <f>'Nombre d''emplois vacants brut'!AO14/('Nombre d''emplois vacants brut'!AO14+'Nombre d''emplois occupés brut'!AO14)*100</f>
        <v>0.22709545653607277</v>
      </c>
      <c r="AP14" s="69">
        <f>'Nombre d''emplois vacants brut'!AP14/('Nombre d''emplois vacants brut'!AP14+'Nombre d''emplois occupés brut'!AP14)*100</f>
        <v>0.15796350396283038</v>
      </c>
      <c r="AQ14" s="69">
        <f>'Nombre d''emplois vacants brut'!AQ14/('Nombre d''emplois vacants brut'!AQ14+'Nombre d''emplois occupés brut'!AQ14)*100</f>
        <v>0.1871462346089136</v>
      </c>
      <c r="AR14" s="69">
        <f>'Nombre d''emplois vacants brut'!AR14/('Nombre d''emplois vacants brut'!AR14+'Nombre d''emplois occupés brut'!AR14)*100</f>
        <v>0.1697839785171903</v>
      </c>
      <c r="AS14" s="69">
        <f>'Nombre d''emplois vacants brut'!AS14/('Nombre d''emplois vacants brut'!AS14+'Nombre d''emplois occupés brut'!AS14)*100</f>
        <v>0.2417676373761017</v>
      </c>
      <c r="AT14" s="69">
        <f>'Nombre d''emplois vacants brut'!AT14/('Nombre d''emplois vacants brut'!AT14+'Nombre d''emplois occupés brut'!AT14)*100</f>
        <v>0.2169395440546889</v>
      </c>
      <c r="AU14" s="69">
        <f>'Nombre d''emplois vacants brut'!AU14/('Nombre d''emplois vacants brut'!AU14+'Nombre d''emplois occupés brut'!AU14)*100</f>
        <v>0.21670628882403978</v>
      </c>
      <c r="AV14" s="69">
        <f>'Nombre d''emplois vacants brut'!AV14/('Nombre d''emplois vacants brut'!AV14+'Nombre d''emplois occupés brut'!AV14)*100</f>
        <v>0.24309970762962443</v>
      </c>
      <c r="AW14" s="69">
        <f>'Nombre d''emplois vacants brut'!AW14/('Nombre d''emplois vacants brut'!AW14+'Nombre d''emplois occupés brut'!AW14)*100</f>
        <v>0.20591493136308542</v>
      </c>
      <c r="AX14" s="69">
        <f>'Nombre d''emplois vacants brut'!AX14/('Nombre d''emplois vacants brut'!AX14+'Nombre d''emplois occupés brut'!AX14)*100</f>
        <v>0.23550209475991915</v>
      </c>
      <c r="AY14" s="68">
        <f>'Nombre d''emplois vacants brut'!AY14/('Nombre d''emplois vacants brut'!AY14+'Nombre d''emplois occupés brut'!AY14)*100</f>
        <v>0.2728037084889784</v>
      </c>
      <c r="AZ14" s="71">
        <f>'Nombre d''emplois vacants brut'!AZ14/('Nombre d''emplois vacants brut'!AZ14+'Nombre d''emplois occupés brut'!AZ14)*100</f>
        <v>0.35252300226239447</v>
      </c>
      <c r="BA14" s="69">
        <f>'Nombre d''emplois vacants brut'!BA14/('Nombre d''emplois vacants brut'!BA14+'Nombre d''emplois occupés brut'!BA14)*100</f>
        <v>0.38261117327836847</v>
      </c>
      <c r="BB14" s="69">
        <f>'Nombre d''emplois vacants brut'!BB14/('Nombre d''emplois vacants brut'!BB14+'Nombre d''emplois occupés brut'!BB14)*100</f>
        <v>0.33932696135555995</v>
      </c>
      <c r="BC14" s="69">
        <f>'Nombre d''emplois vacants brut'!BC14/('Nombre d''emplois vacants brut'!BC14+'Nombre d''emplois occupés brut'!BC14)*100</f>
        <v>0.37568284949702857</v>
      </c>
      <c r="BD14" s="69">
        <f>'Nombre d''emplois vacants brut'!BD14/('Nombre d''emplois vacants brut'!BD14+'Nombre d''emplois occupés brut'!BD14)*100</f>
        <v>0.5212679996481546</v>
      </c>
      <c r="BE14" s="69">
        <f>'Nombre d''emplois vacants brut'!BE14/('Nombre d''emplois vacants brut'!BE14+'Nombre d''emplois occupés brut'!BE14)*100</f>
        <v>0.5745883829253704</v>
      </c>
      <c r="BF14" s="69">
        <f>'Nombre d''emplois vacants brut'!BF14/('Nombre d''emplois vacants brut'!BF14+'Nombre d''emplois occupés brut'!BF14)*100</f>
        <v>0.7517452699240751</v>
      </c>
      <c r="BG14" s="69">
        <f>'Nombre d''emplois vacants brut'!BG14/('Nombre d''emplois vacants brut'!BG14+'Nombre d''emplois occupés brut'!BG14)*100</f>
        <v>0.7117482137729394</v>
      </c>
      <c r="BH14" s="69">
        <f>'Nombre d''emplois vacants brut'!BH14/('Nombre d''emplois vacants brut'!BH14+'Nombre d''emplois occupés brut'!BH14)*100</f>
        <v>0.5752405753683061</v>
      </c>
      <c r="BI14" s="69">
        <f>'Nombre d''emplois vacants brut'!BI14/('Nombre d''emplois vacants brut'!BI14+'Nombre d''emplois occupés brut'!BI14)*100</f>
        <v>0.6170196130697475</v>
      </c>
      <c r="BJ14" s="69">
        <f>'Nombre d''emplois vacants brut'!BJ14/('Nombre d''emplois vacants brut'!BJ14+'Nombre d''emplois occupés brut'!BJ14)*100</f>
        <v>0.622658217219165</v>
      </c>
      <c r="BK14" s="69">
        <f>'Nombre d''emplois vacants brut'!BK14/('Nombre d''emplois vacants brut'!BK14+'Nombre d''emplois occupés brut'!BK14)*100</f>
        <v>0.5824136948590546</v>
      </c>
      <c r="BL14" s="69">
        <f>'Nombre d''emplois vacants brut'!BL14/('Nombre d''emplois vacants brut'!BL14+'Nombre d''emplois occupés brut'!BL14)*100</f>
        <v>0.8016178369952112</v>
      </c>
      <c r="BM14" s="69">
        <f>'Nombre d''emplois vacants brut'!BM14/('Nombre d''emplois vacants brut'!BM14+'Nombre d''emplois occupés brut'!BM14)*100</f>
        <v>0.7967664317528365</v>
      </c>
      <c r="BN14" s="69">
        <f>'Nombre d''emplois vacants brut'!BN14/('Nombre d''emplois vacants brut'!BN14+'Nombre d''emplois occupés brut'!BN14)*100</f>
        <v>0.8851250670604858</v>
      </c>
      <c r="BO14" s="69">
        <f>'Nombre d''emplois vacants brut'!BO14/('Nombre d''emplois vacants brut'!BO14+'Nombre d''emplois occupés brut'!BO14)*100</f>
        <v>0.7670279716420911</v>
      </c>
      <c r="BP14" s="69">
        <f>'Nombre d''emplois vacants brut'!BP14/('Nombre d''emplois vacants brut'!BP14+'Nombre d''emplois occupés brut'!BP14)*100</f>
        <v>0.9073215140000002</v>
      </c>
      <c r="BQ14" s="145" t="s">
        <v>147</v>
      </c>
      <c r="BR14" s="69">
        <f>'Nombre d''emplois vacants brut'!BR14/('Nombre d''emplois vacants brut'!BR14+'Nombre d''emplois occupés brut'!BR14)*100</f>
        <v>0.918625327</v>
      </c>
      <c r="BS14" s="69">
        <f>'Nombre d''emplois vacants brut'!BS14/('Nombre d''emplois vacants brut'!BS14+'Nombre d''emplois occupés brut'!BS14)*100</f>
        <v>0.8104443519999998</v>
      </c>
      <c r="BT14" s="69">
        <f>'Nombre d''emplois vacants brut'!BT14/('Nombre d''emplois vacants brut'!BT14+'Nombre d''emplois occupés brut'!BT14)*100</f>
        <v>0.676657766</v>
      </c>
      <c r="BU14" s="69">
        <f>'Nombre d''emplois vacants brut'!BU14/('Nombre d''emplois vacants brut'!BU14+'Nombre d''emplois occupés brut'!BU14)*100</f>
        <v>0.785666862</v>
      </c>
      <c r="BV14" s="69">
        <f>'Nombre d''emplois vacants brut'!BV14/('Nombre d''emplois vacants brut'!BV14+'Nombre d''emplois occupés brut'!BV14)*100</f>
        <v>1.061351743</v>
      </c>
      <c r="BW14" s="69">
        <f>'Nombre d''emplois vacants brut'!BW14/('Nombre d''emplois vacants brut'!BW14+'Nombre d''emplois occupés brut'!BW14)*100</f>
        <v>1.1243404989999999</v>
      </c>
      <c r="BX14" s="69">
        <f>'Nombre d''emplois vacants brut'!BX14/('Nombre d''emplois vacants brut'!BX14+'Nombre d''emplois occupés brut'!BX14)*100</f>
        <v>1.4886201050000003</v>
      </c>
      <c r="BY14" s="151" t="s">
        <v>147</v>
      </c>
      <c r="BZ14" s="132"/>
      <c r="CA14" s="132"/>
      <c r="CB14" s="132"/>
      <c r="CC14" s="132"/>
      <c r="CD14" s="131"/>
    </row>
    <row r="15" spans="1:82" s="78" customFormat="1" ht="12.75">
      <c r="A15" s="20" t="s">
        <v>84</v>
      </c>
      <c r="B15" s="69">
        <f>'Nombre d''emplois vacants brut'!B15/('Nombre d''emplois vacants brut'!B15+'Nombre d''emplois occupés brut'!B15)*100</f>
        <v>0.5960692329903823</v>
      </c>
      <c r="C15" s="69">
        <f>'Nombre d''emplois vacants brut'!C15/('Nombre d''emplois vacants brut'!C15+'Nombre d''emplois occupés brut'!C15)*100</f>
        <v>0.6153660279309764</v>
      </c>
      <c r="D15" s="69">
        <f>'Nombre d''emplois vacants brut'!D15/('Nombre d''emplois vacants brut'!D15+'Nombre d''emplois occupés brut'!D15)*100</f>
        <v>0.6372379294246149</v>
      </c>
      <c r="E15" s="69">
        <f>'Nombre d''emplois vacants brut'!E15/('Nombre d''emplois vacants brut'!E15+'Nombre d''emplois occupés brut'!E15)*100</f>
        <v>0.7037267392007407</v>
      </c>
      <c r="F15" s="69">
        <f>'Nombre d''emplois vacants brut'!F15/('Nombre d''emplois vacants brut'!F15+'Nombre d''emplois occupés brut'!F15)*100</f>
        <v>0.6455389411502804</v>
      </c>
      <c r="G15" s="69">
        <f>'Nombre d''emplois vacants brut'!G15/('Nombre d''emplois vacants brut'!G15+'Nombre d''emplois occupés brut'!G15)*100</f>
        <v>0.5856601086687656</v>
      </c>
      <c r="H15" s="69">
        <f>'Nombre d''emplois vacants brut'!H15/('Nombre d''emplois vacants brut'!H15+'Nombre d''emplois occupés brut'!H15)*100</f>
        <v>0.42306595724526497</v>
      </c>
      <c r="I15" s="69">
        <f>'Nombre d''emplois vacants brut'!I15/('Nombre d''emplois vacants brut'!I15+'Nombre d''emplois occupés brut'!I15)*100</f>
        <v>0.5357414785417303</v>
      </c>
      <c r="J15" s="69">
        <f>'Nombre d''emplois vacants brut'!J15/('Nombre d''emplois vacants brut'!J15+'Nombre d''emplois occupés brut'!J15)*100</f>
        <v>0.5786009061945908</v>
      </c>
      <c r="K15" s="69">
        <f>'Nombre d''emplois vacants brut'!K15/('Nombre d''emplois vacants brut'!K15+'Nombre d''emplois occupés brut'!K15)*100</f>
        <v>0.6145377001148455</v>
      </c>
      <c r="L15" s="69">
        <f>'Nombre d''emplois vacants brut'!L15/('Nombre d''emplois vacants brut'!L15+'Nombre d''emplois occupés brut'!L15)*100</f>
        <v>0.513125225223637</v>
      </c>
      <c r="M15" s="69">
        <f>'Nombre d''emplois vacants brut'!M15/('Nombre d''emplois vacants brut'!M15+'Nombre d''emplois occupés brut'!M15)*100</f>
        <v>0.6617298643167202</v>
      </c>
      <c r="N15" s="69">
        <f>'Nombre d''emplois vacants brut'!N15/('Nombre d''emplois vacants brut'!N15+'Nombre d''emplois occupés brut'!N15)*100</f>
        <v>0.47179141390309126</v>
      </c>
      <c r="O15" s="69">
        <f>'Nombre d''emplois vacants brut'!O15/('Nombre d''emplois vacants brut'!O15+'Nombre d''emplois occupés brut'!O15)*100</f>
        <v>0.5131948492321249</v>
      </c>
      <c r="P15" s="69">
        <f>'Nombre d''emplois vacants brut'!P15/('Nombre d''emplois vacants brut'!P15+'Nombre d''emplois occupés brut'!P15)*100</f>
        <v>0.4562890931268519</v>
      </c>
      <c r="Q15" s="69">
        <f>'Nombre d''emplois vacants brut'!Q15/('Nombre d''emplois vacants brut'!Q15+'Nombre d''emplois occupés brut'!Q15)*100</f>
        <v>0.6146992541786296</v>
      </c>
      <c r="R15" s="69">
        <f>'Nombre d''emplois vacants brut'!R15/('Nombre d''emplois vacants brut'!R15+'Nombre d''emplois occupés brut'!R15)*100</f>
        <v>0.6036123492019588</v>
      </c>
      <c r="S15" s="69">
        <f>'Nombre d''emplois vacants brut'!S15/('Nombre d''emplois vacants brut'!S15+'Nombre d''emplois occupés brut'!S15)*100</f>
        <v>0.5779391665561588</v>
      </c>
      <c r="T15" s="69">
        <f>'Nombre d''emplois vacants brut'!T15/('Nombre d''emplois vacants brut'!T15+'Nombre d''emplois occupés brut'!T15)*100</f>
        <v>0.6925959311713175</v>
      </c>
      <c r="U15" s="69">
        <f>'Nombre d''emplois vacants brut'!U15/('Nombre d''emplois vacants brut'!U15+'Nombre d''emplois occupés brut'!U15)*100</f>
        <v>0.7209242204294715</v>
      </c>
      <c r="V15" s="69">
        <f>'Nombre d''emplois vacants brut'!V15/('Nombre d''emplois vacants brut'!V15+'Nombre d''emplois occupés brut'!V15)*100</f>
        <v>0.6451565214382935</v>
      </c>
      <c r="W15" s="69">
        <f>'Nombre d''emplois vacants brut'!W15/('Nombre d''emplois vacants brut'!W15+'Nombre d''emplois occupés brut'!W15)*100</f>
        <v>0.5869715243960196</v>
      </c>
      <c r="X15" s="69">
        <f>'Nombre d''emplois vacants brut'!X15/('Nombre d''emplois vacants brut'!X15+'Nombre d''emplois occupés brut'!X15)*100</f>
        <v>0.4275680861738633</v>
      </c>
      <c r="Y15" s="69">
        <f>'Nombre d''emplois vacants brut'!Y15/('Nombre d''emplois vacants brut'!Y15+'Nombre d''emplois occupés brut'!Y15)*100</f>
        <v>0.3858750359003877</v>
      </c>
      <c r="Z15" s="69">
        <f>'Nombre d''emplois vacants brut'!Z15/('Nombre d''emplois vacants brut'!Z15+'Nombre d''emplois occupés brut'!Z15)*100</f>
        <v>0.2948842975717767</v>
      </c>
      <c r="AA15" s="69">
        <f>'Nombre d''emplois vacants brut'!AA15/('Nombre d''emplois vacants brut'!AA15+'Nombre d''emplois occupés brut'!AA15)*100</f>
        <v>0.3986800357217531</v>
      </c>
      <c r="AB15" s="69">
        <f>'Nombre d''emplois vacants brut'!AB15/('Nombre d''emplois vacants brut'!AB15+'Nombre d''emplois occupés brut'!AB15)*100</f>
        <v>0.4349703585001743</v>
      </c>
      <c r="AC15" s="69">
        <f>'Nombre d''emplois vacants brut'!AC15/('Nombre d''emplois vacants brut'!AC15+'Nombre d''emplois occupés brut'!AC15)*100</f>
        <v>0.4536003144509295</v>
      </c>
      <c r="AD15" s="69">
        <f>'Nombre d''emplois vacants brut'!AD15/('Nombre d''emplois vacants brut'!AD15+'Nombre d''emplois occupés brut'!AD15)*100</f>
        <v>0.4714537920418129</v>
      </c>
      <c r="AE15" s="68">
        <f>'Nombre d''emplois vacants brut'!AE15/('Nombre d''emplois vacants brut'!AE15+'Nombre d''emplois occupés brut'!AE15)*100</f>
        <v>0.4599947810001574</v>
      </c>
      <c r="AF15" s="71">
        <f>'Nombre d''emplois vacants brut'!AF15/('Nombre d''emplois vacants brut'!AF15+'Nombre d''emplois occupés brut'!AF15)*100</f>
        <v>0.6362925641786443</v>
      </c>
      <c r="AG15" s="69">
        <f>'Nombre d''emplois vacants brut'!AG15/('Nombre d''emplois vacants brut'!AG15+'Nombre d''emplois occupés brut'!AG15)*100</f>
        <v>1.1799524930891063</v>
      </c>
      <c r="AH15" s="69">
        <f>'Nombre d''emplois vacants brut'!AH15/('Nombre d''emplois vacants brut'!AH15+'Nombre d''emplois occupés brut'!AH15)*100</f>
        <v>0.657769601854988</v>
      </c>
      <c r="AI15" s="69">
        <f>'Nombre d''emplois vacants brut'!AI15/('Nombre d''emplois vacants brut'!AI15+'Nombre d''emplois occupés brut'!AI15)*100</f>
        <v>0.5830880283104618</v>
      </c>
      <c r="AJ15" s="69">
        <f>'Nombre d''emplois vacants brut'!AJ15/('Nombre d''emplois vacants brut'!AJ15+'Nombre d''emplois occupés brut'!AJ15)*100</f>
        <v>0.9053986862399062</v>
      </c>
      <c r="AK15" s="69">
        <f>'Nombre d''emplois vacants brut'!AK15/('Nombre d''emplois vacants brut'!AK15+'Nombre d''emplois occupés brut'!AK15)*100</f>
        <v>0.9422185357972691</v>
      </c>
      <c r="AL15" s="69">
        <f>'Nombre d''emplois vacants brut'!AL15/('Nombre d''emplois vacants brut'!AL15+'Nombre d''emplois occupés brut'!AL15)*100</f>
        <v>0.5042010526808471</v>
      </c>
      <c r="AM15" s="69">
        <f>'Nombre d''emplois vacants brut'!AM15/('Nombre d''emplois vacants brut'!AM15+'Nombre d''emplois occupés brut'!AM15)*100</f>
        <v>0.6167274829892851</v>
      </c>
      <c r="AN15" s="69">
        <f>'Nombre d''emplois vacants brut'!AN15/('Nombre d''emplois vacants brut'!AN15+'Nombre d''emplois occupés brut'!AN15)*100</f>
        <v>0.7875741593811633</v>
      </c>
      <c r="AO15" s="69">
        <f>'Nombre d''emplois vacants brut'!AO15/('Nombre d''emplois vacants brut'!AO15+'Nombre d''emplois occupés brut'!AO15)*100</f>
        <v>0.7724249112755129</v>
      </c>
      <c r="AP15" s="69">
        <f>'Nombre d''emplois vacants brut'!AP15/('Nombre d''emplois vacants brut'!AP15+'Nombre d''emplois occupés brut'!AP15)*100</f>
        <v>0.7066706382305821</v>
      </c>
      <c r="AQ15" s="69">
        <f>'Nombre d''emplois vacants brut'!AQ15/('Nombre d''emplois vacants brut'!AQ15+'Nombre d''emplois occupés brut'!AQ15)*100</f>
        <v>0.7432659257346409</v>
      </c>
      <c r="AR15" s="69">
        <f>'Nombre d''emplois vacants brut'!AR15/('Nombre d''emplois vacants brut'!AR15+'Nombre d''emplois occupés brut'!AR15)*100</f>
        <v>0.930633727809777</v>
      </c>
      <c r="AS15" s="69">
        <f>'Nombre d''emplois vacants brut'!AS15/('Nombre d''emplois vacants brut'!AS15+'Nombre d''emplois occupés brut'!AS15)*100</f>
        <v>0.9204678471305702</v>
      </c>
      <c r="AT15" s="69">
        <f>'Nombre d''emplois vacants brut'!AT15/('Nombre d''emplois vacants brut'!AT15+'Nombre d''emplois occupés brut'!AT15)*100</f>
        <v>0.5909056871210913</v>
      </c>
      <c r="AU15" s="69">
        <f>'Nombre d''emplois vacants brut'!AU15/('Nombre d''emplois vacants brut'!AU15+'Nombre d''emplois occupés brut'!AU15)*100</f>
        <v>0.7039947642092067</v>
      </c>
      <c r="AV15" s="69">
        <f>'Nombre d''emplois vacants brut'!AV15/('Nombre d''emplois vacants brut'!AV15+'Nombre d''emplois occupés brut'!AV15)*100</f>
        <v>0.6621572090994745</v>
      </c>
      <c r="AW15" s="69">
        <f>'Nombre d''emplois vacants brut'!AW15/('Nombre d''emplois vacants brut'!AW15+'Nombre d''emplois occupés brut'!AW15)*100</f>
        <v>0.8373402075683555</v>
      </c>
      <c r="AX15" s="69">
        <f>'Nombre d''emplois vacants brut'!AX15/('Nombre d''emplois vacants brut'!AX15+'Nombre d''emplois occupés brut'!AX15)*100</f>
        <v>0.872454291597065</v>
      </c>
      <c r="AY15" s="68">
        <f>'Nombre d''emplois vacants brut'!AY15/('Nombre d''emplois vacants brut'!AY15+'Nombre d''emplois occupés brut'!AY15)*100</f>
        <v>0.9954091222820841</v>
      </c>
      <c r="AZ15" s="71">
        <f>'Nombre d''emplois vacants brut'!AZ15/('Nombre d''emplois vacants brut'!AZ15+'Nombre d''emplois occupés brut'!AZ15)*100</f>
        <v>0.7320220658941673</v>
      </c>
      <c r="BA15" s="69">
        <f>'Nombre d''emplois vacants brut'!BA15/('Nombre d''emplois vacants brut'!BA15+'Nombre d''emplois occupés brut'!BA15)*100</f>
        <v>1.5642534046737606</v>
      </c>
      <c r="BB15" s="69">
        <f>'Nombre d''emplois vacants brut'!BB15/('Nombre d''emplois vacants brut'!BB15+'Nombre d''emplois occupés brut'!BB15)*100</f>
        <v>1.0842381496179925</v>
      </c>
      <c r="BC15" s="69">
        <f>'Nombre d''emplois vacants brut'!BC15/('Nombre d''emplois vacants brut'!BC15+'Nombre d''emplois occupés brut'!BC15)*100</f>
        <v>0.8307018411648622</v>
      </c>
      <c r="BD15" s="69">
        <f>'Nombre d''emplois vacants brut'!BD15/('Nombre d''emplois vacants brut'!BD15+'Nombre d''emplois occupés brut'!BD15)*100</f>
        <v>2.013065780742636</v>
      </c>
      <c r="BE15" s="69">
        <f>'Nombre d''emplois vacants brut'!BE15/('Nombre d''emplois vacants brut'!BE15+'Nombre d''emplois occupés brut'!BE15)*100</f>
        <v>1.681872638780107</v>
      </c>
      <c r="BF15" s="69">
        <f>'Nombre d''emplois vacants brut'!BF15/('Nombre d''emplois vacants brut'!BF15+'Nombre d''emplois occupés brut'!BF15)*100</f>
        <v>1.6876624648504042</v>
      </c>
      <c r="BG15" s="69">
        <f>'Nombre d''emplois vacants brut'!BG15/('Nombre d''emplois vacants brut'!BG15+'Nombre d''emplois occupés brut'!BG15)*100</f>
        <v>1.559643156202294</v>
      </c>
      <c r="BH15" s="69">
        <f>'Nombre d''emplois vacants brut'!BH15/('Nombre d''emplois vacants brut'!BH15+'Nombre d''emplois occupés brut'!BH15)*100</f>
        <v>1.825554495067201</v>
      </c>
      <c r="BI15" s="69">
        <f>'Nombre d''emplois vacants brut'!BI15/('Nombre d''emplois vacants brut'!BI15+'Nombre d''emplois occupés brut'!BI15)*100</f>
        <v>1.9856836181691933</v>
      </c>
      <c r="BJ15" s="69">
        <f>'Nombre d''emplois vacants brut'!BJ15/('Nombre d''emplois vacants brut'!BJ15+'Nombre d''emplois occupés brut'!BJ15)*100</f>
        <v>1.5091948343145942</v>
      </c>
      <c r="BK15" s="69">
        <f>'Nombre d''emplois vacants brut'!BK15/('Nombre d''emplois vacants brut'!BK15+'Nombre d''emplois occupés brut'!BK15)*100</f>
        <v>1.4918653157278499</v>
      </c>
      <c r="BL15" s="69">
        <f>'Nombre d''emplois vacants brut'!BL15/('Nombre d''emplois vacants brut'!BL15+'Nombre d''emplois occupés brut'!BL15)*100</f>
        <v>2.320056203315623</v>
      </c>
      <c r="BM15" s="69">
        <f>'Nombre d''emplois vacants brut'!BM15/('Nombre d''emplois vacants brut'!BM15+'Nombre d''emplois occupés brut'!BM15)*100</f>
        <v>2.0504393067704014</v>
      </c>
      <c r="BN15" s="69">
        <f>'Nombre d''emplois vacants brut'!BN15/('Nombre d''emplois vacants brut'!BN15+'Nombre d''emplois occupés brut'!BN15)*100</f>
        <v>1.4433890458819698</v>
      </c>
      <c r="BO15" s="69">
        <f>'Nombre d''emplois vacants brut'!BO15/('Nombre d''emplois vacants brut'!BO15+'Nombre d''emplois occupés brut'!BO15)*100</f>
        <v>1.4546527156878688</v>
      </c>
      <c r="BP15" s="69">
        <f>'Nombre d''emplois vacants brut'!BP15/('Nombre d''emplois vacants brut'!BP15+'Nombre d''emplois occupés brut'!BP15)*100</f>
        <v>2.586504619</v>
      </c>
      <c r="BQ15" s="145" t="s">
        <v>147</v>
      </c>
      <c r="BR15" s="69">
        <f>'Nombre d''emplois vacants brut'!BR15/('Nombre d''emplois vacants brut'!BR15+'Nombre d''emplois occupés brut'!BR15)*100</f>
        <v>2.104002121</v>
      </c>
      <c r="BS15" s="69">
        <f>'Nombre d''emplois vacants brut'!BS15/('Nombre d''emplois vacants brut'!BS15+'Nombre d''emplois occupés brut'!BS15)*100</f>
        <v>1.294240984</v>
      </c>
      <c r="BT15" s="69">
        <f>'Nombre d''emplois vacants brut'!BT15/('Nombre d''emplois vacants brut'!BT15+'Nombre d''emplois occupés brut'!BT15)*100</f>
        <v>1.2900683949999998</v>
      </c>
      <c r="BU15" s="69">
        <f>'Nombre d''emplois vacants brut'!BU15/('Nombre d''emplois vacants brut'!BU15+'Nombre d''emplois occupés brut'!BU15)*100</f>
        <v>2.139557402</v>
      </c>
      <c r="BV15" s="69">
        <f>'Nombre d''emplois vacants brut'!BV15/('Nombre d''emplois vacants brut'!BV15+'Nombre d''emplois occupés brut'!BV15)*100</f>
        <v>2.535311429</v>
      </c>
      <c r="BW15" s="69">
        <f>'Nombre d''emplois vacants brut'!BW15/('Nombre d''emplois vacants brut'!BW15+'Nombre d''emplois occupés brut'!BW15)*100</f>
        <v>3.2124511540000005</v>
      </c>
      <c r="BX15" s="69">
        <f>'Nombre d''emplois vacants brut'!BX15/('Nombre d''emplois vacants brut'!BX15+'Nombre d''emplois occupés brut'!BX15)*100</f>
        <v>3.8045757469999995</v>
      </c>
      <c r="BY15" s="151" t="s">
        <v>147</v>
      </c>
      <c r="BZ15" s="132"/>
      <c r="CA15" s="132"/>
      <c r="CB15" s="132"/>
      <c r="CC15" s="132"/>
      <c r="CD15" s="131"/>
    </row>
    <row r="16" spans="1:82" s="78" customFormat="1" ht="12.75">
      <c r="A16" s="20" t="s">
        <v>69</v>
      </c>
      <c r="B16" s="69">
        <f>'Nombre d''emplois vacants brut'!B16/('Nombre d''emplois vacants brut'!B16+'Nombre d''emplois occupés brut'!B16)*100</f>
        <v>0.3244361892540984</v>
      </c>
      <c r="C16" s="69">
        <f>'Nombre d''emplois vacants brut'!C16/('Nombre d''emplois vacants brut'!C16+'Nombre d''emplois occupés brut'!C16)*100</f>
        <v>0.2587212832949782</v>
      </c>
      <c r="D16" s="69">
        <f>'Nombre d''emplois vacants brut'!D16/('Nombre d''emplois vacants brut'!D16+'Nombre d''emplois occupés brut'!D16)*100</f>
        <v>0.3129123076288022</v>
      </c>
      <c r="E16" s="69">
        <f>'Nombre d''emplois vacants brut'!E16/('Nombre d''emplois vacants brut'!E16+'Nombre d''emplois occupés brut'!E16)*100</f>
        <v>0.3180505028369246</v>
      </c>
      <c r="F16" s="69">
        <f>'Nombre d''emplois vacants brut'!F16/('Nombre d''emplois vacants brut'!F16+'Nombre d''emplois occupés brut'!F16)*100</f>
        <v>0.30794138094946755</v>
      </c>
      <c r="G16" s="69">
        <f>'Nombre d''emplois vacants brut'!G16/('Nombre d''emplois vacants brut'!G16+'Nombre d''emplois occupés brut'!G16)*100</f>
        <v>0.273046148703044</v>
      </c>
      <c r="H16" s="69">
        <f>'Nombre d''emplois vacants brut'!H16/('Nombre d''emplois vacants brut'!H16+'Nombre d''emplois occupés brut'!H16)*100</f>
        <v>0.3092377433250621</v>
      </c>
      <c r="I16" s="69">
        <f>'Nombre d''emplois vacants brut'!I16/('Nombre d''emplois vacants brut'!I16+'Nombre d''emplois occupés brut'!I16)*100</f>
        <v>0.30962597253846674</v>
      </c>
      <c r="J16" s="69">
        <f>'Nombre d''emplois vacants brut'!J16/('Nombre d''emplois vacants brut'!J16+'Nombre d''emplois occupés brut'!J16)*100</f>
        <v>0.320900409262175</v>
      </c>
      <c r="K16" s="69">
        <f>'Nombre d''emplois vacants brut'!K16/('Nombre d''emplois vacants brut'!K16+'Nombre d''emplois occupés brut'!K16)*100</f>
        <v>0.33104897933089433</v>
      </c>
      <c r="L16" s="69">
        <f>'Nombre d''emplois vacants brut'!L16/('Nombre d''emplois vacants brut'!L16+'Nombre d''emplois occupés brut'!L16)*100</f>
        <v>0.45031222778026947</v>
      </c>
      <c r="M16" s="69">
        <f>'Nombre d''emplois vacants brut'!M16/('Nombre d''emplois vacants brut'!M16+'Nombre d''emplois occupés brut'!M16)*100</f>
        <v>0.5518840308315572</v>
      </c>
      <c r="N16" s="69">
        <f>'Nombre d''emplois vacants brut'!N16/('Nombre d''emplois vacants brut'!N16+'Nombre d''emplois occupés brut'!N16)*100</f>
        <v>0.5334272382888627</v>
      </c>
      <c r="O16" s="69">
        <f>'Nombre d''emplois vacants brut'!O16/('Nombre d''emplois vacants brut'!O16+'Nombre d''emplois occupés brut'!O16)*100</f>
        <v>0.5328543126657127</v>
      </c>
      <c r="P16" s="69">
        <f>'Nombre d''emplois vacants brut'!P16/('Nombre d''emplois vacants brut'!P16+'Nombre d''emplois occupés brut'!P16)*100</f>
        <v>0.544279646899141</v>
      </c>
      <c r="Q16" s="69">
        <f>'Nombre d''emplois vacants brut'!Q16/('Nombre d''emplois vacants brut'!Q16+'Nombre d''emplois occupés brut'!Q16)*100</f>
        <v>0.6248439855087116</v>
      </c>
      <c r="R16" s="69">
        <f>'Nombre d''emplois vacants brut'!R16/('Nombre d''emplois vacants brut'!R16+'Nombre d''emplois occupés brut'!R16)*100</f>
        <v>0.5996495742574149</v>
      </c>
      <c r="S16" s="69">
        <f>'Nombre d''emplois vacants brut'!S16/('Nombre d''emplois vacants brut'!S16+'Nombre d''emplois occupés brut'!S16)*100</f>
        <v>0.6106377484344813</v>
      </c>
      <c r="T16" s="69">
        <f>'Nombre d''emplois vacants brut'!T16/('Nombre d''emplois vacants brut'!T16+'Nombre d''emplois occupés brut'!T16)*100</f>
        <v>0.6904584293355491</v>
      </c>
      <c r="U16" s="69">
        <f>'Nombre d''emplois vacants brut'!U16/('Nombre d''emplois vacants brut'!U16+'Nombre d''emplois occupés brut'!U16)*100</f>
        <v>0.7102403814610971</v>
      </c>
      <c r="V16" s="69">
        <f>'Nombre d''emplois vacants brut'!V16/('Nombre d''emplois vacants brut'!V16+'Nombre d''emplois occupés brut'!V16)*100</f>
        <v>0.5853919655439183</v>
      </c>
      <c r="W16" s="69">
        <f>'Nombre d''emplois vacants brut'!W16/('Nombre d''emplois vacants brut'!W16+'Nombre d''emplois occupés brut'!W16)*100</f>
        <v>0.5297677234355863</v>
      </c>
      <c r="X16" s="69">
        <f>'Nombre d''emplois vacants brut'!X16/('Nombre d''emplois vacants brut'!X16+'Nombre d''emplois occupés brut'!X16)*100</f>
        <v>0.6440564893692385</v>
      </c>
      <c r="Y16" s="69">
        <f>'Nombre d''emplois vacants brut'!Y16/('Nombre d''emplois vacants brut'!Y16+'Nombre d''emplois occupés brut'!Y16)*100</f>
        <v>0.41163955585504935</v>
      </c>
      <c r="Z16" s="69">
        <f>'Nombre d''emplois vacants brut'!Z16/('Nombre d''emplois vacants brut'!Z16+'Nombre d''emplois occupés brut'!Z16)*100</f>
        <v>0.3203318892316466</v>
      </c>
      <c r="AA16" s="69">
        <f>'Nombre d''emplois vacants brut'!AA16/('Nombre d''emplois vacants brut'!AA16+'Nombre d''emplois occupés brut'!AA16)*100</f>
        <v>0.3468527870416934</v>
      </c>
      <c r="AB16" s="69">
        <f>'Nombre d''emplois vacants brut'!AB16/('Nombre d''emplois vacants brut'!AB16+'Nombre d''emplois occupés brut'!AB16)*100</f>
        <v>0.6688518190221704</v>
      </c>
      <c r="AC16" s="69">
        <f>'Nombre d''emplois vacants brut'!AC16/('Nombre d''emplois vacants brut'!AC16+'Nombre d''emplois occupés brut'!AC16)*100</f>
        <v>0.6953638203591075</v>
      </c>
      <c r="AD16" s="69">
        <f>'Nombre d''emplois vacants brut'!AD16/('Nombre d''emplois vacants brut'!AD16+'Nombre d''emplois occupés brut'!AD16)*100</f>
        <v>0.5465829895866325</v>
      </c>
      <c r="AE16" s="68">
        <f>'Nombre d''emplois vacants brut'!AE16/('Nombre d''emplois vacants brut'!AE16+'Nombre d''emplois occupés brut'!AE16)*100</f>
        <v>0.572971501431073</v>
      </c>
      <c r="AF16" s="71">
        <f>'Nombre d''emplois vacants brut'!AF16/('Nombre d''emplois vacants brut'!AF16+'Nombre d''emplois occupés brut'!AF16)*100</f>
        <v>0.9898294279783625</v>
      </c>
      <c r="AG16" s="69">
        <f>'Nombre d''emplois vacants brut'!AG16/('Nombre d''emplois vacants brut'!AG16+'Nombre d''emplois occupés brut'!AG16)*100</f>
        <v>1.2468328269096163</v>
      </c>
      <c r="AH16" s="69">
        <f>'Nombre d''emplois vacants brut'!AH16/('Nombre d''emplois vacants brut'!AH16+'Nombre d''emplois occupés brut'!AH16)*100</f>
        <v>1.4020872443445764</v>
      </c>
      <c r="AI16" s="69">
        <f>'Nombre d''emplois vacants brut'!AI16/('Nombre d''emplois vacants brut'!AI16+'Nombre d''emplois occupés brut'!AI16)*100</f>
        <v>2.1053043814148866</v>
      </c>
      <c r="AJ16" s="69">
        <f>'Nombre d''emplois vacants brut'!AJ16/('Nombre d''emplois vacants brut'!AJ16+'Nombre d''emplois occupés brut'!AJ16)*100</f>
        <v>2.250210100602684</v>
      </c>
      <c r="AK16" s="69">
        <f>'Nombre d''emplois vacants brut'!AK16/('Nombre d''emplois vacants brut'!AK16+'Nombre d''emplois occupés brut'!AK16)*100</f>
        <v>1.8026696460849023</v>
      </c>
      <c r="AL16" s="69">
        <f>'Nombre d''emplois vacants brut'!AL16/('Nombre d''emplois vacants brut'!AL16+'Nombre d''emplois occupés brut'!AL16)*100</f>
        <v>1.0683284996411195</v>
      </c>
      <c r="AM16" s="69">
        <f>'Nombre d''emplois vacants brut'!AM16/('Nombre d''emplois vacants brut'!AM16+'Nombre d''emplois occupés brut'!AM16)*100</f>
        <v>1.4983366558687008</v>
      </c>
      <c r="AN16" s="69">
        <f>'Nombre d''emplois vacants brut'!AN16/('Nombre d''emplois vacants brut'!AN16+'Nombre d''emplois occupés brut'!AN16)*100</f>
        <v>0.9283001298672893</v>
      </c>
      <c r="AO16" s="69">
        <f>'Nombre d''emplois vacants brut'!AO16/('Nombre d''emplois vacants brut'!AO16+'Nombre d''emplois occupés brut'!AO16)*100</f>
        <v>1.2523457693148856</v>
      </c>
      <c r="AP16" s="69">
        <f>'Nombre d''emplois vacants brut'!AP16/('Nombre d''emplois vacants brut'!AP16+'Nombre d''emplois occupés brut'!AP16)*100</f>
        <v>1.0727389093848385</v>
      </c>
      <c r="AQ16" s="69">
        <f>'Nombre d''emplois vacants brut'!AQ16/('Nombre d''emplois vacants brut'!AQ16+'Nombre d''emplois occupés brut'!AQ16)*100</f>
        <v>0.8219777051400196</v>
      </c>
      <c r="AR16" s="69">
        <f>'Nombre d''emplois vacants brut'!AR16/('Nombre d''emplois vacants brut'!AR16+'Nombre d''emplois occupés brut'!AR16)*100</f>
        <v>0.8833766629325884</v>
      </c>
      <c r="AS16" s="69">
        <f>'Nombre d''emplois vacants brut'!AS16/('Nombre d''emplois vacants brut'!AS16+'Nombre d''emplois occupés brut'!AS16)*100</f>
        <v>1.9124669503270897</v>
      </c>
      <c r="AT16" s="69">
        <f>'Nombre d''emplois vacants brut'!AT16/('Nombre d''emplois vacants brut'!AT16+'Nombre d''emplois occupés brut'!AT16)*100</f>
        <v>1.561494079795113</v>
      </c>
      <c r="AU16" s="69">
        <f>'Nombre d''emplois vacants brut'!AU16/('Nombre d''emplois vacants brut'!AU16+'Nombre d''emplois occupés brut'!AU16)*100</f>
        <v>1.0314138133191493</v>
      </c>
      <c r="AV16" s="69">
        <f>'Nombre d''emplois vacants brut'!AV16/('Nombre d''emplois vacants brut'!AV16+'Nombre d''emplois occupés brut'!AV16)*100</f>
        <v>1.0355249458533595</v>
      </c>
      <c r="AW16" s="69">
        <f>'Nombre d''emplois vacants brut'!AW16/('Nombre d''emplois vacants brut'!AW16+'Nombre d''emplois occupés brut'!AW16)*100</f>
        <v>1.1347341216884281</v>
      </c>
      <c r="AX16" s="69">
        <f>'Nombre d''emplois vacants brut'!AX16/('Nombre d''emplois vacants brut'!AX16+'Nombre d''emplois occupés brut'!AX16)*100</f>
        <v>1.172045687813299</v>
      </c>
      <c r="AY16" s="68">
        <f>'Nombre d''emplois vacants brut'!AY16/('Nombre d''emplois vacants brut'!AY16+'Nombre d''emplois occupés brut'!AY16)*100</f>
        <v>1.1018571633118064</v>
      </c>
      <c r="AZ16" s="71">
        <f>'Nombre d''emplois vacants brut'!AZ16/('Nombre d''emplois vacants brut'!AZ16+'Nombre d''emplois occupés brut'!AZ16)*100</f>
        <v>2.4045767775818008</v>
      </c>
      <c r="BA16" s="69">
        <f>'Nombre d''emplois vacants brut'!BA16/('Nombre d''emplois vacants brut'!BA16+'Nombre d''emplois occupés brut'!BA16)*100</f>
        <v>1.8649499488330252</v>
      </c>
      <c r="BB16" s="69">
        <f>'Nombre d''emplois vacants brut'!BB16/('Nombre d''emplois vacants brut'!BB16+'Nombre d''emplois occupés brut'!BB16)*100</f>
        <v>1.5375898785856745</v>
      </c>
      <c r="BC16" s="69">
        <f>'Nombre d''emplois vacants brut'!BC16/('Nombre d''emplois vacants brut'!BC16+'Nombre d''emplois occupés brut'!BC16)*100</f>
        <v>1.583824142448869</v>
      </c>
      <c r="BD16" s="69">
        <f>'Nombre d''emplois vacants brut'!BD16/('Nombre d''emplois vacants brut'!BD16+'Nombre d''emplois occupés brut'!BD16)*100</f>
        <v>2.23494435376059</v>
      </c>
      <c r="BE16" s="69">
        <f>'Nombre d''emplois vacants brut'!BE16/('Nombre d''emplois vacants brut'!BE16+'Nombre d''emplois occupés brut'!BE16)*100</f>
        <v>2.291537668858829</v>
      </c>
      <c r="BF16" s="69">
        <f>'Nombre d''emplois vacants brut'!BF16/('Nombre d''emplois vacants brut'!BF16+'Nombre d''emplois occupés brut'!BF16)*100</f>
        <v>2.344908299996195</v>
      </c>
      <c r="BG16" s="69">
        <f>'Nombre d''emplois vacants brut'!BG16/('Nombre d''emplois vacants brut'!BG16+'Nombre d''emplois occupés brut'!BG16)*100</f>
        <v>2.2437402752846043</v>
      </c>
      <c r="BH16" s="69">
        <f>'Nombre d''emplois vacants brut'!BH16/('Nombre d''emplois vacants brut'!BH16+'Nombre d''emplois occupés brut'!BH16)*100</f>
        <v>1.83393738802211</v>
      </c>
      <c r="BI16" s="69">
        <f>'Nombre d''emplois vacants brut'!BI16/('Nombre d''emplois vacants brut'!BI16+'Nombre d''emplois occupés brut'!BI16)*100</f>
        <v>1.7602531589118837</v>
      </c>
      <c r="BJ16" s="69">
        <f>'Nombre d''emplois vacants brut'!BJ16/('Nombre d''emplois vacants brut'!BJ16+'Nombre d''emplois occupés brut'!BJ16)*100</f>
        <v>1.710591998899544</v>
      </c>
      <c r="BK16" s="69">
        <f>'Nombre d''emplois vacants brut'!BK16/('Nombre d''emplois vacants brut'!BK16+'Nombre d''emplois occupés brut'!BK16)*100</f>
        <v>1.7136611379182276</v>
      </c>
      <c r="BL16" s="69">
        <f>'Nombre d''emplois vacants brut'!BL16/('Nombre d''emplois vacants brut'!BL16+'Nombre d''emplois occupés brut'!BL16)*100</f>
        <v>2.9034890117885848</v>
      </c>
      <c r="BM16" s="69">
        <f>'Nombre d''emplois vacants brut'!BM16/('Nombre d''emplois vacants brut'!BM16+'Nombre d''emplois occupés brut'!BM16)*100</f>
        <v>2.634798327319003</v>
      </c>
      <c r="BN16" s="69">
        <f>'Nombre d''emplois vacants brut'!BN16/('Nombre d''emplois vacants brut'!BN16+'Nombre d''emplois occupés brut'!BN16)*100</f>
        <v>2.552171490356521</v>
      </c>
      <c r="BO16" s="69">
        <f>'Nombre d''emplois vacants brut'!BO16/('Nombre d''emplois vacants brut'!BO16+'Nombre d''emplois occupés brut'!BO16)*100</f>
        <v>2.4549413596743026</v>
      </c>
      <c r="BP16" s="69">
        <f>'Nombre d''emplois vacants brut'!BP16/('Nombre d''emplois vacants brut'!BP16+'Nombre d''emplois occupés brut'!BP16)*100</f>
        <v>2.1429876340000003</v>
      </c>
      <c r="BQ16" s="145" t="s">
        <v>147</v>
      </c>
      <c r="BR16" s="69">
        <f>'Nombre d''emplois vacants brut'!BR16/('Nombre d''emplois vacants brut'!BR16+'Nombre d''emplois occupés brut'!BR16)*100</f>
        <v>2.140323298</v>
      </c>
      <c r="BS16" s="69">
        <f>'Nombre d''emplois vacants brut'!BS16/('Nombre d''emplois vacants brut'!BS16+'Nombre d''emplois occupés brut'!BS16)*100</f>
        <v>1.629098327</v>
      </c>
      <c r="BT16" s="69">
        <f>'Nombre d''emplois vacants brut'!BT16/('Nombre d''emplois vacants brut'!BT16+'Nombre d''emplois occupés brut'!BT16)*100</f>
        <v>1.930898855</v>
      </c>
      <c r="BU16" s="69">
        <f>'Nombre d''emplois vacants brut'!BU16/('Nombre d''emplois vacants brut'!BU16+'Nombre d''emplois occupés brut'!BU16)*100</f>
        <v>2.275055392</v>
      </c>
      <c r="BV16" s="69">
        <f>'Nombre d''emplois vacants brut'!BV16/('Nombre d''emplois vacants brut'!BV16+'Nombre d''emplois occupés brut'!BV16)*100</f>
        <v>2.28743047</v>
      </c>
      <c r="BW16" s="69">
        <f>'Nombre d''emplois vacants brut'!BW16/('Nombre d''emplois vacants brut'!BW16+'Nombre d''emplois occupés brut'!BW16)*100</f>
        <v>2.233515023</v>
      </c>
      <c r="BX16" s="69">
        <f>'Nombre d''emplois vacants brut'!BX16/('Nombre d''emplois vacants brut'!BX16+'Nombre d''emplois occupés brut'!BX16)*100</f>
        <v>3.812946439</v>
      </c>
      <c r="BY16" s="151" t="s">
        <v>147</v>
      </c>
      <c r="BZ16" s="132"/>
      <c r="CA16" s="132"/>
      <c r="CB16" s="132"/>
      <c r="CC16" s="132"/>
      <c r="CD16" s="131"/>
    </row>
    <row r="17" spans="1:82" s="78" customFormat="1" ht="12.75">
      <c r="A17" s="20" t="s">
        <v>70</v>
      </c>
      <c r="B17" s="69">
        <f>'Nombre d''emplois vacants brut'!B17/('Nombre d''emplois vacants brut'!B17+'Nombre d''emplois occupés brut'!B17)*100</f>
        <v>0.7505919507839232</v>
      </c>
      <c r="C17" s="69">
        <f>'Nombre d''emplois vacants brut'!C17/('Nombre d''emplois vacants brut'!C17+'Nombre d''emplois occupés brut'!C17)*100</f>
        <v>0.20219657187467666</v>
      </c>
      <c r="D17" s="69">
        <f>'Nombre d''emplois vacants brut'!D17/('Nombre d''emplois vacants brut'!D17+'Nombre d''emplois occupés brut'!D17)*100</f>
        <v>0.21289881951722348</v>
      </c>
      <c r="E17" s="69">
        <f>'Nombre d''emplois vacants brut'!E17/('Nombre d''emplois vacants brut'!E17+'Nombre d''emplois occupés brut'!E17)*100</f>
        <v>0.2054674834434942</v>
      </c>
      <c r="F17" s="69">
        <f>'Nombre d''emplois vacants brut'!F17/('Nombre d''emplois vacants brut'!F17+'Nombre d''emplois occupés brut'!F17)*100</f>
        <v>0.19935127853147017</v>
      </c>
      <c r="G17" s="69">
        <f>'Nombre d''emplois vacants brut'!G17/('Nombre d''emplois vacants brut'!G17+'Nombre d''emplois occupés brut'!G17)*100</f>
        <v>0.19751814024649364</v>
      </c>
      <c r="H17" s="69">
        <f>'Nombre d''emplois vacants brut'!H17/('Nombre d''emplois vacants brut'!H17+'Nombre d''emplois occupés brut'!H17)*100</f>
        <v>0.213878458462851</v>
      </c>
      <c r="I17" s="69">
        <f>'Nombre d''emplois vacants brut'!I17/('Nombre d''emplois vacants brut'!I17+'Nombre d''emplois occupés brut'!I17)*100</f>
        <v>0.2870598097998278</v>
      </c>
      <c r="J17" s="69">
        <f>'Nombre d''emplois vacants brut'!J17/('Nombre d''emplois vacants brut'!J17+'Nombre d''emplois occupés brut'!J17)*100</f>
        <v>0.25625801487982436</v>
      </c>
      <c r="K17" s="69">
        <f>'Nombre d''emplois vacants brut'!K17/('Nombre d''emplois vacants brut'!K17+'Nombre d''emplois occupés brut'!K17)*100</f>
        <v>0.2261570551533836</v>
      </c>
      <c r="L17" s="69">
        <f>'Nombre d''emplois vacants brut'!L17/('Nombre d''emplois vacants brut'!L17+'Nombre d''emplois occupés brut'!L17)*100</f>
        <v>0.24145080519253365</v>
      </c>
      <c r="M17" s="69">
        <f>'Nombre d''emplois vacants brut'!M17/('Nombre d''emplois vacants brut'!M17+'Nombre d''emplois occupés brut'!M17)*100</f>
        <v>0.34917562057326823</v>
      </c>
      <c r="N17" s="69">
        <f>'Nombre d''emplois vacants brut'!N17/('Nombre d''emplois vacants brut'!N17+'Nombre d''emplois occupés brut'!N17)*100</f>
        <v>0.36508560740982454</v>
      </c>
      <c r="O17" s="69">
        <f>'Nombre d''emplois vacants brut'!O17/('Nombre d''emplois vacants brut'!O17+'Nombre d''emplois occupés brut'!O17)*100</f>
        <v>0.3262060055954758</v>
      </c>
      <c r="P17" s="69">
        <f>'Nombre d''emplois vacants brut'!P17/('Nombre d''emplois vacants brut'!P17+'Nombre d''emplois occupés brut'!P17)*100</f>
        <v>0.29857023383517756</v>
      </c>
      <c r="Q17" s="69">
        <f>'Nombre d''emplois vacants brut'!Q17/('Nombre d''emplois vacants brut'!Q17+'Nombre d''emplois occupés brut'!Q17)*100</f>
        <v>0.33345895476629156</v>
      </c>
      <c r="R17" s="69">
        <f>'Nombre d''emplois vacants brut'!R17/('Nombre d''emplois vacants brut'!R17+'Nombre d''emplois occupés brut'!R17)*100</f>
        <v>0.6604756134484521</v>
      </c>
      <c r="S17" s="69">
        <f>'Nombre d''emplois vacants brut'!S17/('Nombre d''emplois vacants brut'!S17+'Nombre d''emplois occupés brut'!S17)*100</f>
        <v>0.5186424662894729</v>
      </c>
      <c r="T17" s="69">
        <f>'Nombre d''emplois vacants brut'!T17/('Nombre d''emplois vacants brut'!T17+'Nombre d''emplois occupés brut'!T17)*100</f>
        <v>0.3471627407891215</v>
      </c>
      <c r="U17" s="69">
        <f>'Nombre d''emplois vacants brut'!U17/('Nombre d''emplois vacants brut'!U17+'Nombre d''emplois occupés brut'!U17)*100</f>
        <v>0.39727547310635536</v>
      </c>
      <c r="V17" s="69">
        <f>'Nombre d''emplois vacants brut'!V17/('Nombre d''emplois vacants brut'!V17+'Nombre d''emplois occupés brut'!V17)*100</f>
        <v>0.38740762182123045</v>
      </c>
      <c r="W17" s="69">
        <f>'Nombre d''emplois vacants brut'!W17/('Nombre d''emplois vacants brut'!W17+'Nombre d''emplois occupés brut'!W17)*100</f>
        <v>0.38085416562672975</v>
      </c>
      <c r="X17" s="69">
        <f>'Nombre d''emplois vacants brut'!X17/('Nombre d''emplois vacants brut'!X17+'Nombre d''emplois occupés brut'!X17)*100</f>
        <v>0.3177217763098751</v>
      </c>
      <c r="Y17" s="69">
        <f>'Nombre d''emplois vacants brut'!Y17/('Nombre d''emplois vacants brut'!Y17+'Nombre d''emplois occupés brut'!Y17)*100</f>
        <v>0.6187304111883465</v>
      </c>
      <c r="Z17" s="69">
        <f>'Nombre d''emplois vacants brut'!Z17/('Nombre d''emplois vacants brut'!Z17+'Nombre d''emplois occupés brut'!Z17)*100</f>
        <v>0.5744291738252202</v>
      </c>
      <c r="AA17" s="69">
        <f>'Nombre d''emplois vacants brut'!AA17/('Nombre d''emplois vacants brut'!AA17+'Nombre d''emplois occupés brut'!AA17)*100</f>
        <v>0.4190479112765303</v>
      </c>
      <c r="AB17" s="69">
        <f>'Nombre d''emplois vacants brut'!AB17/('Nombre d''emplois vacants brut'!AB17+'Nombre d''emplois occupés brut'!AB17)*100</f>
        <v>0.4600641680056087</v>
      </c>
      <c r="AC17" s="69">
        <f>'Nombre d''emplois vacants brut'!AC17/('Nombre d''emplois vacants brut'!AC17+'Nombre d''emplois occupés brut'!AC17)*100</f>
        <v>0.4174738954420925</v>
      </c>
      <c r="AD17" s="69">
        <f>'Nombre d''emplois vacants brut'!AD17/('Nombre d''emplois vacants brut'!AD17+'Nombre d''emplois occupés brut'!AD17)*100</f>
        <v>0.3632350512123954</v>
      </c>
      <c r="AE17" s="68">
        <f>'Nombre d''emplois vacants brut'!AE17/('Nombre d''emplois vacants brut'!AE17+'Nombre d''emplois occupés brut'!AE17)*100</f>
        <v>0.3360312500531653</v>
      </c>
      <c r="AF17" s="71">
        <f>'Nombre d''emplois vacants brut'!AF17/('Nombre d''emplois vacants brut'!AF17+'Nombre d''emplois occupés brut'!AF17)*100</f>
        <v>0.8085011147199256</v>
      </c>
      <c r="AG17" s="69">
        <f>'Nombre d''emplois vacants brut'!AG17/('Nombre d''emplois vacants brut'!AG17+'Nombre d''emplois occupés brut'!AG17)*100</f>
        <v>0.7290364953650942</v>
      </c>
      <c r="AH17" s="69">
        <f>'Nombre d''emplois vacants brut'!AH17/('Nombre d''emplois vacants brut'!AH17+'Nombre d''emplois occupés brut'!AH17)*100</f>
        <v>0.5812880563287735</v>
      </c>
      <c r="AI17" s="69">
        <f>'Nombre d''emplois vacants brut'!AI17/('Nombre d''emplois vacants brut'!AI17+'Nombre d''emplois occupés brut'!AI17)*100</f>
        <v>0.5179472339856367</v>
      </c>
      <c r="AJ17" s="69">
        <f>'Nombre d''emplois vacants brut'!AJ17/('Nombre d''emplois vacants brut'!AJ17+'Nombre d''emplois occupés brut'!AJ17)*100</f>
        <v>0.4431102857368813</v>
      </c>
      <c r="AK17" s="69">
        <f>'Nombre d''emplois vacants brut'!AK17/('Nombre d''emplois vacants brut'!AK17+'Nombre d''emplois occupés brut'!AK17)*100</f>
        <v>0.48733225115993456</v>
      </c>
      <c r="AL17" s="69">
        <f>'Nombre d''emplois vacants brut'!AL17/('Nombre d''emplois vacants brut'!AL17+'Nombre d''emplois occupés brut'!AL17)*100</f>
        <v>0.48979248681285453</v>
      </c>
      <c r="AM17" s="69">
        <f>'Nombre d''emplois vacants brut'!AM17/('Nombre d''emplois vacants brut'!AM17+'Nombre d''emplois occupés brut'!AM17)*100</f>
        <v>0.4620917109500822</v>
      </c>
      <c r="AN17" s="69">
        <f>'Nombre d''emplois vacants brut'!AN17/('Nombre d''emplois vacants brut'!AN17+'Nombre d''emplois occupés brut'!AN17)*100</f>
        <v>0.37699454085222217</v>
      </c>
      <c r="AO17" s="69">
        <f>'Nombre d''emplois vacants brut'!AO17/('Nombre d''emplois vacants brut'!AO17+'Nombre d''emplois occupés brut'!AO17)*100</f>
        <v>0.5719552546504388</v>
      </c>
      <c r="AP17" s="69">
        <f>'Nombre d''emplois vacants brut'!AP17/('Nombre d''emplois vacants brut'!AP17+'Nombre d''emplois occupés brut'!AP17)*100</f>
        <v>0.5158402655362276</v>
      </c>
      <c r="AQ17" s="69">
        <f>'Nombre d''emplois vacants brut'!AQ17/('Nombre d''emplois vacants brut'!AQ17+'Nombre d''emplois occupés brut'!AQ17)*100</f>
        <v>0.5149474745408579</v>
      </c>
      <c r="AR17" s="69">
        <f>'Nombre d''emplois vacants brut'!AR17/('Nombre d''emplois vacants brut'!AR17+'Nombre d''emplois occupés brut'!AR17)*100</f>
        <v>0.5508156267874423</v>
      </c>
      <c r="AS17" s="69">
        <f>'Nombre d''emplois vacants brut'!AS17/('Nombre d''emplois vacants brut'!AS17+'Nombre d''emplois occupés brut'!AS17)*100</f>
        <v>0.6125717239206626</v>
      </c>
      <c r="AT17" s="69">
        <f>'Nombre d''emplois vacants brut'!AT17/('Nombre d''emplois vacants brut'!AT17+'Nombre d''emplois occupés brut'!AT17)*100</f>
        <v>0.5799216883059829</v>
      </c>
      <c r="AU17" s="69">
        <f>'Nombre d''emplois vacants brut'!AU17/('Nombre d''emplois vacants brut'!AU17+'Nombre d''emplois occupés brut'!AU17)*100</f>
        <v>0.5452963960286019</v>
      </c>
      <c r="AV17" s="69">
        <f>'Nombre d''emplois vacants brut'!AV17/('Nombre d''emplois vacants brut'!AV17+'Nombre d''emplois occupés brut'!AV17)*100</f>
        <v>0.558656472419808</v>
      </c>
      <c r="AW17" s="69">
        <f>'Nombre d''emplois vacants brut'!AW17/('Nombre d''emplois vacants brut'!AW17+'Nombre d''emplois occupés brut'!AW17)*100</f>
        <v>0.7687209308941811</v>
      </c>
      <c r="AX17" s="69">
        <f>'Nombre d''emplois vacants brut'!AX17/('Nombre d''emplois vacants brut'!AX17+'Nombre d''emplois occupés brut'!AX17)*100</f>
        <v>0.7089223062752499</v>
      </c>
      <c r="AY17" s="68">
        <f>'Nombre d''emplois vacants brut'!AY17/('Nombre d''emplois vacants brut'!AY17+'Nombre d''emplois occupés brut'!AY17)*100</f>
        <v>0.7209029843821321</v>
      </c>
      <c r="AZ17" s="71">
        <f>'Nombre d''emplois vacants brut'!AZ17/('Nombre d''emplois vacants brut'!AZ17+'Nombre d''emplois occupés brut'!AZ17)*100</f>
        <v>0.8854814805283961</v>
      </c>
      <c r="BA17" s="69">
        <f>'Nombre d''emplois vacants brut'!BA17/('Nombre d''emplois vacants brut'!BA17+'Nombre d''emplois occupés brut'!BA17)*100</f>
        <v>0.8146375152236724</v>
      </c>
      <c r="BB17" s="69">
        <f>'Nombre d''emplois vacants brut'!BB17/('Nombre d''emplois vacants brut'!BB17+'Nombre d''emplois occupés brut'!BB17)*100</f>
        <v>0.7141818349501201</v>
      </c>
      <c r="BC17" s="69">
        <f>'Nombre d''emplois vacants brut'!BC17/('Nombre d''emplois vacants brut'!BC17+'Nombre d''emplois occupés brut'!BC17)*100</f>
        <v>0.7449923022276448</v>
      </c>
      <c r="BD17" s="69">
        <f>'Nombre d''emplois vacants brut'!BD17/('Nombre d''emplois vacants brut'!BD17+'Nombre d''emplois occupés brut'!BD17)*100</f>
        <v>0.8916294906207594</v>
      </c>
      <c r="BE17" s="69">
        <f>'Nombre d''emplois vacants brut'!BE17/('Nombre d''emplois vacants brut'!BE17+'Nombre d''emplois occupés brut'!BE17)*100</f>
        <v>0.8880363882077189</v>
      </c>
      <c r="BF17" s="69">
        <f>'Nombre d''emplois vacants brut'!BF17/('Nombre d''emplois vacants brut'!BF17+'Nombre d''emplois occupés brut'!BF17)*100</f>
        <v>0.7785806417253207</v>
      </c>
      <c r="BG17" s="69">
        <f>'Nombre d''emplois vacants brut'!BG17/('Nombre d''emplois vacants brut'!BG17+'Nombre d''emplois occupés brut'!BG17)*100</f>
        <v>0.8055853589030221</v>
      </c>
      <c r="BH17" s="69">
        <f>'Nombre d''emplois vacants brut'!BH17/('Nombre d''emplois vacants brut'!BH17+'Nombre d''emplois occupés brut'!BH17)*100</f>
        <v>1.139208327847228</v>
      </c>
      <c r="BI17" s="69">
        <f>'Nombre d''emplois vacants brut'!BI17/('Nombre d''emplois vacants brut'!BI17+'Nombre d''emplois occupés brut'!BI17)*100</f>
        <v>1.0805478891337614</v>
      </c>
      <c r="BJ17" s="69">
        <f>'Nombre d''emplois vacants brut'!BJ17/('Nombre d''emplois vacants brut'!BJ17+'Nombre d''emplois occupés brut'!BJ17)*100</f>
        <v>1.1704666845271345</v>
      </c>
      <c r="BK17" s="69">
        <f>'Nombre d''emplois vacants brut'!BK17/('Nombre d''emplois vacants brut'!BK17+'Nombre d''emplois occupés brut'!BK17)*100</f>
        <v>0.889519928358883</v>
      </c>
      <c r="BL17" s="69">
        <f>'Nombre d''emplois vacants brut'!BL17/('Nombre d''emplois vacants brut'!BL17+'Nombre d''emplois occupés brut'!BL17)*100</f>
        <v>0.9882588620508546</v>
      </c>
      <c r="BM17" s="69">
        <f>'Nombre d''emplois vacants brut'!BM17/('Nombre d''emplois vacants brut'!BM17+'Nombre d''emplois occupés brut'!BM17)*100</f>
        <v>1.074730882332847</v>
      </c>
      <c r="BN17" s="69">
        <f>'Nombre d''emplois vacants brut'!BN17/('Nombre d''emplois vacants brut'!BN17+'Nombre d''emplois occupés brut'!BN17)*100</f>
        <v>1.0459831458003732</v>
      </c>
      <c r="BO17" s="69">
        <f>'Nombre d''emplois vacants brut'!BO17/('Nombre d''emplois vacants brut'!BO17+'Nombre d''emplois occupés brut'!BO17)*100</f>
        <v>0.9121939798965568</v>
      </c>
      <c r="BP17" s="69">
        <f>'Nombre d''emplois vacants brut'!BP17/('Nombre d''emplois vacants brut'!BP17+'Nombre d''emplois occupés brut'!BP17)*100</f>
        <v>1.033533115</v>
      </c>
      <c r="BQ17" s="145" t="s">
        <v>147</v>
      </c>
      <c r="BR17" s="69">
        <f>'Nombre d''emplois vacants brut'!BR17/('Nombre d''emplois vacants brut'!BR17+'Nombre d''emplois occupés brut'!BR17)*100</f>
        <v>1.0149005189999998</v>
      </c>
      <c r="BS17" s="69">
        <f>'Nombre d''emplois vacants brut'!BS17/('Nombre d''emplois vacants brut'!BS17+'Nombre d''emplois occupés brut'!BS17)*100</f>
        <v>0.938568329</v>
      </c>
      <c r="BT17" s="69">
        <f>'Nombre d''emplois vacants brut'!BT17/('Nombre d''emplois vacants brut'!BT17+'Nombre d''emplois occupés brut'!BT17)*100</f>
        <v>1.006607755</v>
      </c>
      <c r="BU17" s="69">
        <f>'Nombre d''emplois vacants brut'!BU17/('Nombre d''emplois vacants brut'!BU17+'Nombre d''emplois occupés brut'!BU17)*100</f>
        <v>1.077741426</v>
      </c>
      <c r="BV17" s="69">
        <f>'Nombre d''emplois vacants brut'!BV17/('Nombre d''emplois vacants brut'!BV17+'Nombre d''emplois occupés brut'!BV17)*100</f>
        <v>1.32851263</v>
      </c>
      <c r="BW17" s="69">
        <f>'Nombre d''emplois vacants brut'!BW17/('Nombre d''emplois vacants brut'!BW17+'Nombre d''emplois occupés brut'!BW17)*100</f>
        <v>1.203154743</v>
      </c>
      <c r="BX17" s="69">
        <f>'Nombre d''emplois vacants brut'!BX17/('Nombre d''emplois vacants brut'!BX17+'Nombre d''emplois occupés brut'!BX17)*100</f>
        <v>1.570708422</v>
      </c>
      <c r="BY17" s="151" t="s">
        <v>147</v>
      </c>
      <c r="BZ17" s="132"/>
      <c r="CA17" s="132"/>
      <c r="CB17" s="132"/>
      <c r="CC17" s="132"/>
      <c r="CD17" s="131"/>
    </row>
    <row r="18" spans="1:82" s="78" customFormat="1" ht="12.75">
      <c r="A18" s="20" t="s">
        <v>71</v>
      </c>
      <c r="B18" s="69">
        <f>'Nombre d''emplois vacants brut'!B18/('Nombre d''emplois vacants brut'!B18+'Nombre d''emplois occupés brut'!B18)*100</f>
        <v>0.08581372060427386</v>
      </c>
      <c r="C18" s="69">
        <f>'Nombre d''emplois vacants brut'!C18/('Nombre d''emplois vacants brut'!C18+'Nombre d''emplois occupés brut'!C18)*100</f>
        <v>0.36937195989174326</v>
      </c>
      <c r="D18" s="69">
        <f>'Nombre d''emplois vacants brut'!D18/('Nombre d''emplois vacants brut'!D18+'Nombre d''emplois occupés brut'!D18)*100</f>
        <v>0.38577845761074475</v>
      </c>
      <c r="E18" s="69">
        <f>'Nombre d''emplois vacants brut'!E18/('Nombre d''emplois vacants brut'!E18+'Nombre d''emplois occupés brut'!E18)*100</f>
        <v>0.3326002710181535</v>
      </c>
      <c r="F18" s="69">
        <f>'Nombre d''emplois vacants brut'!F18/('Nombre d''emplois vacants brut'!F18+'Nombre d''emplois occupés brut'!F18)*100</f>
        <v>0.32330759850466145</v>
      </c>
      <c r="G18" s="69">
        <f>'Nombre d''emplois vacants brut'!G18/('Nombre d''emplois vacants brut'!G18+'Nombre d''emplois occupés brut'!G18)*100</f>
        <v>0.33200119537672</v>
      </c>
      <c r="H18" s="69">
        <f>'Nombre d''emplois vacants brut'!H18/('Nombre d''emplois vacants brut'!H18+'Nombre d''emplois occupés brut'!H18)*100</f>
        <v>0.38553363057605616</v>
      </c>
      <c r="I18" s="69">
        <f>'Nombre d''emplois vacants brut'!I18/('Nombre d''emplois vacants brut'!I18+'Nombre d''emplois occupés brut'!I18)*100</f>
        <v>0.31694448177175377</v>
      </c>
      <c r="J18" s="69">
        <f>'Nombre d''emplois vacants brut'!J18/('Nombre d''emplois vacants brut'!J18+'Nombre d''emplois occupés brut'!J18)*100</f>
        <v>0.2156743754176053</v>
      </c>
      <c r="K18" s="69">
        <f>'Nombre d''emplois vacants brut'!K18/('Nombre d''emplois vacants brut'!K18+'Nombre d''emplois occupés brut'!K18)*100</f>
        <v>0.37223684106485466</v>
      </c>
      <c r="L18" s="69">
        <f>'Nombre d''emplois vacants brut'!L18/('Nombre d''emplois vacants brut'!L18+'Nombre d''emplois occupés brut'!L18)*100</f>
        <v>0.585976738703708</v>
      </c>
      <c r="M18" s="69">
        <f>'Nombre d''emplois vacants brut'!M18/('Nombre d''emplois vacants brut'!M18+'Nombre d''emplois occupés brut'!M18)*100</f>
        <v>0.51307613458096</v>
      </c>
      <c r="N18" s="69">
        <f>'Nombre d''emplois vacants brut'!N18/('Nombre d''emplois vacants brut'!N18+'Nombre d''emplois occupés brut'!N18)*100</f>
        <v>0.45504208434210003</v>
      </c>
      <c r="O18" s="69">
        <f>'Nombre d''emplois vacants brut'!O18/('Nombre d''emplois vacants brut'!O18+'Nombre d''emplois occupés brut'!O18)*100</f>
        <v>0.6078207490798132</v>
      </c>
      <c r="P18" s="69">
        <f>'Nombre d''emplois vacants brut'!P18/('Nombre d''emplois vacants brut'!P18+'Nombre d''emplois occupés brut'!P18)*100</f>
        <v>0.512719380023732</v>
      </c>
      <c r="Q18" s="69">
        <f>'Nombre d''emplois vacants brut'!Q18/('Nombre d''emplois vacants brut'!Q18+'Nombre d''emplois occupés brut'!Q18)*100</f>
        <v>0.5405778464571961</v>
      </c>
      <c r="R18" s="69">
        <f>'Nombre d''emplois vacants brut'!R18/('Nombre d''emplois vacants brut'!R18+'Nombre d''emplois occupés brut'!R18)*100</f>
        <v>0.6350803134847449</v>
      </c>
      <c r="S18" s="69">
        <f>'Nombre d''emplois vacants brut'!S18/('Nombre d''emplois vacants brut'!S18+'Nombre d''emplois occupés brut'!S18)*100</f>
        <v>0.7288010736028644</v>
      </c>
      <c r="T18" s="69">
        <f>'Nombre d''emplois vacants brut'!T18/('Nombre d''emplois vacants brut'!T18+'Nombre d''emplois occupés brut'!T18)*100</f>
        <v>0.862777905366238</v>
      </c>
      <c r="U18" s="69">
        <f>'Nombre d''emplois vacants brut'!U18/('Nombre d''emplois vacants brut'!U18+'Nombre d''emplois occupés brut'!U18)*100</f>
        <v>0.6629850702096373</v>
      </c>
      <c r="V18" s="69">
        <f>'Nombre d''emplois vacants brut'!V18/('Nombre d''emplois vacants brut'!V18+'Nombre d''emplois occupés brut'!V18)*100</f>
        <v>0.5896698568597105</v>
      </c>
      <c r="W18" s="69">
        <f>'Nombre d''emplois vacants brut'!W18/('Nombre d''emplois vacants brut'!W18+'Nombre d''emplois occupés brut'!W18)*100</f>
        <v>0.6438443957153045</v>
      </c>
      <c r="X18" s="69">
        <f>'Nombre d''emplois vacants brut'!X18/('Nombre d''emplois vacants brut'!X18+'Nombre d''emplois occupés brut'!X18)*100</f>
        <v>0.7824009649136112</v>
      </c>
      <c r="Y18" s="69">
        <f>'Nombre d''emplois vacants brut'!Y18/('Nombre d''emplois vacants brut'!Y18+'Nombre d''emplois occupés brut'!Y18)*100</f>
        <v>0.9668091893847917</v>
      </c>
      <c r="Z18" s="69">
        <f>'Nombre d''emplois vacants brut'!Z18/('Nombre d''emplois vacants brut'!Z18+'Nombre d''emplois occupés brut'!Z18)*100</f>
        <v>0.7895431011237731</v>
      </c>
      <c r="AA18" s="69">
        <f>'Nombre d''emplois vacants brut'!AA18/('Nombre d''emplois vacants brut'!AA18+'Nombre d''emplois occupés brut'!AA18)*100</f>
        <v>0.7299572556758909</v>
      </c>
      <c r="AB18" s="69">
        <f>'Nombre d''emplois vacants brut'!AB18/('Nombre d''emplois vacants brut'!AB18+'Nombre d''emplois occupés brut'!AB18)*100</f>
        <v>0.6526373047901007</v>
      </c>
      <c r="AC18" s="69">
        <f>'Nombre d''emplois vacants brut'!AC18/('Nombre d''emplois vacants brut'!AC18+'Nombre d''emplois occupés brut'!AC18)*100</f>
        <v>0.5220129753540528</v>
      </c>
      <c r="AD18" s="69">
        <f>'Nombre d''emplois vacants brut'!AD18/('Nombre d''emplois vacants brut'!AD18+'Nombre d''emplois occupés brut'!AD18)*100</f>
        <v>0.5294083948942618</v>
      </c>
      <c r="AE18" s="68">
        <f>'Nombre d''emplois vacants brut'!AE18/('Nombre d''emplois vacants brut'!AE18+'Nombre d''emplois occupés brut'!AE18)*100</f>
        <v>0.6193217168244468</v>
      </c>
      <c r="AF18" s="71">
        <f>'Nombre d''emplois vacants brut'!AF18/('Nombre d''emplois vacants brut'!AF18+'Nombre d''emplois occupés brut'!AF18)*100</f>
        <v>0.9566117758674146</v>
      </c>
      <c r="AG18" s="69">
        <f>'Nombre d''emplois vacants brut'!AG18/('Nombre d''emplois vacants brut'!AG18+'Nombre d''emplois occupés brut'!AG18)*100</f>
        <v>0.9483041384975864</v>
      </c>
      <c r="AH18" s="69">
        <f>'Nombre d''emplois vacants brut'!AH18/('Nombre d''emplois vacants brut'!AH18+'Nombre d''emplois occupés brut'!AH18)*100</f>
        <v>1.0026153308025068</v>
      </c>
      <c r="AI18" s="69">
        <f>'Nombre d''emplois vacants brut'!AI18/('Nombre d''emplois vacants brut'!AI18+'Nombre d''emplois occupés brut'!AI18)*100</f>
        <v>1.0237430908574476</v>
      </c>
      <c r="AJ18" s="69">
        <f>'Nombre d''emplois vacants brut'!AJ18/('Nombre d''emplois vacants brut'!AJ18+'Nombre d''emplois occupés brut'!AJ18)*100</f>
        <v>1.551037015010358</v>
      </c>
      <c r="AK18" s="69">
        <f>'Nombre d''emplois vacants brut'!AK18/('Nombre d''emplois vacants brut'!AK18+'Nombre d''emplois occupés brut'!AK18)*100</f>
        <v>1.4808777045158765</v>
      </c>
      <c r="AL18" s="69">
        <f>'Nombre d''emplois vacants brut'!AL18/('Nombre d''emplois vacants brut'!AL18+'Nombre d''emplois occupés brut'!AL18)*100</f>
        <v>0.9030465223754132</v>
      </c>
      <c r="AM18" s="69">
        <f>'Nombre d''emplois vacants brut'!AM18/('Nombre d''emplois vacants brut'!AM18+'Nombre d''emplois occupés brut'!AM18)*100</f>
        <v>1.4956073361478244</v>
      </c>
      <c r="AN18" s="69">
        <f>'Nombre d''emplois vacants brut'!AN18/('Nombre d''emplois vacants brut'!AN18+'Nombre d''emplois occupés brut'!AN18)*100</f>
        <v>0.7207078015362505</v>
      </c>
      <c r="AO18" s="69">
        <f>'Nombre d''emplois vacants brut'!AO18/('Nombre d''emplois vacants brut'!AO18+'Nombre d''emplois occupés brut'!AO18)*100</f>
        <v>0.9056905322474157</v>
      </c>
      <c r="AP18" s="69">
        <f>'Nombre d''emplois vacants brut'!AP18/('Nombre d''emplois vacants brut'!AP18+'Nombre d''emplois occupés brut'!AP18)*100</f>
        <v>0.6838446452046218</v>
      </c>
      <c r="AQ18" s="69">
        <f>'Nombre d''emplois vacants brut'!AQ18/('Nombre d''emplois vacants brut'!AQ18+'Nombre d''emplois occupés brut'!AQ18)*100</f>
        <v>0.7706823374718529</v>
      </c>
      <c r="AR18" s="69">
        <f>'Nombre d''emplois vacants brut'!AR18/('Nombre d''emplois vacants brut'!AR18+'Nombre d''emplois occupés brut'!AR18)*100</f>
        <v>0.7482698285973137</v>
      </c>
      <c r="AS18" s="69">
        <f>'Nombre d''emplois vacants brut'!AS18/('Nombre d''emplois vacants brut'!AS18+'Nombre d''emplois occupés brut'!AS18)*100</f>
        <v>0.9373026732803731</v>
      </c>
      <c r="AT18" s="69">
        <f>'Nombre d''emplois vacants brut'!AT18/('Nombre d''emplois vacants brut'!AT18+'Nombre d''emplois occupés brut'!AT18)*100</f>
        <v>0.8450911959261154</v>
      </c>
      <c r="AU18" s="69">
        <f>'Nombre d''emplois vacants brut'!AU18/('Nombre d''emplois vacants brut'!AU18+'Nombre d''emplois occupés brut'!AU18)*100</f>
        <v>0.853768728588028</v>
      </c>
      <c r="AV18" s="69">
        <f>'Nombre d''emplois vacants brut'!AV18/('Nombre d''emplois vacants brut'!AV18+'Nombre d''emplois occupés brut'!AV18)*100</f>
        <v>0.9711005685990651</v>
      </c>
      <c r="AW18" s="69">
        <f>'Nombre d''emplois vacants brut'!AW18/('Nombre d''emplois vacants brut'!AW18+'Nombre d''emplois occupés brut'!AW18)*100</f>
        <v>0.8426331980742261</v>
      </c>
      <c r="AX18" s="69">
        <f>'Nombre d''emplois vacants brut'!AX18/('Nombre d''emplois vacants brut'!AX18+'Nombre d''emplois occupés brut'!AX18)*100</f>
        <v>0.9026077047396001</v>
      </c>
      <c r="AY18" s="68">
        <f>'Nombre d''emplois vacants brut'!AY18/('Nombre d''emplois vacants brut'!AY18+'Nombre d''emplois occupés brut'!AY18)*100</f>
        <v>0.7089314489674702</v>
      </c>
      <c r="AZ18" s="71">
        <f>'Nombre d''emplois vacants brut'!AZ18/('Nombre d''emplois vacants brut'!AZ18+'Nombre d''emplois occupés brut'!AZ18)*100</f>
        <v>0.8910999982113312</v>
      </c>
      <c r="BA18" s="69">
        <f>'Nombre d''emplois vacants brut'!BA18/('Nombre d''emplois vacants brut'!BA18+'Nombre d''emplois occupés brut'!BA18)*100</f>
        <v>0.9558015317249853</v>
      </c>
      <c r="BB18" s="69">
        <f>'Nombre d''emplois vacants brut'!BB18/('Nombre d''emplois vacants brut'!BB18+'Nombre d''emplois occupés brut'!BB18)*100</f>
        <v>0.9009351409067482</v>
      </c>
      <c r="BC18" s="69">
        <f>'Nombre d''emplois vacants brut'!BC18/('Nombre d''emplois vacants brut'!BC18+'Nombre d''emplois occupés brut'!BC18)*100</f>
        <v>0.8064594896151992</v>
      </c>
      <c r="BD18" s="69">
        <f>'Nombre d''emplois vacants brut'!BD18/('Nombre d''emplois vacants brut'!BD18+'Nombre d''emplois occupés brut'!BD18)*100</f>
        <v>1.7444729738354592</v>
      </c>
      <c r="BE18" s="69">
        <f>'Nombre d''emplois vacants brut'!BE18/('Nombre d''emplois vacants brut'!BE18+'Nombre d''emplois occupés brut'!BE18)*100</f>
        <v>1.306599179876558</v>
      </c>
      <c r="BF18" s="69">
        <f>'Nombre d''emplois vacants brut'!BF18/('Nombre d''emplois vacants brut'!BF18+'Nombre d''emplois occupés brut'!BF18)*100</f>
        <v>1.1814444948608844</v>
      </c>
      <c r="BG18" s="69">
        <f>'Nombre d''emplois vacants brut'!BG18/('Nombre d''emplois vacants brut'!BG18+'Nombre d''emplois occupés brut'!BG18)*100</f>
        <v>0.9882502782542275</v>
      </c>
      <c r="BH18" s="69">
        <f>'Nombre d''emplois vacants brut'!BH18/('Nombre d''emplois vacants brut'!BH18+'Nombre d''emplois occupés brut'!BH18)*100</f>
        <v>1.285438769430227</v>
      </c>
      <c r="BI18" s="69">
        <f>'Nombre d''emplois vacants brut'!BI18/('Nombre d''emplois vacants brut'!BI18+'Nombre d''emplois occupés brut'!BI18)*100</f>
        <v>1.1933779610470365</v>
      </c>
      <c r="BJ18" s="69">
        <f>'Nombre d''emplois vacants brut'!BJ18/('Nombre d''emplois vacants brut'!BJ18+'Nombre d''emplois occupés brut'!BJ18)*100</f>
        <v>0.8899846227773857</v>
      </c>
      <c r="BK18" s="69">
        <f>'Nombre d''emplois vacants brut'!BK18/('Nombre d''emplois vacants brut'!BK18+'Nombre d''emplois occupés brut'!BK18)*100</f>
        <v>0.9949701097180446</v>
      </c>
      <c r="BL18" s="69">
        <f>'Nombre d''emplois vacants brut'!BL18/('Nombre d''emplois vacants brut'!BL18+'Nombre d''emplois occupés brut'!BL18)*100</f>
        <v>1.1247703899689925</v>
      </c>
      <c r="BM18" s="69">
        <f>'Nombre d''emplois vacants brut'!BM18/('Nombre d''emplois vacants brut'!BM18+'Nombre d''emplois occupés brut'!BM18)*100</f>
        <v>1.2667108558759461</v>
      </c>
      <c r="BN18" s="69">
        <f>'Nombre d''emplois vacants brut'!BN18/('Nombre d''emplois vacants brut'!BN18+'Nombre d''emplois occupés brut'!BN18)*100</f>
        <v>2.1649902286609586</v>
      </c>
      <c r="BO18" s="69">
        <f>'Nombre d''emplois vacants brut'!BO18/('Nombre d''emplois vacants brut'!BO18+'Nombre d''emplois occupés brut'!BO18)*100</f>
        <v>2.7257939605519517</v>
      </c>
      <c r="BP18" s="69">
        <f>'Nombre d''emplois vacants brut'!BP18/('Nombre d''emplois vacants brut'!BP18+'Nombre d''emplois occupés brut'!BP18)*100</f>
        <v>1.9335409169999997</v>
      </c>
      <c r="BQ18" s="145" t="s">
        <v>147</v>
      </c>
      <c r="BR18" s="69">
        <f>'Nombre d''emplois vacants brut'!BR18/('Nombre d''emplois vacants brut'!BR18+'Nombre d''emplois occupés brut'!BR18)*100</f>
        <v>1.9425562190000005</v>
      </c>
      <c r="BS18" s="69">
        <f>'Nombre d''emplois vacants brut'!BS18/('Nombre d''emplois vacants brut'!BS18+'Nombre d''emplois occupés brut'!BS18)*100</f>
        <v>1.7428942970000003</v>
      </c>
      <c r="BT18" s="69">
        <f>'Nombre d''emplois vacants brut'!BT18/('Nombre d''emplois vacants brut'!BT18+'Nombre d''emplois occupés brut'!BT18)*100</f>
        <v>1.9985338619999997</v>
      </c>
      <c r="BU18" s="69">
        <f>'Nombre d''emplois vacants brut'!BU18/('Nombre d''emplois vacants brut'!BU18+'Nombre d''emplois occupés brut'!BU18)*100</f>
        <v>1.7892432609999998</v>
      </c>
      <c r="BV18" s="69">
        <f>'Nombre d''emplois vacants brut'!BV18/('Nombre d''emplois vacants brut'!BV18+'Nombre d''emplois occupés brut'!BV18)*100</f>
        <v>1.824270067</v>
      </c>
      <c r="BW18" s="69">
        <f>'Nombre d''emplois vacants brut'!BW18/('Nombre d''emplois vacants brut'!BW18+'Nombre d''emplois occupés brut'!BW18)*100</f>
        <v>1.898406843</v>
      </c>
      <c r="BX18" s="69">
        <f>'Nombre d''emplois vacants brut'!BX18/('Nombre d''emplois vacants brut'!BX18+'Nombre d''emplois occupés brut'!BX18)*100</f>
        <v>2.3521751069999994</v>
      </c>
      <c r="BY18" s="151" t="s">
        <v>147</v>
      </c>
      <c r="BZ18" s="132"/>
      <c r="CA18" s="132"/>
      <c r="CB18" s="132"/>
      <c r="CC18" s="132"/>
      <c r="CD18" s="131"/>
    </row>
    <row r="19" spans="1:82" s="78" customFormat="1" ht="12.75">
      <c r="A19" s="20" t="s">
        <v>85</v>
      </c>
      <c r="B19" s="69">
        <f>'Nombre d''emplois vacants brut'!B19/('Nombre d''emplois vacants brut'!B19+'Nombre d''emplois occupés brut'!B19)*100</f>
        <v>0.29038394752513946</v>
      </c>
      <c r="C19" s="69">
        <f>'Nombre d''emplois vacants brut'!C19/('Nombre d''emplois vacants brut'!C19+'Nombre d''emplois occupés brut'!C19)*100</f>
        <v>0.2147562567008395</v>
      </c>
      <c r="D19" s="69">
        <f>'Nombre d''emplois vacants brut'!D19/('Nombre d''emplois vacants brut'!D19+'Nombre d''emplois occupés brut'!D19)*100</f>
        <v>0.29082654917508466</v>
      </c>
      <c r="E19" s="69">
        <f>'Nombre d''emplois vacants brut'!E19/('Nombre d''emplois vacants brut'!E19+'Nombre d''emplois occupés brut'!E19)*100</f>
        <v>0.2807368970088124</v>
      </c>
      <c r="F19" s="69">
        <f>'Nombre d''emplois vacants brut'!F19/('Nombre d''emplois vacants brut'!F19+'Nombre d''emplois occupés brut'!F19)*100</f>
        <v>0.28783259045777565</v>
      </c>
      <c r="G19" s="69">
        <f>'Nombre d''emplois vacants brut'!G19/('Nombre d''emplois vacants brut'!G19+'Nombre d''emplois occupés brut'!G19)*100</f>
        <v>0.2401901431874888</v>
      </c>
      <c r="H19" s="69">
        <f>'Nombre d''emplois vacants brut'!H19/('Nombre d''emplois vacants brut'!H19+'Nombre d''emplois occupés brut'!H19)*100</f>
        <v>0.2997984712297678</v>
      </c>
      <c r="I19" s="69">
        <f>'Nombre d''emplois vacants brut'!I19/('Nombre d''emplois vacants brut'!I19+'Nombre d''emplois occupés brut'!I19)*100</f>
        <v>0.27415356696741255</v>
      </c>
      <c r="J19" s="69">
        <f>'Nombre d''emplois vacants brut'!J19/('Nombre d''emplois vacants brut'!J19+'Nombre d''emplois occupés brut'!J19)*100</f>
        <v>0.2919124873230211</v>
      </c>
      <c r="K19" s="69">
        <f>'Nombre d''emplois vacants brut'!K19/('Nombre d''emplois vacants brut'!K19+'Nombre d''emplois occupés brut'!K19)*100</f>
        <v>0.30448754236561315</v>
      </c>
      <c r="L19" s="69">
        <f>'Nombre d''emplois vacants brut'!L19/('Nombre d''emplois vacants brut'!L19+'Nombre d''emplois occupés brut'!L19)*100</f>
        <v>0.478580744708325</v>
      </c>
      <c r="M19" s="69">
        <f>'Nombre d''emplois vacants brut'!M19/('Nombre d''emplois vacants brut'!M19+'Nombre d''emplois occupés brut'!M19)*100</f>
        <v>0.5771481913741972</v>
      </c>
      <c r="N19" s="69">
        <f>'Nombre d''emplois vacants brut'!N19/('Nombre d''emplois vacants brut'!N19+'Nombre d''emplois occupés brut'!N19)*100</f>
        <v>0.5705112612578755</v>
      </c>
      <c r="O19" s="69">
        <f>'Nombre d''emplois vacants brut'!O19/('Nombre d''emplois vacants brut'!O19+'Nombre d''emplois occupés brut'!O19)*100</f>
        <v>0.5766386696305719</v>
      </c>
      <c r="P19" s="69">
        <f>'Nombre d''emplois vacants brut'!P19/('Nombre d''emplois vacants brut'!P19+'Nombre d''emplois occupés brut'!P19)*100</f>
        <v>0.6147169846379352</v>
      </c>
      <c r="Q19" s="69">
        <f>'Nombre d''emplois vacants brut'!Q19/('Nombre d''emplois vacants brut'!Q19+'Nombre d''emplois occupés brut'!Q19)*100</f>
        <v>0.6981618595344281</v>
      </c>
      <c r="R19" s="69">
        <f>'Nombre d''emplois vacants brut'!R19/('Nombre d''emplois vacants brut'!R19+'Nombre d''emplois occupés brut'!R19)*100</f>
        <v>0.6546479392037823</v>
      </c>
      <c r="S19" s="69">
        <f>'Nombre d''emplois vacants brut'!S19/('Nombre d''emplois vacants brut'!S19+'Nombre d''emplois occupés brut'!S19)*100</f>
        <v>0.6662369621407243</v>
      </c>
      <c r="T19" s="69">
        <f>'Nombre d''emplois vacants brut'!T19/('Nombre d''emplois vacants brut'!T19+'Nombre d''emplois occupés brut'!T19)*100</f>
        <v>0.7555035199277443</v>
      </c>
      <c r="U19" s="69">
        <f>'Nombre d''emplois vacants brut'!U19/('Nombre d''emplois vacants brut'!U19+'Nombre d''emplois occupés brut'!U19)*100</f>
        <v>0.7799136859623068</v>
      </c>
      <c r="V19" s="69">
        <f>'Nombre d''emplois vacants brut'!V19/('Nombre d''emplois vacants brut'!V19+'Nombre d''emplois occupés brut'!V19)*100</f>
        <v>0.613796471160223</v>
      </c>
      <c r="W19" s="69">
        <f>'Nombre d''emplois vacants brut'!W19/('Nombre d''emplois vacants brut'!W19+'Nombre d''emplois occupés brut'!W19)*100</f>
        <v>0.5591552020684375</v>
      </c>
      <c r="X19" s="69">
        <f>'Nombre d''emplois vacants brut'!X19/('Nombre d''emplois vacants brut'!X19+'Nombre d''emplois occupés brut'!X19)*100</f>
        <v>0.5493423393672966</v>
      </c>
      <c r="Y19" s="69">
        <f>'Nombre d''emplois vacants brut'!Y19/('Nombre d''emplois vacants brut'!Y19+'Nombre d''emplois occupés brut'!Y19)*100</f>
        <v>0.439521697743875</v>
      </c>
      <c r="Z19" s="69">
        <f>'Nombre d''emplois vacants brut'!Z19/('Nombre d''emplois vacants brut'!Z19+'Nombre d''emplois occupés brut'!Z19)*100</f>
        <v>0.44191126952950266</v>
      </c>
      <c r="AA19" s="69">
        <f>'Nombre d''emplois vacants brut'!AA19/('Nombre d''emplois vacants brut'!AA19+'Nombre d''emplois occupés brut'!AA19)*100</f>
        <v>0.46049047267433824</v>
      </c>
      <c r="AB19" s="69">
        <f>'Nombre d''emplois vacants brut'!AB19/('Nombre d''emplois vacants brut'!AB19+'Nombre d''emplois occupés brut'!AB19)*100</f>
        <v>0.5080280945466609</v>
      </c>
      <c r="AC19" s="69">
        <f>'Nombre d''emplois vacants brut'!AC19/('Nombre d''emplois vacants brut'!AC19+'Nombre d''emplois occupés brut'!AC19)*100</f>
        <v>0.46865989098933875</v>
      </c>
      <c r="AD19" s="69">
        <f>'Nombre d''emplois vacants brut'!AD19/('Nombre d''emplois vacants brut'!AD19+'Nombre d''emplois occupés brut'!AD19)*100</f>
        <v>0.5404363744869795</v>
      </c>
      <c r="AE19" s="68">
        <f>'Nombre d''emplois vacants brut'!AE19/('Nombre d''emplois vacants brut'!AE19+'Nombre d''emplois occupés brut'!AE19)*100</f>
        <v>0.533320026262774</v>
      </c>
      <c r="AF19" s="71">
        <f>'Nombre d''emplois vacants brut'!AF19/('Nombre d''emplois vacants brut'!AF19+'Nombre d''emplois occupés brut'!AF19)*100</f>
        <v>0.9054362081906442</v>
      </c>
      <c r="AG19" s="69">
        <f>'Nombre d''emplois vacants brut'!AG19/('Nombre d''emplois vacants brut'!AG19+'Nombre d''emplois occupés brut'!AG19)*100</f>
        <v>1.0653391779442367</v>
      </c>
      <c r="AH19" s="69">
        <f>'Nombre d''emplois vacants brut'!AH19/('Nombre d''emplois vacants brut'!AH19+'Nombre d''emplois occupés brut'!AH19)*100</f>
        <v>1.0471597789067884</v>
      </c>
      <c r="AI19" s="69">
        <f>'Nombre d''emplois vacants brut'!AI19/('Nombre d''emplois vacants brut'!AI19+'Nombre d''emplois occupés brut'!AI19)*100</f>
        <v>1.0921006731717409</v>
      </c>
      <c r="AJ19" s="69">
        <f>'Nombre d''emplois vacants brut'!AJ19/('Nombre d''emplois vacants brut'!AJ19+'Nombre d''emplois occupés brut'!AJ19)*100</f>
        <v>1.002724725551761</v>
      </c>
      <c r="AK19" s="69">
        <f>'Nombre d''emplois vacants brut'!AK19/('Nombre d''emplois vacants brut'!AK19+'Nombre d''emplois occupés brut'!AK19)*100</f>
        <v>0.8870473572867965</v>
      </c>
      <c r="AL19" s="69">
        <f>'Nombre d''emplois vacants brut'!AL19/('Nombre d''emplois vacants brut'!AL19+'Nombre d''emplois occupés brut'!AL19)*100</f>
        <v>0.9602634716750741</v>
      </c>
      <c r="AM19" s="69">
        <f>'Nombre d''emplois vacants brut'!AM19/('Nombre d''emplois vacants brut'!AM19+'Nombre d''emplois occupés brut'!AM19)*100</f>
        <v>0.8570479439500025</v>
      </c>
      <c r="AN19" s="69">
        <f>'Nombre d''emplois vacants brut'!AN19/('Nombre d''emplois vacants brut'!AN19+'Nombre d''emplois occupés brut'!AN19)*100</f>
        <v>0.9705059519646142</v>
      </c>
      <c r="AO19" s="69">
        <f>'Nombre d''emplois vacants brut'!AO19/('Nombre d''emplois vacants brut'!AO19+'Nombre d''emplois occupés brut'!AO19)*100</f>
        <v>0.9057158212390667</v>
      </c>
      <c r="AP19" s="69">
        <f>'Nombre d''emplois vacants brut'!AP19/('Nombre d''emplois vacants brut'!AP19+'Nombre d''emplois occupés brut'!AP19)*100</f>
        <v>0.8519658655924954</v>
      </c>
      <c r="AQ19" s="69">
        <f>'Nombre d''emplois vacants brut'!AQ19/('Nombre d''emplois vacants brut'!AQ19+'Nombre d''emplois occupés brut'!AQ19)*100</f>
        <v>0.7504743282696182</v>
      </c>
      <c r="AR19" s="69">
        <f>'Nombre d''emplois vacants brut'!AR19/('Nombre d''emplois vacants brut'!AR19+'Nombre d''emplois occupés brut'!AR19)*100</f>
        <v>0.8268430917788928</v>
      </c>
      <c r="AS19" s="69">
        <f>'Nombre d''emplois vacants brut'!AS19/('Nombre d''emplois vacants brut'!AS19+'Nombre d''emplois occupés brut'!AS19)*100</f>
        <v>0.8358873133101778</v>
      </c>
      <c r="AT19" s="69">
        <f>'Nombre d''emplois vacants brut'!AT19/('Nombre d''emplois vacants brut'!AT19+'Nombre d''emplois occupés brut'!AT19)*100</f>
        <v>0.9281904197213089</v>
      </c>
      <c r="AU19" s="69">
        <f>'Nombre d''emplois vacants brut'!AU19/('Nombre d''emplois vacants brut'!AU19+'Nombre d''emplois occupés brut'!AU19)*100</f>
        <v>0.8543055624834631</v>
      </c>
      <c r="AV19" s="69">
        <f>'Nombre d''emplois vacants brut'!AV19/('Nombre d''emplois vacants brut'!AV19+'Nombre d''emplois occupés brut'!AV19)*100</f>
        <v>0.8423783154646566</v>
      </c>
      <c r="AW19" s="69">
        <f>'Nombre d''emplois vacants brut'!AW19/('Nombre d''emplois vacants brut'!AW19+'Nombre d''emplois occupés brut'!AW19)*100</f>
        <v>0.9835461323803523</v>
      </c>
      <c r="AX19" s="69">
        <f>'Nombre d''emplois vacants brut'!AX19/('Nombre d''emplois vacants brut'!AX19+'Nombre d''emplois occupés brut'!AX19)*100</f>
        <v>0.9349232234443314</v>
      </c>
      <c r="AY19" s="68">
        <f>'Nombre d''emplois vacants brut'!AY19/('Nombre d''emplois vacants brut'!AY19+'Nombre d''emplois occupés brut'!AY19)*100</f>
        <v>0.9111625275035338</v>
      </c>
      <c r="AZ19" s="71">
        <f>'Nombre d''emplois vacants brut'!AZ19/('Nombre d''emplois vacants brut'!AZ19+'Nombre d''emplois occupés brut'!AZ19)*100</f>
        <v>1.1884832961101588</v>
      </c>
      <c r="BA19" s="69">
        <f>'Nombre d''emplois vacants brut'!BA19/('Nombre d''emplois vacants brut'!BA19+'Nombre d''emplois occupés brut'!BA19)*100</f>
        <v>1.1522777584075006</v>
      </c>
      <c r="BB19" s="69">
        <f>'Nombre d''emplois vacants brut'!BB19/('Nombre d''emplois vacants brut'!BB19+'Nombre d''emplois occupés brut'!BB19)*100</f>
        <v>1.2122531077450986</v>
      </c>
      <c r="BC19" s="69">
        <f>'Nombre d''emplois vacants brut'!BC19/('Nombre d''emplois vacants brut'!BC19+'Nombre d''emplois occupés brut'!BC19)*100</f>
        <v>1.1084210584162286</v>
      </c>
      <c r="BD19" s="69">
        <f>'Nombre d''emplois vacants brut'!BD19/('Nombre d''emplois vacants brut'!BD19+'Nombre d''emplois occupés brut'!BD19)*100</f>
        <v>1.4868922631333346</v>
      </c>
      <c r="BE19" s="69">
        <f>'Nombre d''emplois vacants brut'!BE19/('Nombre d''emplois vacants brut'!BE19+'Nombre d''emplois occupés brut'!BE19)*100</f>
        <v>1.647259740623955</v>
      </c>
      <c r="BF19" s="69">
        <f>'Nombre d''emplois vacants brut'!BF19/('Nombre d''emplois vacants brut'!BF19+'Nombre d''emplois occupés brut'!BF19)*100</f>
        <v>1.552675474743169</v>
      </c>
      <c r="BG19" s="69">
        <f>'Nombre d''emplois vacants brut'!BG19/('Nombre d''emplois vacants brut'!BG19+'Nombre d''emplois occupés brut'!BG19)*100</f>
        <v>1.3777198540035478</v>
      </c>
      <c r="BH19" s="69">
        <f>'Nombre d''emplois vacants brut'!BH19/('Nombre d''emplois vacants brut'!BH19+'Nombre d''emplois occupés brut'!BH19)*100</f>
        <v>1.832338394096176</v>
      </c>
      <c r="BI19" s="69">
        <f>'Nombre d''emplois vacants brut'!BI19/('Nombre d''emplois vacants brut'!BI19+'Nombre d''emplois occupés brut'!BI19)*100</f>
        <v>1.8324184492663491</v>
      </c>
      <c r="BJ19" s="69">
        <f>'Nombre d''emplois vacants brut'!BJ19/('Nombre d''emplois vacants brut'!BJ19+'Nombre d''emplois occupés brut'!BJ19)*100</f>
        <v>1.780356874925252</v>
      </c>
      <c r="BK19" s="69">
        <f>'Nombre d''emplois vacants brut'!BK19/('Nombre d''emplois vacants brut'!BK19+'Nombre d''emplois occupés brut'!BK19)*100</f>
        <v>1.583255521505286</v>
      </c>
      <c r="BL19" s="69">
        <f>'Nombre d''emplois vacants brut'!BL19/('Nombre d''emplois vacants brut'!BL19+'Nombre d''emplois occupés brut'!BL19)*100</f>
        <v>1.6217824339496838</v>
      </c>
      <c r="BM19" s="69">
        <f>'Nombre d''emplois vacants brut'!BM19/('Nombre d''emplois vacants brut'!BM19+'Nombre d''emplois occupés brut'!BM19)*100</f>
        <v>1.683614856043086</v>
      </c>
      <c r="BN19" s="69">
        <f>'Nombre d''emplois vacants brut'!BN19/('Nombre d''emplois vacants brut'!BN19+'Nombre d''emplois occupés brut'!BN19)*100</f>
        <v>1.6370330999209963</v>
      </c>
      <c r="BO19" s="69">
        <f>'Nombre d''emplois vacants brut'!BO19/('Nombre d''emplois vacants brut'!BO19+'Nombre d''emplois occupés brut'!BO19)*100</f>
        <v>1.4954172047531504</v>
      </c>
      <c r="BP19" s="69">
        <f>'Nombre d''emplois vacants brut'!BP19/('Nombre d''emplois vacants brut'!BP19+'Nombre d''emplois occupés brut'!BP19)*100</f>
        <v>1.955954716</v>
      </c>
      <c r="BQ19" s="145" t="s">
        <v>147</v>
      </c>
      <c r="BR19" s="69">
        <f>'Nombre d''emplois vacants brut'!BR19/('Nombre d''emplois vacants brut'!BR19+'Nombre d''emplois occupés brut'!BR19)*100</f>
        <v>1.6659416259999997</v>
      </c>
      <c r="BS19" s="69">
        <f>'Nombre d''emplois vacants brut'!BS19/('Nombre d''emplois vacants brut'!BS19+'Nombre d''emplois occupés brut'!BS19)*100</f>
        <v>1.621874944</v>
      </c>
      <c r="BT19" s="69">
        <f>'Nombre d''emplois vacants brut'!BT19/('Nombre d''emplois vacants brut'!BT19+'Nombre d''emplois occupés brut'!BT19)*100</f>
        <v>1.714545664</v>
      </c>
      <c r="BU19" s="69">
        <f>'Nombre d''emplois vacants brut'!BU19/('Nombre d''emplois vacants brut'!BU19+'Nombre d''emplois occupés brut'!BU19)*100</f>
        <v>1.9902941590000005</v>
      </c>
      <c r="BV19" s="69">
        <f>'Nombre d''emplois vacants brut'!BV19/('Nombre d''emplois vacants brut'!BV19+'Nombre d''emplois occupés brut'!BV19)*100</f>
        <v>2.372758971</v>
      </c>
      <c r="BW19" s="69">
        <f>'Nombre d''emplois vacants brut'!BW19/('Nombre d''emplois vacants brut'!BW19+'Nombre d''emplois occupés brut'!BW19)*100</f>
        <v>2.273693087</v>
      </c>
      <c r="BX19" s="69">
        <f>'Nombre d''emplois vacants brut'!BX19/('Nombre d''emplois vacants brut'!BX19+'Nombre d''emplois occupés brut'!BX19)*100</f>
        <v>2.950733885</v>
      </c>
      <c r="BY19" s="151" t="s">
        <v>147</v>
      </c>
      <c r="BZ19" s="132"/>
      <c r="CA19" s="132"/>
      <c r="CB19" s="132"/>
      <c r="CC19" s="132"/>
      <c r="CD19" s="131"/>
    </row>
    <row r="20" spans="1:82" s="78" customFormat="1" ht="12.75">
      <c r="A20" s="20" t="s">
        <v>86</v>
      </c>
      <c r="B20" s="69">
        <f>'Nombre d''emplois vacants brut'!B20/('Nombre d''emplois vacants brut'!B20+'Nombre d''emplois occupés brut'!B20)*100</f>
        <v>0.2850611137358645</v>
      </c>
      <c r="C20" s="69">
        <f>'Nombre d''emplois vacants brut'!C20/('Nombre d''emplois vacants brut'!C20+'Nombre d''emplois occupés brut'!C20)*100</f>
        <v>0.21646651904490957</v>
      </c>
      <c r="D20" s="69">
        <f>'Nombre d''emplois vacants brut'!D20/('Nombre d''emplois vacants brut'!D20+'Nombre d''emplois occupés brut'!D20)*100</f>
        <v>0.2913527234732407</v>
      </c>
      <c r="E20" s="69">
        <f>'Nombre d''emplois vacants brut'!E20/('Nombre d''emplois vacants brut'!E20+'Nombre d''emplois occupés brut'!E20)*100</f>
        <v>0.2793238933338869</v>
      </c>
      <c r="F20" s="69">
        <f>'Nombre d''emplois vacants brut'!F20/('Nombre d''emplois vacants brut'!F20+'Nombre d''emplois occupés brut'!F20)*100</f>
        <v>0.28608768762024606</v>
      </c>
      <c r="G20" s="69">
        <f>'Nombre d''emplois vacants brut'!G20/('Nombre d''emplois vacants brut'!G20+'Nombre d''emplois occupés brut'!G20)*100</f>
        <v>0.24178583281590574</v>
      </c>
      <c r="H20" s="69">
        <f>'Nombre d''emplois vacants brut'!H20/('Nombre d''emplois vacants brut'!H20+'Nombre d''emplois occupés brut'!H20)*100</f>
        <v>0.29794904565845476</v>
      </c>
      <c r="I20" s="69">
        <f>'Nombre d''emplois vacants brut'!I20/('Nombre d''emplois vacants brut'!I20+'Nombre d''emplois occupés brut'!I20)*100</f>
        <v>0.27409289057740427</v>
      </c>
      <c r="J20" s="69">
        <f>'Nombre d''emplois vacants brut'!J20/('Nombre d''emplois vacants brut'!J20+'Nombre d''emplois occupés brut'!J20)*100</f>
        <v>0.294220966852656</v>
      </c>
      <c r="K20" s="69">
        <f>'Nombre d''emplois vacants brut'!K20/('Nombre d''emplois vacants brut'!K20+'Nombre d''emplois occupés brut'!K20)*100</f>
        <v>0.3055270988071329</v>
      </c>
      <c r="L20" s="69">
        <f>'Nombre d''emplois vacants brut'!L20/('Nombre d''emplois vacants brut'!L20+'Nombre d''emplois occupés brut'!L20)*100</f>
        <v>0.4740447500908006</v>
      </c>
      <c r="M20" s="69">
        <f>'Nombre d''emplois vacants brut'!M20/('Nombre d''emplois vacants brut'!M20+'Nombre d''emplois occupés brut'!M20)*100</f>
        <v>0.5707831673739414</v>
      </c>
      <c r="N20" s="69">
        <f>'Nombre d''emplois vacants brut'!N20/('Nombre d''emplois vacants brut'!N20+'Nombre d''emplois occupés brut'!N20)*100</f>
        <v>0.5670787239177615</v>
      </c>
      <c r="O20" s="69">
        <f>'Nombre d''emplois vacants brut'!O20/('Nombre d''emplois vacants brut'!O20+'Nombre d''emplois occupés brut'!O20)*100</f>
        <v>0.5747075562714832</v>
      </c>
      <c r="P20" s="69">
        <f>'Nombre d''emplois vacants brut'!P20/('Nombre d''emplois vacants brut'!P20+'Nombre d''emplois occupés brut'!P20)*100</f>
        <v>0.6098778517085488</v>
      </c>
      <c r="Q20" s="69">
        <f>'Nombre d''emplois vacants brut'!Q20/('Nombre d''emplois vacants brut'!Q20+'Nombre d''emplois occupés brut'!Q20)*100</f>
        <v>0.6937819043979361</v>
      </c>
      <c r="R20" s="69">
        <f>'Nombre d''emplois vacants brut'!R20/('Nombre d''emplois vacants brut'!R20+'Nombre d''emplois occupés brut'!R20)*100</f>
        <v>0.6529669225166903</v>
      </c>
      <c r="S20" s="69">
        <f>'Nombre d''emplois vacants brut'!S20/('Nombre d''emplois vacants brut'!S20+'Nombre d''emplois occupés brut'!S20)*100</f>
        <v>0.6624990192983014</v>
      </c>
      <c r="T20" s="69">
        <f>'Nombre d''emplois vacants brut'!T20/('Nombre d''emplois vacants brut'!T20+'Nombre d''emplois occupés brut'!T20)*100</f>
        <v>0.7485282006705705</v>
      </c>
      <c r="U20" s="69">
        <f>'Nombre d''emplois vacants brut'!U20/('Nombre d''emplois vacants brut'!U20+'Nombre d''emplois occupés brut'!U20)*100</f>
        <v>0.7735956770976745</v>
      </c>
      <c r="V20" s="69">
        <f>'Nombre d''emplois vacants brut'!V20/('Nombre d''emplois vacants brut'!V20+'Nombre d''emplois occupés brut'!V20)*100</f>
        <v>0.6072655797560775</v>
      </c>
      <c r="W20" s="69">
        <f>'Nombre d''emplois vacants brut'!W20/('Nombre d''emplois vacants brut'!W20+'Nombre d''emplois occupés brut'!W20)*100</f>
        <v>0.5512674027653802</v>
      </c>
      <c r="X20" s="69">
        <f>'Nombre d''emplois vacants brut'!X20/('Nombre d''emplois vacants brut'!X20+'Nombre d''emplois occupés brut'!X20)*100</f>
        <v>0.2445937790859324</v>
      </c>
      <c r="Y20" s="69">
        <f>'Nombre d''emplois vacants brut'!Y20/('Nombre d''emplois vacants brut'!Y20+'Nombre d''emplois occupés brut'!Y20)*100</f>
        <v>0.2758120869494801</v>
      </c>
      <c r="Z20" s="69">
        <f>'Nombre d''emplois vacants brut'!Z20/('Nombre d''emplois vacants brut'!Z20+'Nombre d''emplois occupés brut'!Z20)*100</f>
        <v>0.2318400466349233</v>
      </c>
      <c r="AA20" s="69">
        <f>'Nombre d''emplois vacants brut'!AA20/('Nombre d''emplois vacants brut'!AA20+'Nombre d''emplois occupés brut'!AA20)*100</f>
        <v>0.18821988228465195</v>
      </c>
      <c r="AB20" s="69">
        <f>'Nombre d''emplois vacants brut'!AB20/('Nombre d''emplois vacants brut'!AB20+'Nombre d''emplois occupés brut'!AB20)*100</f>
        <v>0.2554755655035508</v>
      </c>
      <c r="AC20" s="69">
        <f>'Nombre d''emplois vacants brut'!AC20/('Nombre d''emplois vacants brut'!AC20+'Nombre d''emplois occupés brut'!AC20)*100</f>
        <v>0.21788013635112474</v>
      </c>
      <c r="AD20" s="69">
        <f>'Nombre d''emplois vacants brut'!AD20/('Nombre d''emplois vacants brut'!AD20+'Nombre d''emplois occupés brut'!AD20)*100</f>
        <v>0.297868709504168</v>
      </c>
      <c r="AE20" s="68">
        <f>'Nombre d''emplois vacants brut'!AE20/('Nombre d''emplois vacants brut'!AE20+'Nombre d''emplois occupés brut'!AE20)*100</f>
        <v>0.32371118100939344</v>
      </c>
      <c r="AF20" s="71">
        <f>'Nombre d''emplois vacants brut'!AF20/('Nombre d''emplois vacants brut'!AF20+'Nombre d''emplois occupés brut'!AF20)*100</f>
        <v>0.6094244910639077</v>
      </c>
      <c r="AG20" s="69">
        <f>'Nombre d''emplois vacants brut'!AG20/('Nombre d''emplois vacants brut'!AG20+'Nombre d''emplois occupés brut'!AG20)*100</f>
        <v>0.7371887345362325</v>
      </c>
      <c r="AH20" s="69">
        <f>'Nombre d''emplois vacants brut'!AH20/('Nombre d''emplois vacants brut'!AH20+'Nombre d''emplois occupés brut'!AH20)*100</f>
        <v>0.6488262375692934</v>
      </c>
      <c r="AI20" s="69">
        <f>'Nombre d''emplois vacants brut'!AI20/('Nombre d''emplois vacants brut'!AI20+'Nombre d''emplois occupés brut'!AI20)*100</f>
        <v>0.5843261719933613</v>
      </c>
      <c r="AJ20" s="69">
        <f>'Nombre d''emplois vacants brut'!AJ20/('Nombre d''emplois vacants brut'!AJ20+'Nombre d''emplois occupés brut'!AJ20)*100</f>
        <v>0.593848209023822</v>
      </c>
      <c r="AK20" s="69">
        <f>'Nombre d''emplois vacants brut'!AK20/('Nombre d''emplois vacants brut'!AK20+'Nombre d''emplois occupés brut'!AK20)*100</f>
        <v>0.5917150505351942</v>
      </c>
      <c r="AL20" s="69">
        <f>'Nombre d''emplois vacants brut'!AL20/('Nombre d''emplois vacants brut'!AL20+'Nombre d''emplois occupés brut'!AL20)*100</f>
        <v>0.5261111744521617</v>
      </c>
      <c r="AM20" s="69">
        <f>'Nombre d''emplois vacants brut'!AM20/('Nombre d''emplois vacants brut'!AM20+'Nombre d''emplois occupés brut'!AM20)*100</f>
        <v>0.4713865169268453</v>
      </c>
      <c r="AN20" s="69">
        <f>'Nombre d''emplois vacants brut'!AN20/('Nombre d''emplois vacants brut'!AN20+'Nombre d''emplois occupés brut'!AN20)*100</f>
        <v>0.5572163466137579</v>
      </c>
      <c r="AO20" s="69">
        <f>'Nombre d''emplois vacants brut'!AO20/('Nombre d''emplois vacants brut'!AO20+'Nombre d''emplois occupés brut'!AO20)*100</f>
        <v>0.5213719081788877</v>
      </c>
      <c r="AP20" s="69">
        <f>'Nombre d''emplois vacants brut'!AP20/('Nombre d''emplois vacants brut'!AP20+'Nombre d''emplois occupés brut'!AP20)*100</f>
        <v>0.5786133682600098</v>
      </c>
      <c r="AQ20" s="69">
        <f>'Nombre d''emplois vacants brut'!AQ20/('Nombre d''emplois vacants brut'!AQ20+'Nombre d''emplois occupés brut'!AQ20)*100</f>
        <v>0.4630304834211429</v>
      </c>
      <c r="AR20" s="69">
        <f>'Nombre d''emplois vacants brut'!AR20/('Nombre d''emplois vacants brut'!AR20+'Nombre d''emplois occupés brut'!AR20)*100</f>
        <v>0.5114661754441339</v>
      </c>
      <c r="AS20" s="69">
        <f>'Nombre d''emplois vacants brut'!AS20/('Nombre d''emplois vacants brut'!AS20+'Nombre d''emplois occupés brut'!AS20)*100</f>
        <v>0.6712714404657893</v>
      </c>
      <c r="AT20" s="69">
        <f>'Nombre d''emplois vacants brut'!AT20/('Nombre d''emplois vacants brut'!AT20+'Nombre d''emplois occupés brut'!AT20)*100</f>
        <v>0.5806263808033186</v>
      </c>
      <c r="AU20" s="69">
        <f>'Nombre d''emplois vacants brut'!AU20/('Nombre d''emplois vacants brut'!AU20+'Nombre d''emplois occupés brut'!AU20)*100</f>
        <v>0.5489123619321732</v>
      </c>
      <c r="AV20" s="69">
        <f>'Nombre d''emplois vacants brut'!AV20/('Nombre d''emplois vacants brut'!AV20+'Nombre d''emplois occupés brut'!AV20)*100</f>
        <v>0.48361779590744863</v>
      </c>
      <c r="AW20" s="69">
        <f>'Nombre d''emplois vacants brut'!AW20/('Nombre d''emplois vacants brut'!AW20+'Nombre d''emplois occupés brut'!AW20)*100</f>
        <v>0.5614740346644238</v>
      </c>
      <c r="AX20" s="69">
        <f>'Nombre d''emplois vacants brut'!AX20/('Nombre d''emplois vacants brut'!AX20+'Nombre d''emplois occupés brut'!AX20)*100</f>
        <v>0.4466173081005709</v>
      </c>
      <c r="AY20" s="68">
        <f>'Nombre d''emplois vacants brut'!AY20/('Nombre d''emplois vacants brut'!AY20+'Nombre d''emplois occupés brut'!AY20)*100</f>
        <v>0.464542160578303</v>
      </c>
      <c r="AZ20" s="71">
        <f>'Nombre d''emplois vacants brut'!AZ20/('Nombre d''emplois vacants brut'!AZ20+'Nombre d''emplois occupés brut'!AZ20)*100</f>
        <v>0.5881787420327422</v>
      </c>
      <c r="BA20" s="69">
        <f>'Nombre d''emplois vacants brut'!BA20/('Nombre d''emplois vacants brut'!BA20+'Nombre d''emplois occupés brut'!BA20)*100</f>
        <v>0.7396028258432074</v>
      </c>
      <c r="BB20" s="69">
        <f>'Nombre d''emplois vacants brut'!BB20/('Nombre d''emplois vacants brut'!BB20+'Nombre d''emplois occupés brut'!BB20)*100</f>
        <v>0.6033929972151311</v>
      </c>
      <c r="BC20" s="69">
        <f>'Nombre d''emplois vacants brut'!BC20/('Nombre d''emplois vacants brut'!BC20+'Nombre d''emplois occupés brut'!BC20)*100</f>
        <v>0.6613132980150689</v>
      </c>
      <c r="BD20" s="69">
        <f>'Nombre d''emplois vacants brut'!BD20/('Nombre d''emplois vacants brut'!BD20+'Nombre d''emplois occupés brut'!BD20)*100</f>
        <v>0.6566700912474274</v>
      </c>
      <c r="BE20" s="69">
        <f>'Nombre d''emplois vacants brut'!BE20/('Nombre d''emplois vacants brut'!BE20+'Nombre d''emplois occupés brut'!BE20)*100</f>
        <v>0.8695133629348305</v>
      </c>
      <c r="BF20" s="69">
        <f>'Nombre d''emplois vacants brut'!BF20/('Nombre d''emplois vacants brut'!BF20+'Nombre d''emplois occupés brut'!BF20)*100</f>
        <v>0.7862834857454664</v>
      </c>
      <c r="BG20" s="69">
        <f>'Nombre d''emplois vacants brut'!BG20/('Nombre d''emplois vacants brut'!BG20+'Nombre d''emplois occupés brut'!BG20)*100</f>
        <v>0.7720194761037233</v>
      </c>
      <c r="BH20" s="69">
        <f>'Nombre d''emplois vacants brut'!BH20/('Nombre d''emplois vacants brut'!BH20+'Nombre d''emplois occupés brut'!BH20)*100</f>
        <v>0.9777621540755822</v>
      </c>
      <c r="BI20" s="69">
        <f>'Nombre d''emplois vacants brut'!BI20/('Nombre d''emplois vacants brut'!BI20+'Nombre d''emplois occupés brut'!BI20)*100</f>
        <v>0.8282104194331477</v>
      </c>
      <c r="BJ20" s="69">
        <f>'Nombre d''emplois vacants brut'!BJ20/('Nombre d''emplois vacants brut'!BJ20+'Nombre d''emplois occupés brut'!BJ20)*100</f>
        <v>0.7660962501350802</v>
      </c>
      <c r="BK20" s="69">
        <f>'Nombre d''emplois vacants brut'!BK20/('Nombre d''emplois vacants brut'!BK20+'Nombre d''emplois occupés brut'!BK20)*100</f>
        <v>0.8662205948268624</v>
      </c>
      <c r="BL20" s="69">
        <f>'Nombre d''emplois vacants brut'!BL20/('Nombre d''emplois vacants brut'!BL20+'Nombre d''emplois occupés brut'!BL20)*100</f>
        <v>1.1674247464242553</v>
      </c>
      <c r="BM20" s="69">
        <f>'Nombre d''emplois vacants brut'!BM20/('Nombre d''emplois vacants brut'!BM20+'Nombre d''emplois occupés brut'!BM20)*100</f>
        <v>1.1740637933529035</v>
      </c>
      <c r="BN20" s="69">
        <f>'Nombre d''emplois vacants brut'!BN20/('Nombre d''emplois vacants brut'!BN20+'Nombre d''emplois occupés brut'!BN20)*100</f>
        <v>0.933772743493364</v>
      </c>
      <c r="BO20" s="69">
        <f>'Nombre d''emplois vacants brut'!BO20/('Nombre d''emplois vacants brut'!BO20+'Nombre d''emplois occupés brut'!BO20)*100</f>
        <v>0.872485762024937</v>
      </c>
      <c r="BP20" s="69">
        <f>'Nombre d''emplois vacants brut'!BP20/('Nombre d''emplois vacants brut'!BP20+'Nombre d''emplois occupés brut'!BP20)*100</f>
        <v>1.396254343</v>
      </c>
      <c r="BQ20" s="145" t="s">
        <v>147</v>
      </c>
      <c r="BR20" s="69">
        <f>'Nombre d''emplois vacants brut'!BR20/('Nombre d''emplois vacants brut'!BR20+'Nombre d''emplois occupés brut'!BR20)*100</f>
        <v>1.439693007</v>
      </c>
      <c r="BS20" s="69">
        <f>'Nombre d''emplois vacants brut'!BS20/('Nombre d''emplois vacants brut'!BS20+'Nombre d''emplois occupés brut'!BS20)*100</f>
        <v>0.83876492</v>
      </c>
      <c r="BT20" s="69">
        <f>'Nombre d''emplois vacants brut'!BT20/('Nombre d''emplois vacants brut'!BT20+'Nombre d''emplois occupés brut'!BT20)*100</f>
        <v>1.110624118</v>
      </c>
      <c r="BU20" s="69">
        <f>'Nombre d''emplois vacants brut'!BU20/('Nombre d''emplois vacants brut'!BU20+'Nombre d''emplois occupés brut'!BU20)*100</f>
        <v>1.093819498</v>
      </c>
      <c r="BV20" s="69">
        <f>'Nombre d''emplois vacants brut'!BV20/('Nombre d''emplois vacants brut'!BV20+'Nombre d''emplois occupés brut'!BV20)*100</f>
        <v>1.628825091</v>
      </c>
      <c r="BW20" s="69">
        <f>'Nombre d''emplois vacants brut'!BW20/('Nombre d''emplois vacants brut'!BW20+'Nombre d''emplois occupés brut'!BW20)*100</f>
        <v>1.392704952</v>
      </c>
      <c r="BX20" s="69">
        <f>'Nombre d''emplois vacants brut'!BX20/('Nombre d''emplois vacants brut'!BX20+'Nombre d''emplois occupés brut'!BX20)*100</f>
        <v>2.045155419</v>
      </c>
      <c r="BY20" s="151" t="s">
        <v>147</v>
      </c>
      <c r="BZ20" s="132"/>
      <c r="CA20" s="132"/>
      <c r="CB20" s="132"/>
      <c r="CC20" s="132"/>
      <c r="CD20" s="131"/>
    </row>
    <row r="21" spans="1:82" s="78" customFormat="1" ht="12.75">
      <c r="A21" s="20" t="s">
        <v>87</v>
      </c>
      <c r="B21" s="69">
        <f>'Nombre d''emplois vacants brut'!B21/('Nombre d''emplois vacants brut'!B21+'Nombre d''emplois occupés brut'!B21)*100</f>
        <v>1.0037139814125442</v>
      </c>
      <c r="C21" s="69">
        <f>'Nombre d''emplois vacants brut'!C21/('Nombre d''emplois vacants brut'!C21+'Nombre d''emplois occupés brut'!C21)*100</f>
        <v>0.9101569762890187</v>
      </c>
      <c r="D21" s="69">
        <f>'Nombre d''emplois vacants brut'!D21/('Nombre d''emplois vacants brut'!D21+'Nombre d''emplois occupés brut'!D21)*100</f>
        <v>0.8268406789488201</v>
      </c>
      <c r="E21" s="69">
        <f>'Nombre d''emplois vacants brut'!E21/('Nombre d''emplois vacants brut'!E21+'Nombre d''emplois occupés brut'!E21)*100</f>
        <v>0.9102664690913004</v>
      </c>
      <c r="F21" s="69">
        <f>'Nombre d''emplois vacants brut'!F21/('Nombre d''emplois vacants brut'!F21+'Nombre d''emplois occupés brut'!F21)*100</f>
        <v>0.9669032179355537</v>
      </c>
      <c r="G21" s="69">
        <f>'Nombre d''emplois vacants brut'!G21/('Nombre d''emplois vacants brut'!G21+'Nombre d''emplois occupés brut'!G21)*100</f>
        <v>0.7959649307341532</v>
      </c>
      <c r="H21" s="69">
        <f>'Nombre d''emplois vacants brut'!H21/('Nombre d''emplois vacants brut'!H21+'Nombre d''emplois occupés brut'!H21)*100</f>
        <v>0.6855150346192834</v>
      </c>
      <c r="I21" s="69">
        <f>'Nombre d''emplois vacants brut'!I21/('Nombre d''emplois vacants brut'!I21+'Nombre d''emplois occupés brut'!I21)*100</f>
        <v>0.7149822719405835</v>
      </c>
      <c r="J21" s="69">
        <f>'Nombre d''emplois vacants brut'!J21/('Nombre d''emplois vacants brut'!J21+'Nombre d''emplois occupés brut'!J21)*100</f>
        <v>0.7444990588897256</v>
      </c>
      <c r="K21" s="69">
        <f>'Nombre d''emplois vacants brut'!K21/('Nombre d''emplois vacants brut'!K21+'Nombre d''emplois occupés brut'!K21)*100</f>
        <v>0.7092196862909436</v>
      </c>
      <c r="L21" s="69">
        <f>'Nombre d''emplois vacants brut'!L21/('Nombre d''emplois vacants brut'!L21+'Nombre d''emplois occupés brut'!L21)*100</f>
        <v>0.6445142487994955</v>
      </c>
      <c r="M21" s="69">
        <f>'Nombre d''emplois vacants brut'!M21/('Nombre d''emplois vacants brut'!M21+'Nombre d''emplois occupés brut'!M21)*100</f>
        <v>0.6852596618338678</v>
      </c>
      <c r="N21" s="69">
        <f>'Nombre d''emplois vacants brut'!N21/('Nombre d''emplois vacants brut'!N21+'Nombre d''emplois occupés brut'!N21)*100</f>
        <v>0.7907195612908587</v>
      </c>
      <c r="O21" s="69">
        <f>'Nombre d''emplois vacants brut'!O21/('Nombre d''emplois vacants brut'!O21+'Nombre d''emplois occupés brut'!O21)*100</f>
        <v>0.7450668451412938</v>
      </c>
      <c r="P21" s="69">
        <f>'Nombre d''emplois vacants brut'!P21/('Nombre d''emplois vacants brut'!P21+'Nombre d''emplois occupés brut'!P21)*100</f>
        <v>0.6830643816912418</v>
      </c>
      <c r="Q21" s="69">
        <f>'Nombre d''emplois vacants brut'!Q21/('Nombre d''emplois vacants brut'!Q21+'Nombre d''emplois occupés brut'!Q21)*100</f>
        <v>0.705921663490421</v>
      </c>
      <c r="R21" s="69">
        <f>'Nombre d''emplois vacants brut'!R21/('Nombre d''emplois vacants brut'!R21+'Nombre d''emplois occupés brut'!R21)*100</f>
        <v>0.7378989587467445</v>
      </c>
      <c r="S21" s="69">
        <f>'Nombre d''emplois vacants brut'!S21/('Nombre d''emplois vacants brut'!S21+'Nombre d''emplois occupés brut'!S21)*100</f>
        <v>0.7846157894393817</v>
      </c>
      <c r="T21" s="69">
        <f>'Nombre d''emplois vacants brut'!T21/('Nombre d''emplois vacants brut'!T21+'Nombre d''emplois occupés brut'!T21)*100</f>
        <v>0.7027839093757903</v>
      </c>
      <c r="U21" s="69">
        <f>'Nombre d''emplois vacants brut'!U21/('Nombre d''emplois vacants brut'!U21+'Nombre d''emplois occupés brut'!U21)*100</f>
        <v>0.8628505422441121</v>
      </c>
      <c r="V21" s="69">
        <f>'Nombre d''emplois vacants brut'!V21/('Nombre d''emplois vacants brut'!V21+'Nombre d''emplois occupés brut'!V21)*100</f>
        <v>0.9043214881984973</v>
      </c>
      <c r="W21" s="69">
        <f>'Nombre d''emplois vacants brut'!W21/('Nombre d''emplois vacants brut'!W21+'Nombre d''emplois occupés brut'!W21)*100</f>
        <v>0.862705343130123</v>
      </c>
      <c r="X21" s="69">
        <f>'Nombre d''emplois vacants brut'!X21/('Nombre d''emplois vacants brut'!X21+'Nombre d''emplois occupés brut'!X21)*100</f>
        <v>0.355990718900586</v>
      </c>
      <c r="Y21" s="69">
        <f>'Nombre d''emplois vacants brut'!Y21/('Nombre d''emplois vacants brut'!Y21+'Nombre d''emplois occupés brut'!Y21)*100</f>
        <v>0.2502072273854833</v>
      </c>
      <c r="Z21" s="69">
        <f>'Nombre d''emplois vacants brut'!Z21/('Nombre d''emplois vacants brut'!Z21+'Nombre d''emplois occupés brut'!Z21)*100</f>
        <v>0.3269863389369581</v>
      </c>
      <c r="AA21" s="69">
        <f>'Nombre d''emplois vacants brut'!AA21/('Nombre d''emplois vacants brut'!AA21+'Nombre d''emplois occupés brut'!AA21)*100</f>
        <v>0.24270775720939022</v>
      </c>
      <c r="AB21" s="69">
        <f>'Nombre d''emplois vacants brut'!AB21/('Nombre d''emplois vacants brut'!AB21+'Nombre d''emplois occupés brut'!AB21)*100</f>
        <v>0.2802735672637283</v>
      </c>
      <c r="AC21" s="69">
        <f>'Nombre d''emplois vacants brut'!AC21/('Nombre d''emplois vacants brut'!AC21+'Nombre d''emplois occupés brut'!AC21)*100</f>
        <v>0.21670084499137254</v>
      </c>
      <c r="AD21" s="69">
        <f>'Nombre d''emplois vacants brut'!AD21/('Nombre d''emplois vacants brut'!AD21+'Nombre d''emplois occupés brut'!AD21)*100</f>
        <v>0.43536231590461244</v>
      </c>
      <c r="AE21" s="68">
        <f>'Nombre d''emplois vacants brut'!AE21/('Nombre d''emplois vacants brut'!AE21+'Nombre d''emplois occupés brut'!AE21)*100</f>
        <v>0.28438710433362274</v>
      </c>
      <c r="AF21" s="71">
        <f>'Nombre d''emplois vacants brut'!AF21/('Nombre d''emplois vacants brut'!AF21+'Nombre d''emplois occupés brut'!AF21)*100</f>
        <v>0.4274017260202604</v>
      </c>
      <c r="AG21" s="69">
        <f>'Nombre d''emplois vacants brut'!AG21/('Nombre d''emplois vacants brut'!AG21+'Nombre d''emplois occupés brut'!AG21)*100</f>
        <v>0.5108803843774761</v>
      </c>
      <c r="AH21" s="69">
        <f>'Nombre d''emplois vacants brut'!AH21/('Nombre d''emplois vacants brut'!AH21+'Nombre d''emplois occupés brut'!AH21)*100</f>
        <v>0.7262975058525195</v>
      </c>
      <c r="AI21" s="69">
        <f>'Nombre d''emplois vacants brut'!AI21/('Nombre d''emplois vacants brut'!AI21+'Nombre d''emplois occupés brut'!AI21)*100</f>
        <v>0.36358878211378237</v>
      </c>
      <c r="AJ21" s="69">
        <f>'Nombre d''emplois vacants brut'!AJ21/('Nombre d''emplois vacants brut'!AJ21+'Nombre d''emplois occupés brut'!AJ21)*100</f>
        <v>0.3669380159204207</v>
      </c>
      <c r="AK21" s="69">
        <f>'Nombre d''emplois vacants brut'!AK21/('Nombre d''emplois vacants brut'!AK21+'Nombre d''emplois occupés brut'!AK21)*100</f>
        <v>0.4889816207409377</v>
      </c>
      <c r="AL21" s="69">
        <f>'Nombre d''emplois vacants brut'!AL21/('Nombre d''emplois vacants brut'!AL21+'Nombre d''emplois occupés brut'!AL21)*100</f>
        <v>0.7977084616829052</v>
      </c>
      <c r="AM21" s="69">
        <f>'Nombre d''emplois vacants brut'!AM21/('Nombre d''emplois vacants brut'!AM21+'Nombre d''emplois occupés brut'!AM21)*100</f>
        <v>0.38336228995547617</v>
      </c>
      <c r="AN21" s="69">
        <f>'Nombre d''emplois vacants brut'!AN21/('Nombre d''emplois vacants brut'!AN21+'Nombre d''emplois occupés brut'!AN21)*100</f>
        <v>0.6011000162059132</v>
      </c>
      <c r="AO21" s="69">
        <f>'Nombre d''emplois vacants brut'!AO21/('Nombre d''emplois vacants brut'!AO21+'Nombre d''emplois occupés brut'!AO21)*100</f>
        <v>0.4248268585759015</v>
      </c>
      <c r="AP21" s="69">
        <f>'Nombre d''emplois vacants brut'!AP21/('Nombre d''emplois vacants brut'!AP21+'Nombre d''emplois occupés brut'!AP21)*100</f>
        <v>0.7055885638567467</v>
      </c>
      <c r="AQ21" s="69">
        <f>'Nombre d''emplois vacants brut'!AQ21/('Nombre d''emplois vacants brut'!AQ21+'Nombre d''emplois occupés brut'!AQ21)*100</f>
        <v>0.48384643753412077</v>
      </c>
      <c r="AR21" s="69">
        <f>'Nombre d''emplois vacants brut'!AR21/('Nombre d''emplois vacants brut'!AR21+'Nombre d''emplois occupés brut'!AR21)*100</f>
        <v>0.37442677705467775</v>
      </c>
      <c r="AS21" s="69">
        <f>'Nombre d''emplois vacants brut'!AS21/('Nombre d''emplois vacants brut'!AS21+'Nombre d''emplois occupés brut'!AS21)*100</f>
        <v>0.40629351456647966</v>
      </c>
      <c r="AT21" s="69">
        <f>'Nombre d''emplois vacants brut'!AT21/('Nombre d''emplois vacants brut'!AT21+'Nombre d''emplois occupés brut'!AT21)*100</f>
        <v>0.6499605496841975</v>
      </c>
      <c r="AU21" s="69">
        <f>'Nombre d''emplois vacants brut'!AU21/('Nombre d''emplois vacants brut'!AU21+'Nombre d''emplois occupés brut'!AU21)*100</f>
        <v>0.33694062278053616</v>
      </c>
      <c r="AV21" s="69">
        <f>'Nombre d''emplois vacants brut'!AV21/('Nombre d''emplois vacants brut'!AV21+'Nombre d''emplois occupés brut'!AV21)*100</f>
        <v>0.4196889755046975</v>
      </c>
      <c r="AW21" s="69">
        <f>'Nombre d''emplois vacants brut'!AW21/('Nombre d''emplois vacants brut'!AW21+'Nombre d''emplois occupés brut'!AW21)*100</f>
        <v>0.31209752932995344</v>
      </c>
      <c r="AX21" s="69">
        <f>'Nombre d''emplois vacants brut'!AX21/('Nombre d''emplois vacants brut'!AX21+'Nombre d''emplois occupés brut'!AX21)*100</f>
        <v>0.489387111734337</v>
      </c>
      <c r="AY21" s="68">
        <f>'Nombre d''emplois vacants brut'!AY21/('Nombre d''emplois vacants brut'!AY21+'Nombre d''emplois occupés brut'!AY21)*100</f>
        <v>0.39019448223985675</v>
      </c>
      <c r="AZ21" s="71">
        <f>'Nombre d''emplois vacants brut'!AZ21/('Nombre d''emplois vacants brut'!AZ21+'Nombre d''emplois occupés brut'!AZ21)*100</f>
        <v>0.5864570674167231</v>
      </c>
      <c r="BA21" s="69">
        <f>'Nombre d''emplois vacants brut'!BA21/('Nombre d''emplois vacants brut'!BA21+'Nombre d''emplois occupés brut'!BA21)*100</f>
        <v>0.5149926138222112</v>
      </c>
      <c r="BB21" s="69">
        <f>'Nombre d''emplois vacants brut'!BB21/('Nombre d''emplois vacants brut'!BB21+'Nombre d''emplois occupés brut'!BB21)*100</f>
        <v>1.0369300823831418</v>
      </c>
      <c r="BC21" s="69">
        <f>'Nombre d''emplois vacants brut'!BC21/('Nombre d''emplois vacants brut'!BC21+'Nombre d''emplois occupés brut'!BC21)*100</f>
        <v>0.5179857583247973</v>
      </c>
      <c r="BD21" s="69">
        <f>'Nombre d''emplois vacants brut'!BD21/('Nombre d''emplois vacants brut'!BD21+'Nombre d''emplois occupés brut'!BD21)*100</f>
        <v>0.770547399393707</v>
      </c>
      <c r="BE21" s="69">
        <f>'Nombre d''emplois vacants brut'!BE21/('Nombre d''emplois vacants brut'!BE21+'Nombre d''emplois occupés brut'!BE21)*100</f>
        <v>0.6240037444420001</v>
      </c>
      <c r="BF21" s="69">
        <f>'Nombre d''emplois vacants brut'!BF21/('Nombre d''emplois vacants brut'!BF21+'Nombre d''emplois occupés brut'!BF21)*100</f>
        <v>0.9172170001171037</v>
      </c>
      <c r="BG21" s="69">
        <f>'Nombre d''emplois vacants brut'!BG21/('Nombre d''emplois vacants brut'!BG21+'Nombre d''emplois occupés brut'!BG21)*100</f>
        <v>0.8090344480931208</v>
      </c>
      <c r="BH21" s="69">
        <f>'Nombre d''emplois vacants brut'!BH21/('Nombre d''emplois vacants brut'!BH21+'Nombre d''emplois occupés brut'!BH21)*100</f>
        <v>0.9705464471709979</v>
      </c>
      <c r="BI21" s="69">
        <f>'Nombre d''emplois vacants brut'!BI21/('Nombre d''emplois vacants brut'!BI21+'Nombre d''emplois occupés brut'!BI21)*100</f>
        <v>0.6958620540423508</v>
      </c>
      <c r="BJ21" s="69">
        <f>'Nombre d''emplois vacants brut'!BJ21/('Nombre d''emplois vacants brut'!BJ21+'Nombre d''emplois occupés brut'!BJ21)*100</f>
        <v>0.9861091617346314</v>
      </c>
      <c r="BK21" s="69">
        <f>'Nombre d''emplois vacants brut'!BK21/('Nombre d''emplois vacants brut'!BK21+'Nombre d''emplois occupés brut'!BK21)*100</f>
        <v>0.9603803673365305</v>
      </c>
      <c r="BL21" s="69">
        <f>'Nombre d''emplois vacants brut'!BL21/('Nombre d''emplois vacants brut'!BL21+'Nombre d''emplois occupés brut'!BL21)*100</f>
        <v>0.7149811883689465</v>
      </c>
      <c r="BM21" s="69">
        <f>'Nombre d''emplois vacants brut'!BM21/('Nombre d''emplois vacants brut'!BM21+'Nombre d''emplois occupés brut'!BM21)*100</f>
        <v>0.7005289028692179</v>
      </c>
      <c r="BN21" s="69">
        <f>'Nombre d''emplois vacants brut'!BN21/('Nombre d''emplois vacants brut'!BN21+'Nombre d''emplois occupés brut'!BN21)*100</f>
        <v>1.1486021683677903</v>
      </c>
      <c r="BO21" s="69">
        <f>'Nombre d''emplois vacants brut'!BO21/('Nombre d''emplois vacants brut'!BO21+'Nombre d''emplois occupés brut'!BO21)*100</f>
        <v>0.8107008583487073</v>
      </c>
      <c r="BP21" s="69">
        <f>'Nombre d''emplois vacants brut'!BP21/('Nombre d''emplois vacants brut'!BP21+'Nombre d''emplois occupés brut'!BP21)*100</f>
        <v>1.0075383250000003</v>
      </c>
      <c r="BQ21" s="145" t="s">
        <v>147</v>
      </c>
      <c r="BR21" s="69">
        <f>'Nombre d''emplois vacants brut'!BR21/('Nombre d''emplois vacants brut'!BR21+'Nombre d''emplois occupés brut'!BR21)*100</f>
        <v>1.86758044</v>
      </c>
      <c r="BS21" s="69">
        <f>'Nombre d''emplois vacants brut'!BS21/('Nombre d''emplois vacants brut'!BS21+'Nombre d''emplois occupés brut'!BS21)*100</f>
        <v>0.956875746</v>
      </c>
      <c r="BT21" s="69">
        <f>'Nombre d''emplois vacants brut'!BT21/('Nombre d''emplois vacants brut'!BT21+'Nombre d''emplois occupés brut'!BT21)*100</f>
        <v>1.021761723</v>
      </c>
      <c r="BU21" s="69">
        <f>'Nombre d''emplois vacants brut'!BU21/('Nombre d''emplois vacants brut'!BU21+'Nombre d''emplois occupés brut'!BU21)*100</f>
        <v>0.9488184070000001</v>
      </c>
      <c r="BV21" s="69">
        <f>'Nombre d''emplois vacants brut'!BV21/('Nombre d''emplois vacants brut'!BV21+'Nombre d''emplois occupés brut'!BV21)*100</f>
        <v>1.395302679</v>
      </c>
      <c r="BW21" s="69">
        <f>'Nombre d''emplois vacants brut'!BW21/('Nombre d''emplois vacants brut'!BW21+'Nombre d''emplois occupés brut'!BW21)*100</f>
        <v>1.310822801</v>
      </c>
      <c r="BX21" s="69">
        <f>'Nombre d''emplois vacants brut'!BX21/('Nombre d''emplois vacants brut'!BX21+'Nombre d''emplois occupés brut'!BX21)*100</f>
        <v>1.8720120990000002</v>
      </c>
      <c r="BY21" s="151" t="s">
        <v>147</v>
      </c>
      <c r="BZ21" s="132"/>
      <c r="CA21" s="132"/>
      <c r="CB21" s="132"/>
      <c r="CC21" s="132"/>
      <c r="CD21" s="131"/>
    </row>
    <row r="22" spans="1:82" s="78" customFormat="1" ht="12.75">
      <c r="A22" s="20" t="s">
        <v>88</v>
      </c>
      <c r="B22" s="69">
        <f>'Nombre d''emplois vacants brut'!B22/('Nombre d''emplois vacants brut'!B22+'Nombre d''emplois occupés brut'!B22)*100</f>
        <v>1.2298735491779313</v>
      </c>
      <c r="C22" s="69">
        <f>'Nombre d''emplois vacants brut'!C22/('Nombre d''emplois vacants brut'!C22+'Nombre d''emplois occupés brut'!C22)*100</f>
        <v>1.10790369157206</v>
      </c>
      <c r="D22" s="69">
        <f>'Nombre d''emplois vacants brut'!D22/('Nombre d''emplois vacants brut'!D22+'Nombre d''emplois occupés brut'!D22)*100</f>
        <v>1.0020566480549293</v>
      </c>
      <c r="E22" s="69">
        <f>'Nombre d''emplois vacants brut'!E22/('Nombre d''emplois vacants brut'!E22+'Nombre d''emplois occupés brut'!E22)*100</f>
        <v>1.102994031252905</v>
      </c>
      <c r="F22" s="69">
        <f>'Nombre d''emplois vacants brut'!F22/('Nombre d''emplois vacants brut'!F22+'Nombre d''emplois occupés brut'!F22)*100</f>
        <v>1.1785767589762177</v>
      </c>
      <c r="G22" s="69">
        <f>'Nombre d''emplois vacants brut'!G22/('Nombre d''emplois vacants brut'!G22+'Nombre d''emplois occupés brut'!G22)*100</f>
        <v>0.966546996674516</v>
      </c>
      <c r="H22" s="69">
        <f>'Nombre d''emplois vacants brut'!H22/('Nombre d''emplois vacants brut'!H22+'Nombre d''emplois occupés brut'!H22)*100</f>
        <v>0.8375170573057844</v>
      </c>
      <c r="I22" s="69">
        <f>'Nombre d''emplois vacants brut'!I22/('Nombre d''emplois vacants brut'!I22+'Nombre d''emplois occupés brut'!I22)*100</f>
        <v>0.867763030232579</v>
      </c>
      <c r="J22" s="69">
        <f>'Nombre d''emplois vacants brut'!J22/('Nombre d''emplois vacants brut'!J22+'Nombre d''emplois occupés brut'!J22)*100</f>
        <v>0.9020399773846438</v>
      </c>
      <c r="K22" s="69">
        <f>'Nombre d''emplois vacants brut'!K22/('Nombre d''emplois vacants brut'!K22+'Nombre d''emplois occupés brut'!K22)*100</f>
        <v>0.8550676717523902</v>
      </c>
      <c r="L22" s="69">
        <f>'Nombre d''emplois vacants brut'!L22/('Nombre d''emplois vacants brut'!L22+'Nombre d''emplois occupés brut'!L22)*100</f>
        <v>0.780097113078947</v>
      </c>
      <c r="M22" s="69">
        <f>'Nombre d''emplois vacants brut'!M22/('Nombre d''emplois vacants brut'!M22+'Nombre d''emplois occupés brut'!M22)*100</f>
        <v>0.822427046983881</v>
      </c>
      <c r="N22" s="69">
        <f>'Nombre d''emplois vacants brut'!N22/('Nombre d''emplois vacants brut'!N22+'Nombre d''emplois occupés brut'!N22)*100</f>
        <v>0.9678472532575308</v>
      </c>
      <c r="O22" s="69">
        <f>'Nombre d''emplois vacants brut'!O22/('Nombre d''emplois vacants brut'!O22+'Nombre d''emplois occupés brut'!O22)*100</f>
        <v>0.9074825507590695</v>
      </c>
      <c r="P22" s="69">
        <f>'Nombre d''emplois vacants brut'!P22/('Nombre d''emplois vacants brut'!P22+'Nombre d''emplois occupés brut'!P22)*100</f>
        <v>0.8328666817268413</v>
      </c>
      <c r="Q22" s="69">
        <f>'Nombre d''emplois vacants brut'!Q22/('Nombre d''emplois vacants brut'!Q22+'Nombre d''emplois occupés brut'!Q22)*100</f>
        <v>0.8517567409760878</v>
      </c>
      <c r="R22" s="69">
        <f>'Nombre d''emplois vacants brut'!R22/('Nombre d''emplois vacants brut'!R22+'Nombre d''emplois occupés brut'!R22)*100</f>
        <v>0.8941990945278674</v>
      </c>
      <c r="S22" s="69">
        <f>'Nombre d''emplois vacants brut'!S22/('Nombre d''emplois vacants brut'!S22+'Nombre d''emplois occupés brut'!S22)*100</f>
        <v>0.9540948061172119</v>
      </c>
      <c r="T22" s="69">
        <f>'Nombre d''emplois vacants brut'!T22/('Nombre d''emplois vacants brut'!T22+'Nombre d''emplois occupés brut'!T22)*100</f>
        <v>0.8430030106836399</v>
      </c>
      <c r="U22" s="69">
        <f>'Nombre d''emplois vacants brut'!U22/('Nombre d''emplois vacants brut'!U22+'Nombre d''emplois occupés brut'!U22)*100</f>
        <v>1.0432434633774679</v>
      </c>
      <c r="V22" s="69">
        <f>'Nombre d''emplois vacants brut'!V22/('Nombre d''emplois vacants brut'!V22+'Nombre d''emplois occupés brut'!V22)*100</f>
        <v>1.1005832800577078</v>
      </c>
      <c r="W22" s="69">
        <f>'Nombre d''emplois vacants brut'!W22/('Nombre d''emplois vacants brut'!W22+'Nombre d''emplois occupés brut'!W22)*100</f>
        <v>1.0516688874928837</v>
      </c>
      <c r="X22" s="69">
        <f>'Nombre d''emplois vacants brut'!X22/('Nombre d''emplois vacants brut'!X22+'Nombre d''emplois occupés brut'!X22)*100</f>
        <v>1.0525893875540584</v>
      </c>
      <c r="Y22" s="69">
        <f>'Nombre d''emplois vacants brut'!Y22/('Nombre d''emplois vacants brut'!Y22+'Nombre d''emplois occupés brut'!Y22)*100</f>
        <v>1.0049662560967498</v>
      </c>
      <c r="Z22" s="69">
        <f>'Nombre d''emplois vacants brut'!Z22/('Nombre d''emplois vacants brut'!Z22+'Nombre d''emplois occupés brut'!Z22)*100</f>
        <v>1.0498220843552049</v>
      </c>
      <c r="AA22" s="69">
        <f>'Nombre d''emplois vacants brut'!AA22/('Nombre d''emplois vacants brut'!AA22+'Nombre d''emplois occupés brut'!AA22)*100</f>
        <v>1.071202965308331</v>
      </c>
      <c r="AB22" s="69">
        <f>'Nombre d''emplois vacants brut'!AB22/('Nombre d''emplois vacants brut'!AB22+'Nombre d''emplois occupés brut'!AB22)*100</f>
        <v>1.0199603816389626</v>
      </c>
      <c r="AC22" s="69">
        <f>'Nombre d''emplois vacants brut'!AC22/('Nombre d''emplois vacants brut'!AC22+'Nombre d''emplois occupés brut'!AC22)*100</f>
        <v>1.0204962474931178</v>
      </c>
      <c r="AD22" s="69">
        <f>'Nombre d''emplois vacants brut'!AD22/('Nombre d''emplois vacants brut'!AD22+'Nombre d''emplois occupés brut'!AD22)*100</f>
        <v>1.1314272175079294</v>
      </c>
      <c r="AE22" s="68">
        <f>'Nombre d''emplois vacants brut'!AE22/('Nombre d''emplois vacants brut'!AE22+'Nombre d''emplois occupés brut'!AE22)*100</f>
        <v>1.108277305764613</v>
      </c>
      <c r="AF22" s="71">
        <f>'Nombre d''emplois vacants brut'!AF22/('Nombre d''emplois vacants brut'!AF22+'Nombre d''emplois occupés brut'!AF22)*100</f>
        <v>1.3776402277029745</v>
      </c>
      <c r="AG22" s="69">
        <f>'Nombre d''emplois vacants brut'!AG22/('Nombre d''emplois vacants brut'!AG22+'Nombre d''emplois occupés brut'!AG22)*100</f>
        <v>1.3259395020824567</v>
      </c>
      <c r="AH22" s="69">
        <f>'Nombre d''emplois vacants brut'!AH22/('Nombre d''emplois vacants brut'!AH22+'Nombre d''emplois occupés brut'!AH22)*100</f>
        <v>1.295518921046771</v>
      </c>
      <c r="AI22" s="69">
        <f>'Nombre d''emplois vacants brut'!AI22/('Nombre d''emplois vacants brut'!AI22+'Nombre d''emplois occupés brut'!AI22)*100</f>
        <v>1.312247552365977</v>
      </c>
      <c r="AJ22" s="69">
        <f>'Nombre d''emplois vacants brut'!AJ22/('Nombre d''emplois vacants brut'!AJ22+'Nombre d''emplois occupés brut'!AJ22)*100</f>
        <v>1.1582500886107001</v>
      </c>
      <c r="AK22" s="69">
        <f>'Nombre d''emplois vacants brut'!AK22/('Nombre d''emplois vacants brut'!AK22+'Nombre d''emplois occupés brut'!AK22)*100</f>
        <v>1.244711480834797</v>
      </c>
      <c r="AL22" s="69">
        <f>'Nombre d''emplois vacants brut'!AL22/('Nombre d''emplois vacants brut'!AL22+'Nombre d''emplois occupés brut'!AL22)*100</f>
        <v>1.1536375802145118</v>
      </c>
      <c r="AM22" s="69">
        <f>'Nombre d''emplois vacants brut'!AM22/('Nombre d''emplois vacants brut'!AM22+'Nombre d''emplois occupés brut'!AM22)*100</f>
        <v>1.1062087714205144</v>
      </c>
      <c r="AN22" s="69">
        <f>'Nombre d''emplois vacants brut'!AN22/('Nombre d''emplois vacants brut'!AN22+'Nombre d''emplois occupés brut'!AN22)*100</f>
        <v>1.0101117217626068</v>
      </c>
      <c r="AO22" s="69">
        <f>'Nombre d''emplois vacants brut'!AO22/('Nombre d''emplois vacants brut'!AO22+'Nombre d''emplois occupés brut'!AO22)*100</f>
        <v>1.0424243778762465</v>
      </c>
      <c r="AP22" s="69">
        <f>'Nombre d''emplois vacants brut'!AP22/('Nombre d''emplois vacants brut'!AP22+'Nombre d''emplois occupés brut'!AP22)*100</f>
        <v>1.1052868703111485</v>
      </c>
      <c r="AQ22" s="69">
        <f>'Nombre d''emplois vacants brut'!AQ22/('Nombre d''emplois vacants brut'!AQ22+'Nombre d''emplois occupés brut'!AQ22)*100</f>
        <v>0.8003521500645188</v>
      </c>
      <c r="AR22" s="69">
        <f>'Nombre d''emplois vacants brut'!AR22/('Nombre d''emplois vacants brut'!AR22+'Nombre d''emplois occupés brut'!AR22)*100</f>
        <v>1.0807412685587197</v>
      </c>
      <c r="AS22" s="69">
        <f>'Nombre d''emplois vacants brut'!AS22/('Nombre d''emplois vacants brut'!AS22+'Nombre d''emplois occupés brut'!AS22)*100</f>
        <v>1.148188931861548</v>
      </c>
      <c r="AT22" s="69">
        <f>'Nombre d''emplois vacants brut'!AT22/('Nombre d''emplois vacants brut'!AT22+'Nombre d''emplois occupés brut'!AT22)*100</f>
        <v>1.3277993423635992</v>
      </c>
      <c r="AU22" s="69">
        <f>'Nombre d''emplois vacants brut'!AU22/('Nombre d''emplois vacants brut'!AU22+'Nombre d''emplois occupés brut'!AU22)*100</f>
        <v>1.1290474924099925</v>
      </c>
      <c r="AV22" s="69">
        <f>'Nombre d''emplois vacants brut'!AV22/('Nombre d''emplois vacants brut'!AV22+'Nombre d''emplois occupés brut'!AV22)*100</f>
        <v>1.2669080638377455</v>
      </c>
      <c r="AW22" s="69">
        <f>'Nombre d''emplois vacants brut'!AW22/('Nombre d''emplois vacants brut'!AW22+'Nombre d''emplois occupés brut'!AW22)*100</f>
        <v>1.0293424721097235</v>
      </c>
      <c r="AX22" s="69">
        <f>'Nombre d''emplois vacants brut'!AX22/('Nombre d''emplois vacants brut'!AX22+'Nombre d''emplois occupés brut'!AX22)*100</f>
        <v>1.3005796152680098</v>
      </c>
      <c r="AY22" s="68">
        <f>'Nombre d''emplois vacants brut'!AY22/('Nombre d''emplois vacants brut'!AY22+'Nombre d''emplois occupés brut'!AY22)*100</f>
        <v>1.0826183474168172</v>
      </c>
      <c r="AZ22" s="71">
        <f>'Nombre d''emplois vacants brut'!AZ22/('Nombre d''emplois vacants brut'!AZ22+'Nombre d''emplois occupés brut'!AZ22)*100</f>
        <v>1.3002898783214474</v>
      </c>
      <c r="BA22" s="69">
        <f>'Nombre d''emplois vacants brut'!BA22/('Nombre d''emplois vacants brut'!BA22+'Nombre d''emplois occupés brut'!BA22)*100</f>
        <v>1.2253038510011331</v>
      </c>
      <c r="BB22" s="69">
        <f>'Nombre d''emplois vacants brut'!BB22/('Nombre d''emplois vacants brut'!BB22+'Nombre d''emplois occupés brut'!BB22)*100</f>
        <v>1.368762716181726</v>
      </c>
      <c r="BC22" s="69">
        <f>'Nombre d''emplois vacants brut'!BC22/('Nombre d''emplois vacants brut'!BC22+'Nombre d''emplois occupés brut'!BC22)*100</f>
        <v>1.5328952411836854</v>
      </c>
      <c r="BD22" s="69">
        <f>'Nombre d''emplois vacants brut'!BD22/('Nombre d''emplois vacants brut'!BD22+'Nombre d''emplois occupés brut'!BD22)*100</f>
        <v>1.496533855558318</v>
      </c>
      <c r="BE22" s="69">
        <f>'Nombre d''emplois vacants brut'!BE22/('Nombre d''emplois vacants brut'!BE22+'Nombre d''emplois occupés brut'!BE22)*100</f>
        <v>1.61174521810531</v>
      </c>
      <c r="BF22" s="69">
        <f>'Nombre d''emplois vacants brut'!BF22/('Nombre d''emplois vacants brut'!BF22+'Nombre d''emplois occupés brut'!BF22)*100</f>
        <v>1.6913776270556098</v>
      </c>
      <c r="BG22" s="69">
        <f>'Nombre d''emplois vacants brut'!BG22/('Nombre d''emplois vacants brut'!BG22+'Nombre d''emplois occupés brut'!BG22)*100</f>
        <v>1.6446959307534246</v>
      </c>
      <c r="BH22" s="69">
        <f>'Nombre d''emplois vacants brut'!BH22/('Nombre d''emplois vacants brut'!BH22+'Nombre d''emplois occupés brut'!BH22)*100</f>
        <v>1.642191213029973</v>
      </c>
      <c r="BI22" s="69">
        <f>'Nombre d''emplois vacants brut'!BI22/('Nombre d''emplois vacants brut'!BI22+'Nombre d''emplois occupés brut'!BI22)*100</f>
        <v>1.5598762845737957</v>
      </c>
      <c r="BJ22" s="69">
        <f>'Nombre d''emplois vacants brut'!BJ22/('Nombre d''emplois vacants brut'!BJ22+'Nombre d''emplois occupés brut'!BJ22)*100</f>
        <v>1.7466194724222044</v>
      </c>
      <c r="BK22" s="69">
        <f>'Nombre d''emplois vacants brut'!BK22/('Nombre d''emplois vacants brut'!BK22+'Nombre d''emplois occupés brut'!BK22)*100</f>
        <v>1.5515126765559821</v>
      </c>
      <c r="BL22" s="69">
        <f>'Nombre d''emplois vacants brut'!BL22/('Nombre d''emplois vacants brut'!BL22+'Nombre d''emplois occupés brut'!BL22)*100</f>
        <v>1.7686182963019417</v>
      </c>
      <c r="BM22" s="69">
        <f>'Nombre d''emplois vacants brut'!BM22/('Nombre d''emplois vacants brut'!BM22+'Nombre d''emplois occupés brut'!BM22)*100</f>
        <v>1.8552206715380615</v>
      </c>
      <c r="BN22" s="69">
        <f>'Nombre d''emplois vacants brut'!BN22/('Nombre d''emplois vacants brut'!BN22+'Nombre d''emplois occupés brut'!BN22)*100</f>
        <v>2.023839298281766</v>
      </c>
      <c r="BO22" s="69">
        <f>'Nombre d''emplois vacants brut'!BO22/('Nombre d''emplois vacants brut'!BO22+'Nombre d''emplois occupés brut'!BO22)*100</f>
        <v>1.7971353456070747</v>
      </c>
      <c r="BP22" s="69">
        <f>'Nombre d''emplois vacants brut'!BP22/('Nombre d''emplois vacants brut'!BP22+'Nombre d''emplois occupés brut'!BP22)*100</f>
        <v>2.056638592</v>
      </c>
      <c r="BQ22" s="145" t="s">
        <v>147</v>
      </c>
      <c r="BR22" s="69">
        <f>'Nombre d''emplois vacants brut'!BR22/('Nombre d''emplois vacants brut'!BR22+'Nombre d''emplois occupés brut'!BR22)*100</f>
        <v>2.616140768</v>
      </c>
      <c r="BS22" s="69">
        <f>'Nombre d''emplois vacants brut'!BS22/('Nombre d''emplois vacants brut'!BS22+'Nombre d''emplois occupés brut'!BS22)*100</f>
        <v>2.386062127</v>
      </c>
      <c r="BT22" s="69">
        <f>'Nombre d''emplois vacants brut'!BT22/('Nombre d''emplois vacants brut'!BT22+'Nombre d''emplois occupés brut'!BT22)*100</f>
        <v>2.2904376019999995</v>
      </c>
      <c r="BU22" s="69">
        <f>'Nombre d''emplois vacants brut'!BU22/('Nombre d''emplois vacants brut'!BU22+'Nombre d''emplois occupés brut'!BU22)*100</f>
        <v>2.342332786</v>
      </c>
      <c r="BV22" s="69">
        <f>'Nombre d''emplois vacants brut'!BV22/('Nombre d''emplois vacants brut'!BV22+'Nombre d''emplois occupés brut'!BV22)*100</f>
        <v>2.745159135</v>
      </c>
      <c r="BW22" s="69">
        <f>'Nombre d''emplois vacants brut'!BW22/('Nombre d''emplois vacants brut'!BW22+'Nombre d''emplois occupés brut'!BW22)*100</f>
        <v>2.9559321819999997</v>
      </c>
      <c r="BX22" s="69">
        <f>'Nombre d''emplois vacants brut'!BX22/('Nombre d''emplois vacants brut'!BX22+'Nombre d''emplois occupés brut'!BX22)*100</f>
        <v>3.319499924</v>
      </c>
      <c r="BY22" s="151" t="s">
        <v>147</v>
      </c>
      <c r="BZ22" s="132"/>
      <c r="CA22" s="132"/>
      <c r="CB22" s="132"/>
      <c r="CC22" s="132"/>
      <c r="CD22" s="131"/>
    </row>
    <row r="23" spans="1:82" s="78" customFormat="1" ht="12.75">
      <c r="A23" s="20" t="s">
        <v>89</v>
      </c>
      <c r="B23" s="69">
        <f>'Nombre d''emplois vacants brut'!B23/('Nombre d''emplois vacants brut'!B23+'Nombre d''emplois occupés brut'!B23)*100</f>
        <v>0.5957064792248788</v>
      </c>
      <c r="C23" s="69">
        <f>'Nombre d''emplois vacants brut'!C23/('Nombre d''emplois vacants brut'!C23+'Nombre d''emplois occupés brut'!C23)*100</f>
        <v>0.6156652690627925</v>
      </c>
      <c r="D23" s="69">
        <f>'Nombre d''emplois vacants brut'!D23/('Nombre d''emplois vacants brut'!D23+'Nombre d''emplois occupés brut'!D23)*100</f>
        <v>0.6374856818437735</v>
      </c>
      <c r="E23" s="69">
        <f>'Nombre d''emplois vacants brut'!E23/('Nombre d''emplois vacants brut'!E23+'Nombre d''emplois occupés brut'!E23)*100</f>
        <v>0.7044492519392643</v>
      </c>
      <c r="F23" s="69">
        <f>'Nombre d''emplois vacants brut'!F23/('Nombre d''emplois vacants brut'!F23+'Nombre d''emplois occupés brut'!F23)*100</f>
        <v>0.6454732886008662</v>
      </c>
      <c r="G23" s="69">
        <f>'Nombre d''emplois vacants brut'!G23/('Nombre d''emplois vacants brut'!G23+'Nombre d''emplois occupés brut'!G23)*100</f>
        <v>0.5858751630274956</v>
      </c>
      <c r="H23" s="69">
        <f>'Nombre d''emplois vacants brut'!H23/('Nombre d''emplois vacants brut'!H23+'Nombre d''emplois occupés brut'!H23)*100</f>
        <v>0.42276546573431184</v>
      </c>
      <c r="I23" s="69">
        <f>'Nombre d''emplois vacants brut'!I23/('Nombre d''emplois vacants brut'!I23+'Nombre d''emplois occupés brut'!I23)*100</f>
        <v>0.5359668295219399</v>
      </c>
      <c r="J23" s="69">
        <f>'Nombre d''emplois vacants brut'!J23/('Nombre d''emplois vacants brut'!J23+'Nombre d''emplois occupés brut'!J23)*100</f>
        <v>0.5791991635950806</v>
      </c>
      <c r="K23" s="69">
        <f>'Nombre d''emplois vacants brut'!K23/('Nombre d''emplois vacants brut'!K23+'Nombre d''emplois occupés brut'!K23)*100</f>
        <v>0.6151313991342903</v>
      </c>
      <c r="L23" s="69">
        <f>'Nombre d''emplois vacants brut'!L23/('Nombre d''emplois vacants brut'!L23+'Nombre d''emplois occupés brut'!L23)*100</f>
        <v>0.5136952495918146</v>
      </c>
      <c r="M23" s="69">
        <f>'Nombre d''emplois vacants brut'!M23/('Nombre d''emplois vacants brut'!M23+'Nombre d''emplois occupés brut'!M23)*100</f>
        <v>0.6629721536682244</v>
      </c>
      <c r="N23" s="69">
        <f>'Nombre d''emplois vacants brut'!N23/('Nombre d''emplois vacants brut'!N23+'Nombre d''emplois occupés brut'!N23)*100</f>
        <v>0.4715315765976641</v>
      </c>
      <c r="O23" s="69">
        <f>'Nombre d''emplois vacants brut'!O23/('Nombre d''emplois vacants brut'!O23+'Nombre d''emplois occupés brut'!O23)*100</f>
        <v>0.5130939846709817</v>
      </c>
      <c r="P23" s="69">
        <f>'Nombre d''emplois vacants brut'!P23/('Nombre d''emplois vacants brut'!P23+'Nombre d''emplois occupés brut'!P23)*100</f>
        <v>0.4559075917133164</v>
      </c>
      <c r="Q23" s="69">
        <f>'Nombre d''emplois vacants brut'!Q23/('Nombre d''emplois vacants brut'!Q23+'Nombre d''emplois occupés brut'!Q23)*100</f>
        <v>0.6152261800062507</v>
      </c>
      <c r="R23" s="69">
        <f>'Nombre d''emplois vacants brut'!R23/('Nombre d''emplois vacants brut'!R23+'Nombre d''emplois occupés brut'!R23)*100</f>
        <v>0.6040081724414487</v>
      </c>
      <c r="S23" s="69">
        <f>'Nombre d''emplois vacants brut'!S23/('Nombre d''emplois vacants brut'!S23+'Nombre d''emplois occupés brut'!S23)*100</f>
        <v>0.5777048343389544</v>
      </c>
      <c r="T23" s="69">
        <f>'Nombre d''emplois vacants brut'!T23/('Nombre d''emplois vacants brut'!T23+'Nombre d''emplois occupés brut'!T23)*100</f>
        <v>0.6930044617285103</v>
      </c>
      <c r="U23" s="69">
        <f>'Nombre d''emplois vacants brut'!U23/('Nombre d''emplois vacants brut'!U23+'Nombre d''emplois occupés brut'!U23)*100</f>
        <v>0.7210377393078319</v>
      </c>
      <c r="V23" s="69">
        <f>'Nombre d''emplois vacants brut'!V23/('Nombre d''emplois vacants brut'!V23+'Nombre d''emplois occupés brut'!V23)*100</f>
        <v>0.6448584991631984</v>
      </c>
      <c r="W23" s="69">
        <f>'Nombre d''emplois vacants brut'!W23/('Nombre d''emplois vacants brut'!W23+'Nombre d''emplois occupés brut'!W23)*100</f>
        <v>0.5867351514320733</v>
      </c>
      <c r="X23" s="69">
        <f>'Nombre d''emplois vacants brut'!X23/('Nombre d''emplois vacants brut'!X23+'Nombre d''emplois occupés brut'!X23)*100</f>
        <v>0.20722708934405146</v>
      </c>
      <c r="Y23" s="69">
        <f>'Nombre d''emplois vacants brut'!Y23/('Nombre d''emplois vacants brut'!Y23+'Nombre d''emplois occupés brut'!Y23)*100</f>
        <v>0.3050377841928307</v>
      </c>
      <c r="Z23" s="69">
        <f>'Nombre d''emplois vacants brut'!Z23/('Nombre d''emplois vacants brut'!Z23+'Nombre d''emplois occupés brut'!Z23)*100</f>
        <v>0.22853834239986354</v>
      </c>
      <c r="AA23" s="69">
        <f>'Nombre d''emplois vacants brut'!AA23/('Nombre d''emplois vacants brut'!AA23+'Nombre d''emplois occupés brut'!AA23)*100</f>
        <v>0.18856695847693178</v>
      </c>
      <c r="AB23" s="69">
        <f>'Nombre d''emplois vacants brut'!AB23/('Nombre d''emplois vacants brut'!AB23+'Nombre d''emplois occupés brut'!AB23)*100</f>
        <v>0.23368758493498604</v>
      </c>
      <c r="AC23" s="69">
        <f>'Nombre d''emplois vacants brut'!AC23/('Nombre d''emplois vacants brut'!AC23+'Nombre d''emplois occupés brut'!AC23)*100</f>
        <v>0.29756615366947886</v>
      </c>
      <c r="AD23" s="69">
        <f>'Nombre d''emplois vacants brut'!AD23/('Nombre d''emplois vacants brut'!AD23+'Nombre d''emplois occupés brut'!AD23)*100</f>
        <v>0.23796336944856947</v>
      </c>
      <c r="AE23" s="68">
        <f>'Nombre d''emplois vacants brut'!AE23/('Nombre d''emplois vacants brut'!AE23+'Nombre d''emplois occupés brut'!AE23)*100</f>
        <v>0.24017902284853648</v>
      </c>
      <c r="AF23" s="71">
        <f>'Nombre d''emplois vacants brut'!AF23/('Nombre d''emplois vacants brut'!AF23+'Nombre d''emplois occupés brut'!AF23)*100</f>
        <v>0.7511044362233693</v>
      </c>
      <c r="AG23" s="69">
        <f>'Nombre d''emplois vacants brut'!AG23/('Nombre d''emplois vacants brut'!AG23+'Nombre d''emplois occupés brut'!AG23)*100</f>
        <v>0.7048347620436127</v>
      </c>
      <c r="AH23" s="69">
        <f>'Nombre d''emplois vacants brut'!AH23/('Nombre d''emplois vacants brut'!AH23+'Nombre d''emplois occupés brut'!AH23)*100</f>
        <v>0.6186017696806376</v>
      </c>
      <c r="AI23" s="69">
        <f>'Nombre d''emplois vacants brut'!AI23/('Nombre d''emplois vacants brut'!AI23+'Nombre d''emplois occupés brut'!AI23)*100</f>
        <v>0.45959341728531233</v>
      </c>
      <c r="AJ23" s="69">
        <f>'Nombre d''emplois vacants brut'!AJ23/('Nombre d''emplois vacants brut'!AJ23+'Nombre d''emplois occupés brut'!AJ23)*100</f>
        <v>0.34432122043221225</v>
      </c>
      <c r="AK23" s="69">
        <f>'Nombre d''emplois vacants brut'!AK23/('Nombre d''emplois vacants brut'!AK23+'Nombre d''emplois occupés brut'!AK23)*100</f>
        <v>0.8423333796979043</v>
      </c>
      <c r="AL23" s="69">
        <f>'Nombre d''emplois vacants brut'!AL23/('Nombre d''emplois vacants brut'!AL23+'Nombre d''emplois occupés brut'!AL23)*100</f>
        <v>0.49280012465405687</v>
      </c>
      <c r="AM23" s="69">
        <f>'Nombre d''emplois vacants brut'!AM23/('Nombre d''emplois vacants brut'!AM23+'Nombre d''emplois occupés brut'!AM23)*100</f>
        <v>0.5517510297935917</v>
      </c>
      <c r="AN23" s="69">
        <f>'Nombre d''emplois vacants brut'!AN23/('Nombre d''emplois vacants brut'!AN23+'Nombre d''emplois occupés brut'!AN23)*100</f>
        <v>0.7076879256757712</v>
      </c>
      <c r="AO23" s="69">
        <f>'Nombre d''emplois vacants brut'!AO23/('Nombre d''emplois vacants brut'!AO23+'Nombre d''emplois occupés brut'!AO23)*100</f>
        <v>0.9939870150655457</v>
      </c>
      <c r="AP23" s="69">
        <f>'Nombre d''emplois vacants brut'!AP23/('Nombre d''emplois vacants brut'!AP23+'Nombre d''emplois occupés brut'!AP23)*100</f>
        <v>0.6953030661926063</v>
      </c>
      <c r="AQ23" s="69">
        <f>'Nombre d''emplois vacants brut'!AQ23/('Nombre d''emplois vacants brut'!AQ23+'Nombre d''emplois occupés brut'!AQ23)*100</f>
        <v>0.6487181890549563</v>
      </c>
      <c r="AR23" s="69">
        <f>'Nombre d''emplois vacants brut'!AR23/('Nombre d''emplois vacants brut'!AR23+'Nombre d''emplois occupés brut'!AR23)*100</f>
        <v>0.4749489463321985</v>
      </c>
      <c r="AS23" s="69">
        <f>'Nombre d''emplois vacants brut'!AS23/('Nombre d''emplois vacants brut'!AS23+'Nombre d''emplois occupés brut'!AS23)*100</f>
        <v>0.5335545957703989</v>
      </c>
      <c r="AT23" s="69">
        <f>'Nombre d''emplois vacants brut'!AT23/('Nombre d''emplois vacants brut'!AT23+'Nombre d''emplois occupés brut'!AT23)*100</f>
        <v>0.5642472720995018</v>
      </c>
      <c r="AU23" s="69">
        <f>'Nombre d''emplois vacants brut'!AU23/('Nombre d''emplois vacants brut'!AU23+'Nombre d''emplois occupés brut'!AU23)*100</f>
        <v>0.4699145398592005</v>
      </c>
      <c r="AV23" s="69">
        <f>'Nombre d''emplois vacants brut'!AV23/('Nombre d''emplois vacants brut'!AV23+'Nombre d''emplois occupés brut'!AV23)*100</f>
        <v>0.8505550941777091</v>
      </c>
      <c r="AW23" s="69">
        <f>'Nombre d''emplois vacants brut'!AW23/('Nombre d''emplois vacants brut'!AW23+'Nombre d''emplois occupés brut'!AW23)*100</f>
        <v>0.6939285541488699</v>
      </c>
      <c r="AX23" s="69">
        <f>'Nombre d''emplois vacants brut'!AX23/('Nombre d''emplois vacants brut'!AX23+'Nombre d''emplois occupés brut'!AX23)*100</f>
        <v>0.6273524312038262</v>
      </c>
      <c r="AY23" s="68">
        <f>'Nombre d''emplois vacants brut'!AY23/('Nombre d''emplois vacants brut'!AY23+'Nombre d''emplois occupés brut'!AY23)*100</f>
        <v>0.3116672430135811</v>
      </c>
      <c r="AZ23" s="71">
        <f>'Nombre d''emplois vacants brut'!AZ23/('Nombre d''emplois vacants brut'!AZ23+'Nombre d''emplois occupés brut'!AZ23)*100</f>
        <v>1.2045841965560276</v>
      </c>
      <c r="BA23" s="69">
        <f>'Nombre d''emplois vacants brut'!BA23/('Nombre d''emplois vacants brut'!BA23+'Nombre d''emplois occupés brut'!BA23)*100</f>
        <v>1.2354778932006338</v>
      </c>
      <c r="BB23" s="69">
        <f>'Nombre d''emplois vacants brut'!BB23/('Nombre d''emplois vacants brut'!BB23+'Nombre d''emplois occupés brut'!BB23)*100</f>
        <v>0.8598394836127563</v>
      </c>
      <c r="BC23" s="69">
        <f>'Nombre d''emplois vacants brut'!BC23/('Nombre d''emplois vacants brut'!BC23+'Nombre d''emplois occupés brut'!BC23)*100</f>
        <v>0.8369976536075362</v>
      </c>
      <c r="BD23" s="69">
        <f>'Nombre d''emplois vacants brut'!BD23/('Nombre d''emplois vacants brut'!BD23+'Nombre d''emplois occupés brut'!BD23)*100</f>
        <v>1.0024551738279355</v>
      </c>
      <c r="BE23" s="69">
        <f>'Nombre d''emplois vacants brut'!BE23/('Nombre d''emplois vacants brut'!BE23+'Nombre d''emplois occupés brut'!BE23)*100</f>
        <v>0.8728327345772845</v>
      </c>
      <c r="BF23" s="69">
        <f>'Nombre d''emplois vacants brut'!BF23/('Nombre d''emplois vacants brut'!BF23+'Nombre d''emplois occupés brut'!BF23)*100</f>
        <v>0.7430051936627411</v>
      </c>
      <c r="BG23" s="69">
        <f>'Nombre d''emplois vacants brut'!BG23/('Nombre d''emplois vacants brut'!BG23+'Nombre d''emplois occupés brut'!BG23)*100</f>
        <v>0.7854819906413981</v>
      </c>
      <c r="BH23" s="69">
        <f>'Nombre d''emplois vacants brut'!BH23/('Nombre d''emplois vacants brut'!BH23+'Nombre d''emplois occupés brut'!BH23)*100</f>
        <v>1.1212873972219977</v>
      </c>
      <c r="BI23" s="69">
        <f>'Nombre d''emplois vacants brut'!BI23/('Nombre d''emplois vacants brut'!BI23+'Nombre d''emplois occupés brut'!BI23)*100</f>
        <v>1.117855300985423</v>
      </c>
      <c r="BJ23" s="69">
        <f>'Nombre d''emplois vacants brut'!BJ23/('Nombre d''emplois vacants brut'!BJ23+'Nombre d''emplois occupés brut'!BJ23)*100</f>
        <v>1.4158200891869108</v>
      </c>
      <c r="BK23" s="69">
        <f>'Nombre d''emplois vacants brut'!BK23/('Nombre d''emplois vacants brut'!BK23+'Nombre d''emplois occupés brut'!BK23)*100</f>
        <v>0.7989313083861261</v>
      </c>
      <c r="BL23" s="69">
        <f>'Nombre d''emplois vacants brut'!BL23/('Nombre d''emplois vacants brut'!BL23+'Nombre d''emplois occupés brut'!BL23)*100</f>
        <v>1.952051927423952</v>
      </c>
      <c r="BM23" s="69">
        <f>'Nombre d''emplois vacants brut'!BM23/('Nombre d''emplois vacants brut'!BM23+'Nombre d''emplois occupés brut'!BM23)*100</f>
        <v>1.7921764535088611</v>
      </c>
      <c r="BN23" s="69">
        <f>'Nombre d''emplois vacants brut'!BN23/('Nombre d''emplois vacants brut'!BN23+'Nombre d''emplois occupés brut'!BN23)*100</f>
        <v>0.9441792941320137</v>
      </c>
      <c r="BO23" s="69">
        <f>'Nombre d''emplois vacants brut'!BO23/('Nombre d''emplois vacants brut'!BO23+'Nombre d''emplois occupés brut'!BO23)*100</f>
        <v>1.1864608305459747</v>
      </c>
      <c r="BP23" s="69">
        <f>'Nombre d''emplois vacants brut'!BP23/('Nombre d''emplois vacants brut'!BP23+'Nombre d''emplois occupés brut'!BP23)*100</f>
        <v>1.9346785089999998</v>
      </c>
      <c r="BQ23" s="145" t="s">
        <v>147</v>
      </c>
      <c r="BR23" s="69">
        <f>'Nombre d''emplois vacants brut'!BR23/('Nombre d''emplois vacants brut'!BR23+'Nombre d''emplois occupés brut'!BR23)*100</f>
        <v>2.512418324</v>
      </c>
      <c r="BS23" s="69">
        <f>'Nombre d''emplois vacants brut'!BS23/('Nombre d''emplois vacants brut'!BS23+'Nombre d''emplois occupés brut'!BS23)*100</f>
        <v>1.224557934</v>
      </c>
      <c r="BT23" s="69">
        <f>'Nombre d''emplois vacants brut'!BT23/('Nombre d''emplois vacants brut'!BT23+'Nombre d''emplois occupés brut'!BT23)*100</f>
        <v>1.697804278</v>
      </c>
      <c r="BU23" s="69">
        <f>'Nombre d''emplois vacants brut'!BU23/('Nombre d''emplois vacants brut'!BU23+'Nombre d''emplois occupés brut'!BU23)*100</f>
        <v>1.6596760839999998</v>
      </c>
      <c r="BV23" s="69">
        <f>'Nombre d''emplois vacants brut'!BV23/('Nombre d''emplois vacants brut'!BV23+'Nombre d''emplois occupés brut'!BV23)*100</f>
        <v>2.2689213419999996</v>
      </c>
      <c r="BW23" s="69">
        <f>'Nombre d''emplois vacants brut'!BW23/('Nombre d''emplois vacants brut'!BW23+'Nombre d''emplois occupés brut'!BW23)*100</f>
        <v>3.432525617</v>
      </c>
      <c r="BX23" s="69">
        <f>'Nombre d''emplois vacants brut'!BX23/('Nombre d''emplois vacants brut'!BX23+'Nombre d''emplois occupés brut'!BX23)*100</f>
        <v>2.3372788889999994</v>
      </c>
      <c r="BY23" s="151" t="s">
        <v>147</v>
      </c>
      <c r="BZ23" s="132"/>
      <c r="CA23" s="132"/>
      <c r="CB23" s="132"/>
      <c r="CC23" s="132"/>
      <c r="CD23" s="131"/>
    </row>
    <row r="24" spans="1:82" s="78" customFormat="1" ht="12.75">
      <c r="A24" s="22" t="s">
        <v>90</v>
      </c>
      <c r="B24" s="82">
        <f>'Nombre d''emplois vacants brut'!B24/('Nombre d''emplois vacants brut'!B24+'Nombre d''emplois occupés brut'!B24)*100</f>
        <v>0.4811507057474547</v>
      </c>
      <c r="C24" s="82">
        <f>'Nombre d''emplois vacants brut'!C24/('Nombre d''emplois vacants brut'!C24+'Nombre d''emplois occupés brut'!C24)*100</f>
        <v>0.5745982605328636</v>
      </c>
      <c r="D24" s="82">
        <f>'Nombre d''emplois vacants brut'!D24/('Nombre d''emplois vacants brut'!D24+'Nombre d''emplois occupés brut'!D24)*100</f>
        <v>0.5036269055354313</v>
      </c>
      <c r="E24" s="82">
        <f>'Nombre d''emplois vacants brut'!E24/('Nombre d''emplois vacants brut'!E24+'Nombre d''emplois occupés brut'!E24)*100</f>
        <v>0.5134057697568788</v>
      </c>
      <c r="F24" s="82">
        <f>'Nombre d''emplois vacants brut'!F24/('Nombre d''emplois vacants brut'!F24+'Nombre d''emplois occupés brut'!F24)*100</f>
        <v>0.45595500872936134</v>
      </c>
      <c r="G24" s="82">
        <f>'Nombre d''emplois vacants brut'!G24/('Nombre d''emplois vacants brut'!G24+'Nombre d''emplois occupés brut'!G24)*100</f>
        <v>0.44272803743896855</v>
      </c>
      <c r="H24" s="82">
        <f>'Nombre d''emplois vacants brut'!H24/('Nombre d''emplois vacants brut'!H24+'Nombre d''emplois occupés brut'!H24)*100</f>
        <v>0.42601906289779456</v>
      </c>
      <c r="I24" s="82">
        <f>'Nombre d''emplois vacants brut'!I24/('Nombre d''emplois vacants brut'!I24+'Nombre d''emplois occupés brut'!I24)*100</f>
        <v>0.47509804383914483</v>
      </c>
      <c r="J24" s="82">
        <f>'Nombre d''emplois vacants brut'!J24/('Nombre d''emplois vacants brut'!J24+'Nombre d''emplois occupés brut'!J24)*100</f>
        <v>0.555659880993477</v>
      </c>
      <c r="K24" s="82">
        <f>'Nombre d''emplois vacants brut'!K24/('Nombre d''emplois vacants brut'!K24+'Nombre d''emplois occupés brut'!K24)*100</f>
        <v>0.5712061655225783</v>
      </c>
      <c r="L24" s="82">
        <f>'Nombre d''emplois vacants brut'!L24/('Nombre d''emplois vacants brut'!L24+'Nombre d''emplois occupés brut'!L24)*100</f>
        <v>0.5489074828311522</v>
      </c>
      <c r="M24" s="82">
        <f>'Nombre d''emplois vacants brut'!M24/('Nombre d''emplois vacants brut'!M24+'Nombre d''emplois occupés brut'!M24)*100</f>
        <v>0.6583228239226938</v>
      </c>
      <c r="N24" s="82">
        <f>'Nombre d''emplois vacants brut'!N24/('Nombre d''emplois vacants brut'!N24+'Nombre d''emplois occupés brut'!N24)*100</f>
        <v>0.5583864832213828</v>
      </c>
      <c r="O24" s="82">
        <f>'Nombre d''emplois vacants brut'!O24/('Nombre d''emplois vacants brut'!O24+'Nombre d''emplois occupés brut'!O24)*100</f>
        <v>0.5504952497972064</v>
      </c>
      <c r="P24" s="82">
        <f>'Nombre d''emplois vacants brut'!P24/('Nombre d''emplois vacants brut'!P24+'Nombre d''emplois occupés brut'!P24)*100</f>
        <v>0.49432349185602187</v>
      </c>
      <c r="Q24" s="82">
        <f>'Nombre d''emplois vacants brut'!Q24/('Nombre d''emplois vacants brut'!Q24+'Nombre d''emplois occupés brut'!Q24)*100</f>
        <v>0.5770264813908943</v>
      </c>
      <c r="R24" s="82">
        <f>'Nombre d''emplois vacants brut'!R24/('Nombre d''emplois vacants brut'!R24+'Nombre d''emplois occupés brut'!R24)*100</f>
        <v>0.5900848860799556</v>
      </c>
      <c r="S24" s="82">
        <f>'Nombre d''emplois vacants brut'!S24/('Nombre d''emplois vacants brut'!S24+'Nombre d''emplois occupés brut'!S24)*100</f>
        <v>0.6158915211745111</v>
      </c>
      <c r="T24" s="82">
        <f>'Nombre d''emplois vacants brut'!T24/('Nombre d''emplois vacants brut'!T24+'Nombre d''emplois occupés brut'!T24)*100</f>
        <v>0.6342671627295795</v>
      </c>
      <c r="U24" s="82">
        <f>'Nombre d''emplois vacants brut'!U24/('Nombre d''emplois vacants brut'!U24+'Nombre d''emplois occupés brut'!U24)*100</f>
        <v>0.6488304424720804</v>
      </c>
      <c r="V24" s="82">
        <f>'Nombre d''emplois vacants brut'!V24/('Nombre d''emplois vacants brut'!V24+'Nombre d''emplois occupés brut'!V24)*100</f>
        <v>0.6016869679650395</v>
      </c>
      <c r="W24" s="82">
        <f>'Nombre d''emplois vacants brut'!W24/('Nombre d''emplois vacants brut'!W24+'Nombre d''emplois occupés brut'!W24)*100</f>
        <v>0.5844941189752986</v>
      </c>
      <c r="X24" s="82">
        <f>'Nombre d''emplois vacants brut'!X24/('Nombre d''emplois vacants brut'!X24+'Nombre d''emplois occupés brut'!X24)*100</f>
        <v>0.6441009472676663</v>
      </c>
      <c r="Y24" s="82">
        <f>'Nombre d''emplois vacants brut'!Y24/('Nombre d''emplois vacants brut'!Y24+'Nombre d''emplois occupés brut'!Y24)*100</f>
        <v>0.6779375507919927</v>
      </c>
      <c r="Z24" s="82">
        <f>'Nombre d''emplois vacants brut'!Z24/('Nombre d''emplois vacants brut'!Z24+'Nombre d''emplois occupés brut'!Z24)*100</f>
        <v>0.5061336509365691</v>
      </c>
      <c r="AA24" s="82">
        <f>'Nombre d''emplois vacants brut'!AA24/('Nombre d''emplois vacants brut'!AA24+'Nombre d''emplois occupés brut'!AA24)*100</f>
        <v>0.5925560733523574</v>
      </c>
      <c r="AB24" s="82">
        <f>'Nombre d''emplois vacants brut'!AB24/('Nombre d''emplois vacants brut'!AB24+'Nombre d''emplois occupés brut'!AB24)*100</f>
        <v>0.509102487868995</v>
      </c>
      <c r="AC24" s="82">
        <f>'Nombre d''emplois vacants brut'!AC24/('Nombre d''emplois vacants brut'!AC24+'Nombre d''emplois occupés brut'!AC24)*100</f>
        <v>0.6866536031988871</v>
      </c>
      <c r="AD24" s="82">
        <f>'Nombre d''emplois vacants brut'!AD24/('Nombre d''emplois vacants brut'!AD24+'Nombre d''emplois occupés brut'!AD24)*100</f>
        <v>0.5624303336391576</v>
      </c>
      <c r="AE24" s="83">
        <f>'Nombre d''emplois vacants brut'!AE24/('Nombre d''emplois vacants brut'!AE24+'Nombre d''emplois occupés brut'!AE24)*100</f>
        <v>0.5348688322297589</v>
      </c>
      <c r="AF24" s="84">
        <f>'Nombre d''emplois vacants brut'!AF24/('Nombre d''emplois vacants brut'!AF24+'Nombre d''emplois occupés brut'!AF24)*100</f>
        <v>1.0259061027261858</v>
      </c>
      <c r="AG24" s="82">
        <f>'Nombre d''emplois vacants brut'!AG24/('Nombre d''emplois vacants brut'!AG24+'Nombre d''emplois occupés brut'!AG24)*100</f>
        <v>0.9861923084564166</v>
      </c>
      <c r="AH24" s="82">
        <f>'Nombre d''emplois vacants brut'!AH24/('Nombre d''emplois vacants brut'!AH24+'Nombre d''emplois occupés brut'!AH24)*100</f>
        <v>0.952929211914565</v>
      </c>
      <c r="AI24" s="82">
        <f>'Nombre d''emplois vacants brut'!AI24/('Nombre d''emplois vacants brut'!AI24+'Nombre d''emplois occupés brut'!AI24)*100</f>
        <v>0.7861831874681329</v>
      </c>
      <c r="AJ24" s="82">
        <f>'Nombre d''emplois vacants brut'!AJ24/('Nombre d''emplois vacants brut'!AJ24+'Nombre d''emplois occupés brut'!AJ24)*100</f>
        <v>0.8478961316556554</v>
      </c>
      <c r="AK24" s="82">
        <f>'Nombre d''emplois vacants brut'!AK24/('Nombre d''emplois vacants brut'!AK24+'Nombre d''emplois occupés brut'!AK24)*100</f>
        <v>1.0441286217920769</v>
      </c>
      <c r="AL24" s="82">
        <f>'Nombre d''emplois vacants brut'!AL24/('Nombre d''emplois vacants brut'!AL24+'Nombre d''emplois occupés brut'!AL24)*100</f>
        <v>1.1126494455400453</v>
      </c>
      <c r="AM24" s="82">
        <f>'Nombre d''emplois vacants brut'!AM24/('Nombre d''emplois vacants brut'!AM24+'Nombre d''emplois occupés brut'!AM24)*100</f>
        <v>0.8785934057265645</v>
      </c>
      <c r="AN24" s="82">
        <f>'Nombre d''emplois vacants brut'!AN24/('Nombre d''emplois vacants brut'!AN24+'Nombre d''emplois occupés brut'!AN24)*100</f>
        <v>0.9704414175593544</v>
      </c>
      <c r="AO24" s="82">
        <f>'Nombre d''emplois vacants brut'!AO24/('Nombre d''emplois vacants brut'!AO24+'Nombre d''emplois occupés brut'!AO24)*100</f>
        <v>1.1548415310489857</v>
      </c>
      <c r="AP24" s="82">
        <f>'Nombre d''emplois vacants brut'!AP24/('Nombre d''emplois vacants brut'!AP24+'Nombre d''emplois occupés brut'!AP24)*100</f>
        <v>0.9859498134258741</v>
      </c>
      <c r="AQ24" s="82">
        <f>'Nombre d''emplois vacants brut'!AQ24/('Nombre d''emplois vacants brut'!AQ24+'Nombre d''emplois occupés brut'!AQ24)*100</f>
        <v>1.0610241546539345</v>
      </c>
      <c r="AR24" s="82">
        <f>'Nombre d''emplois vacants brut'!AR24/('Nombre d''emplois vacants brut'!AR24+'Nombre d''emplois occupés brut'!AR24)*100</f>
        <v>0.9666089654102601</v>
      </c>
      <c r="AS24" s="82">
        <f>'Nombre d''emplois vacants brut'!AS24/('Nombre d''emplois vacants brut'!AS24+'Nombre d''emplois occupés brut'!AS24)*100</f>
        <v>0.8588167252461196</v>
      </c>
      <c r="AT24" s="82">
        <f>'Nombre d''emplois vacants brut'!AT24/('Nombre d''emplois vacants brut'!AT24+'Nombre d''emplois occupés brut'!AT24)*100</f>
        <v>1.3031416783723295</v>
      </c>
      <c r="AU24" s="82">
        <f>'Nombre d''emplois vacants brut'!AU24/('Nombre d''emplois vacants brut'!AU24+'Nombre d''emplois occupés brut'!AU24)*100</f>
        <v>0.911557596090928</v>
      </c>
      <c r="AV24" s="82">
        <f>'Nombre d''emplois vacants brut'!AV24/('Nombre d''emplois vacants brut'!AV24+'Nombre d''emplois occupés brut'!AV24)*100</f>
        <v>1.0887504596381903</v>
      </c>
      <c r="AW24" s="82">
        <f>'Nombre d''emplois vacants brut'!AW24/('Nombre d''emplois vacants brut'!AW24+'Nombre d''emplois occupés brut'!AW24)*100</f>
        <v>1.1818674098733757</v>
      </c>
      <c r="AX24" s="82">
        <f>'Nombre d''emplois vacants brut'!AX24/('Nombre d''emplois vacants brut'!AX24+'Nombre d''emplois occupés brut'!AX24)*100</f>
        <v>1.1720388276901093</v>
      </c>
      <c r="AY24" s="83">
        <f>'Nombre d''emplois vacants brut'!AY24/('Nombre d''emplois vacants brut'!AY24+'Nombre d''emplois occupés brut'!AY24)*100</f>
        <v>0.8868843739135296</v>
      </c>
      <c r="AZ24" s="84">
        <f>'Nombre d''emplois vacants brut'!AZ24/('Nombre d''emplois vacants brut'!AZ24+'Nombre d''emplois occupés brut'!AZ24)*100</f>
        <v>1.4075974705151038</v>
      </c>
      <c r="BA24" s="82">
        <f>'Nombre d''emplois vacants brut'!BA24/('Nombre d''emplois vacants brut'!BA24+'Nombre d''emplois occupés brut'!BA24)*100</f>
        <v>1.4436504106228951</v>
      </c>
      <c r="BB24" s="82">
        <f>'Nombre d''emplois vacants brut'!BB24/('Nombre d''emplois vacants brut'!BB24+'Nombre d''emplois occupés brut'!BB24)*100</f>
        <v>1.5579112641714525</v>
      </c>
      <c r="BC24" s="82">
        <f>'Nombre d''emplois vacants brut'!BC24/('Nombre d''emplois vacants brut'!BC24+'Nombre d''emplois occupés brut'!BC24)*100</f>
        <v>1.2844328907595317</v>
      </c>
      <c r="BD24" s="82">
        <f>'Nombre d''emplois vacants brut'!BD24/('Nombre d''emplois vacants brut'!BD24+'Nombre d''emplois occupés brut'!BD24)*100</f>
        <v>1.581586146957063</v>
      </c>
      <c r="BE24" s="82">
        <f>'Nombre d''emplois vacants brut'!BE24/('Nombre d''emplois vacants brut'!BE24+'Nombre d''emplois occupés brut'!BE24)*100</f>
        <v>1.679527326844574</v>
      </c>
      <c r="BF24" s="82">
        <f>'Nombre d''emplois vacants brut'!BF24/('Nombre d''emplois vacants brut'!BF24+'Nombre d''emplois occupés brut'!BF24)*100</f>
        <v>2.024503751968978</v>
      </c>
      <c r="BG24" s="82">
        <f>'Nombre d''emplois vacants brut'!BG24/('Nombre d''emplois vacants brut'!BG24+'Nombre d''emplois occupés brut'!BG24)*100</f>
        <v>2.078970275831778</v>
      </c>
      <c r="BH24" s="82">
        <f>'Nombre d''emplois vacants brut'!BH24/('Nombre d''emplois vacants brut'!BH24+'Nombre d''emplois occupés brut'!BH24)*100</f>
        <v>2.7662697996527976</v>
      </c>
      <c r="BI24" s="82">
        <f>'Nombre d''emplois vacants brut'!BI24/('Nombre d''emplois vacants brut'!BI24+'Nombre d''emplois occupés brut'!BI24)*100</f>
        <v>2.191925046850213</v>
      </c>
      <c r="BJ24" s="82">
        <f>'Nombre d''emplois vacants brut'!BJ24/('Nombre d''emplois vacants brut'!BJ24+'Nombre d''emplois occupés brut'!BJ24)*100</f>
        <v>2.213368958217114</v>
      </c>
      <c r="BK24" s="82">
        <f>'Nombre d''emplois vacants brut'!BK24/('Nombre d''emplois vacants brut'!BK24+'Nombre d''emplois occupés brut'!BK24)*100</f>
        <v>2.2299232975501053</v>
      </c>
      <c r="BL24" s="82">
        <f>'Nombre d''emplois vacants brut'!BL24/('Nombre d''emplois vacants brut'!BL24+'Nombre d''emplois occupés brut'!BL24)*100</f>
        <v>2.0136835466282803</v>
      </c>
      <c r="BM24" s="82">
        <f>'Nombre d''emplois vacants brut'!BM24/('Nombre d''emplois vacants brut'!BM24+'Nombre d''emplois occupés brut'!BM24)*100</f>
        <v>1.2660601859160354</v>
      </c>
      <c r="BN24" s="82">
        <f>'Nombre d''emplois vacants brut'!BN24/('Nombre d''emplois vacants brut'!BN24+'Nombre d''emplois occupés brut'!BN24)*100</f>
        <v>1.870074156574332</v>
      </c>
      <c r="BO24" s="82">
        <f>'Nombre d''emplois vacants brut'!BO24/('Nombre d''emplois vacants brut'!BO24+'Nombre d''emplois occupés brut'!BO24)*100</f>
        <v>1.6120175185078265</v>
      </c>
      <c r="BP24" s="82">
        <f>'Nombre d''emplois vacants brut'!BP24/('Nombre d''emplois vacants brut'!BP24+'Nombre d''emplois occupés brut'!BP24)*100</f>
        <v>2.431435461</v>
      </c>
      <c r="BQ24" s="148" t="s">
        <v>147</v>
      </c>
      <c r="BR24" s="82">
        <f>'Nombre d''emplois vacants brut'!BR24/('Nombre d''emplois vacants brut'!BR24+'Nombre d''emplois occupés brut'!BR24)*100</f>
        <v>2.855858644</v>
      </c>
      <c r="BS24" s="82">
        <f>'Nombre d''emplois vacants brut'!BS24/('Nombre d''emplois vacants brut'!BS24+'Nombre d''emplois occupés brut'!BS24)*100</f>
        <v>2.48601812</v>
      </c>
      <c r="BT24" s="82">
        <f>'Nombre d''emplois vacants brut'!BT24/('Nombre d''emplois vacants brut'!BT24+'Nombre d''emplois occupés brut'!BT24)*100</f>
        <v>2.686099943</v>
      </c>
      <c r="BU24" s="82">
        <f>'Nombre d''emplois vacants brut'!BU24/('Nombre d''emplois vacants brut'!BU24+'Nombre d''emplois occupés brut'!BU24)*100</f>
        <v>2.422485324</v>
      </c>
      <c r="BV24" s="82">
        <f>'Nombre d''emplois vacants brut'!BV24/('Nombre d''emplois vacants brut'!BV24+'Nombre d''emplois occupés brut'!BV24)*100</f>
        <v>2.848332065</v>
      </c>
      <c r="BW24" s="82">
        <f>'Nombre d''emplois vacants brut'!BW24/('Nombre d''emplois vacants brut'!BW24+'Nombre d''emplois occupés brut'!BW24)*100</f>
        <v>2.219464867</v>
      </c>
      <c r="BX24" s="82">
        <f>'Nombre d''emplois vacants brut'!BX24/('Nombre d''emplois vacants brut'!BX24+'Nombre d''emplois occupés brut'!BX24)*100</f>
        <v>2.635873113</v>
      </c>
      <c r="BY24" s="151" t="s">
        <v>147</v>
      </c>
      <c r="BZ24" s="132"/>
      <c r="CA24" s="132"/>
      <c r="CB24" s="132"/>
      <c r="CC24" s="132"/>
      <c r="CD24" s="131"/>
    </row>
    <row r="25" spans="1:82" s="78" customFormat="1" ht="12.75">
      <c r="A25" s="52" t="s">
        <v>1</v>
      </c>
      <c r="B25" s="64">
        <f>'Nombre d''emplois vacants brut'!B25/('Nombre d''emplois vacants brut'!B25+'Nombre d''emplois occupés brut'!B25)*100</f>
        <v>0.27944857673007684</v>
      </c>
      <c r="C25" s="64">
        <f>'Nombre d''emplois vacants brut'!C25/('Nombre d''emplois vacants brut'!C25+'Nombre d''emplois occupés brut'!C25)*100</f>
        <v>0.24779880797622636</v>
      </c>
      <c r="D25" s="64">
        <f>'Nombre d''emplois vacants brut'!D25/('Nombre d''emplois vacants brut'!D25+'Nombre d''emplois occupés brut'!D25)*100</f>
        <v>0.25994619281268666</v>
      </c>
      <c r="E25" s="64">
        <f>'Nombre d''emplois vacants brut'!E25/('Nombre d''emplois vacants brut'!E25+'Nombre d''emplois occupés brut'!E25)*100</f>
        <v>0.2398379043925916</v>
      </c>
      <c r="F25" s="64">
        <f>'Nombre d''emplois vacants brut'!F25/('Nombre d''emplois vacants brut'!F25+'Nombre d''emplois occupés brut'!F25)*100</f>
        <v>0.26963362903546706</v>
      </c>
      <c r="G25" s="64">
        <f>'Nombre d''emplois vacants brut'!G25/('Nombre d''emplois vacants brut'!G25+'Nombre d''emplois occupés brut'!G25)*100</f>
        <v>0.2683179719869077</v>
      </c>
      <c r="H25" s="64">
        <f>'Nombre d''emplois vacants brut'!H25/('Nombre d''emplois vacants brut'!H25+'Nombre d''emplois occupés brut'!H25)*100</f>
        <v>0.29316244259571167</v>
      </c>
      <c r="I25" s="64">
        <f>'Nombre d''emplois vacants brut'!I25/('Nombre d''emplois vacants brut'!I25+'Nombre d''emplois occupés brut'!I25)*100</f>
        <v>0.288760866843025</v>
      </c>
      <c r="J25" s="64">
        <f>'Nombre d''emplois vacants brut'!J25/('Nombre d''emplois vacants brut'!J25+'Nombre d''emplois occupés brut'!J25)*100</f>
        <v>0.2916294758222301</v>
      </c>
      <c r="K25" s="64">
        <f>'Nombre d''emplois vacants brut'!K25/('Nombre d''emplois vacants brut'!K25+'Nombre d''emplois occupés brut'!K25)*100</f>
        <v>0.3053719523196527</v>
      </c>
      <c r="L25" s="64">
        <f>'Nombre d''emplois vacants brut'!L25/('Nombre d''emplois vacants brut'!L25+'Nombre d''emplois occupés brut'!L25)*100</f>
        <v>0.34944900502408993</v>
      </c>
      <c r="M25" s="64">
        <f>'Nombre d''emplois vacants brut'!M25/('Nombre d''emplois vacants brut'!M25+'Nombre d''emplois occupés brut'!M25)*100</f>
        <v>0.3642918700693807</v>
      </c>
      <c r="N25" s="64">
        <f>'Nombre d''emplois vacants brut'!N25/('Nombre d''emplois vacants brut'!N25+'Nombre d''emplois occupés brut'!N25)*100</f>
        <v>0.3921310303689191</v>
      </c>
      <c r="O25" s="64">
        <f>'Nombre d''emplois vacants brut'!O25/('Nombre d''emplois vacants brut'!O25+'Nombre d''emplois occupés brut'!O25)*100</f>
        <v>0.4124742198126272</v>
      </c>
      <c r="P25" s="64">
        <f>'Nombre d''emplois vacants brut'!P25/('Nombre d''emplois vacants brut'!P25+'Nombre d''emplois occupés brut'!P25)*100</f>
        <v>0.4190293953793804</v>
      </c>
      <c r="Q25" s="64">
        <f>'Nombre d''emplois vacants brut'!Q25/('Nombre d''emplois vacants brut'!Q25+'Nombre d''emplois occupés brut'!Q25)*100</f>
        <v>0.4421316880580498</v>
      </c>
      <c r="R25" s="64">
        <f>'Nombre d''emplois vacants brut'!R25/('Nombre d''emplois vacants brut'!R25+'Nombre d''emplois occupés brut'!R25)*100</f>
        <v>0.47056883667811217</v>
      </c>
      <c r="S25" s="64">
        <f>'Nombre d''emplois vacants brut'!S25/('Nombre d''emplois vacants brut'!S25+'Nombre d''emplois occupés brut'!S25)*100</f>
        <v>0.494844071209609</v>
      </c>
      <c r="T25" s="64">
        <f>'Nombre d''emplois vacants brut'!T25/('Nombre d''emplois vacants brut'!T25+'Nombre d''emplois occupés brut'!T25)*100</f>
        <v>0.52950661978173</v>
      </c>
      <c r="U25" s="64">
        <f>'Nombre d''emplois vacants brut'!U25/('Nombre d''emplois vacants brut'!U25+'Nombre d''emplois occupés brut'!U25)*100</f>
        <v>0.5240983506579842</v>
      </c>
      <c r="V25" s="64">
        <f>'Nombre d''emplois vacants brut'!V25/('Nombre d''emplois vacants brut'!V25+'Nombre d''emplois occupés brut'!V25)*100</f>
        <v>0.4878311822703735</v>
      </c>
      <c r="W25" s="64">
        <f>'Nombre d''emplois vacants brut'!W25/('Nombre d''emplois vacants brut'!W25+'Nombre d''emplois occupés brut'!W25)*100</f>
        <v>0.39529207720653653</v>
      </c>
      <c r="X25" s="64">
        <f>'Nombre d''emplois vacants brut'!X25/('Nombre d''emplois vacants brut'!X25+'Nombre d''emplois occupés brut'!X25)*100</f>
        <v>0.2649833173140805</v>
      </c>
      <c r="Y25" s="64">
        <f>'Nombre d''emplois vacants brut'!Y25/('Nombre d''emplois vacants brut'!Y25+'Nombre d''emplois occupés brut'!Y25)*100</f>
        <v>0.19828148483250826</v>
      </c>
      <c r="Z25" s="64">
        <f>'Nombre d''emplois vacants brut'!Z25/('Nombre d''emplois vacants brut'!Z25+'Nombre d''emplois occupés brut'!Z25)*100</f>
        <v>0.19095648368803717</v>
      </c>
      <c r="AA25" s="64">
        <f>'Nombre d''emplois vacants brut'!AA25/('Nombre d''emplois vacants brut'!AA25+'Nombre d''emplois occupés brut'!AA25)*100</f>
        <v>0.17552239997391036</v>
      </c>
      <c r="AB25" s="64">
        <f>'Nombre d''emplois vacants brut'!AB25/('Nombre d''emplois vacants brut'!AB25+'Nombre d''emplois occupés brut'!AB25)*100</f>
        <v>0.1935523526264365</v>
      </c>
      <c r="AC25" s="64">
        <f>'Nombre d''emplois vacants brut'!AC25/('Nombre d''emplois vacants brut'!AC25+'Nombre d''emplois occupés brut'!AC25)*100</f>
        <v>0.22979680285439716</v>
      </c>
      <c r="AD25" s="64">
        <f>'Nombre d''emplois vacants brut'!AD25/('Nombre d''emplois vacants brut'!AD25+'Nombre d''emplois occupés brut'!AD25)*100</f>
        <v>0.27240447681716706</v>
      </c>
      <c r="AE25" s="63">
        <f>'Nombre d''emplois vacants brut'!AE25/('Nombre d''emplois vacants brut'!AE25+'Nombre d''emplois occupés brut'!AE25)*100</f>
        <v>0.30884048069721276</v>
      </c>
      <c r="AF25" s="66">
        <f>'Nombre d''emplois vacants brut'!AF25/('Nombre d''emplois vacants brut'!AF25+'Nombre d''emplois occupés brut'!AF25)*100</f>
        <v>0.4479991274903615</v>
      </c>
      <c r="AG25" s="64">
        <f>'Nombre d''emplois vacants brut'!AG25/('Nombre d''emplois vacants brut'!AG25+'Nombre d''emplois occupés brut'!AG25)*100</f>
        <v>0.5753900163106226</v>
      </c>
      <c r="AH25" s="64">
        <f>'Nombre d''emplois vacants brut'!AH25/('Nombre d''emplois vacants brut'!AH25+'Nombre d''emplois occupés brut'!AH25)*100</f>
        <v>0.5553496653650667</v>
      </c>
      <c r="AI25" s="64">
        <f>'Nombre d''emplois vacants brut'!AI25/('Nombre d''emplois vacants brut'!AI25+'Nombre d''emplois occupés brut'!AI25)*100</f>
        <v>0.48132220759353056</v>
      </c>
      <c r="AJ25" s="64">
        <f>'Nombre d''emplois vacants brut'!AJ25/('Nombre d''emplois vacants brut'!AJ25+'Nombre d''emplois occupés brut'!AJ25)*100</f>
        <v>0.5135586355362591</v>
      </c>
      <c r="AK25" s="64">
        <f>'Nombre d''emplois vacants brut'!AK25/('Nombre d''emplois vacants brut'!AK25+'Nombre d''emplois occupés brut'!AK25)*100</f>
        <v>0.5320184314590144</v>
      </c>
      <c r="AL25" s="64">
        <f>'Nombre d''emplois vacants brut'!AL25/('Nombre d''emplois vacants brut'!AL25+'Nombre d''emplois occupés brut'!AL25)*100</f>
        <v>0.48639951650406205</v>
      </c>
      <c r="AM25" s="64">
        <f>'Nombre d''emplois vacants brut'!AM25/('Nombre d''emplois vacants brut'!AM25+'Nombre d''emplois occupés brut'!AM25)*100</f>
        <v>0.40088438989724134</v>
      </c>
      <c r="AN25" s="64">
        <f>'Nombre d''emplois vacants brut'!AN25/('Nombre d''emplois vacants brut'!AN25+'Nombre d''emplois occupés brut'!AN25)*100</f>
        <v>0.47065764522060216</v>
      </c>
      <c r="AO25" s="64">
        <f>'Nombre d''emplois vacants brut'!AO25/('Nombre d''emplois vacants brut'!AO25+'Nombre d''emplois occupés brut'!AO25)*100</f>
        <v>0.4518984540321523</v>
      </c>
      <c r="AP25" s="64">
        <f>'Nombre d''emplois vacants brut'!AP25/('Nombre d''emplois vacants brut'!AP25+'Nombre d''emplois occupés brut'!AP25)*100</f>
        <v>0.44520359798561926</v>
      </c>
      <c r="AQ25" s="64">
        <f>'Nombre d''emplois vacants brut'!AQ25/('Nombre d''emplois vacants brut'!AQ25+'Nombre d''emplois occupés brut'!AQ25)*100</f>
        <v>0.42583262716920955</v>
      </c>
      <c r="AR25" s="64">
        <f>'Nombre d''emplois vacants brut'!AR25/('Nombre d''emplois vacants brut'!AR25+'Nombre d''emplois occupés brut'!AR25)*100</f>
        <v>0.513836719822547</v>
      </c>
      <c r="AS25" s="64">
        <f>'Nombre d''emplois vacants brut'!AS25/('Nombre d''emplois vacants brut'!AS25+'Nombre d''emplois occupés brut'!AS25)*100</f>
        <v>0.4971141243570093</v>
      </c>
      <c r="AT25" s="64">
        <f>'Nombre d''emplois vacants brut'!AT25/('Nombre d''emplois vacants brut'!AT25+'Nombre d''emplois occupés brut'!AT25)*100</f>
        <v>0.5145038304502689</v>
      </c>
      <c r="AU25" s="64">
        <f>'Nombre d''emplois vacants brut'!AU25/('Nombre d''emplois vacants brut'!AU25+'Nombre d''emplois occupés brut'!AU25)*100</f>
        <v>0.45886867414602245</v>
      </c>
      <c r="AV25" s="64">
        <f>'Nombre d''emplois vacants brut'!AV25/('Nombre d''emplois vacants brut'!AV25+'Nombre d''emplois occupés brut'!AV25)*100</f>
        <v>0.512861638641377</v>
      </c>
      <c r="AW25" s="64">
        <f>'Nombre d''emplois vacants brut'!AW25/('Nombre d''emplois vacants brut'!AW25+'Nombre d''emplois occupés brut'!AW25)*100</f>
        <v>0.5212542706141216</v>
      </c>
      <c r="AX25" s="64">
        <f>'Nombre d''emplois vacants brut'!AX25/('Nombre d''emplois vacants brut'!AX25+'Nombre d''emplois occupés brut'!AX25)*100</f>
        <v>0.5074945711230145</v>
      </c>
      <c r="AY25" s="63">
        <f>'Nombre d''emplois vacants brut'!AY25/('Nombre d''emplois vacants brut'!AY25+'Nombre d''emplois occupés brut'!AY25)*100</f>
        <v>0.511256495351106</v>
      </c>
      <c r="AZ25" s="66">
        <f>'Nombre d''emplois vacants brut'!AZ25/('Nombre d''emplois vacants brut'!AZ25+'Nombre d''emplois occupés brut'!AZ25)*100</f>
        <v>0.5956038849735719</v>
      </c>
      <c r="BA25" s="64">
        <f>'Nombre d''emplois vacants brut'!BA25/('Nombre d''emplois vacants brut'!BA25+'Nombre d''emplois occupés brut'!BA25)*100</f>
        <v>0.669687270222305</v>
      </c>
      <c r="BB25" s="64">
        <f>'Nombre d''emplois vacants brut'!BB25/('Nombre d''emplois vacants brut'!BB25+'Nombre d''emplois occupés brut'!BB25)*100</f>
        <v>0.6807512259940371</v>
      </c>
      <c r="BC25" s="64">
        <f>'Nombre d''emplois vacants brut'!BC25/('Nombre d''emplois vacants brut'!BC25+'Nombre d''emplois occupés brut'!BC25)*100</f>
        <v>0.6572884289818837</v>
      </c>
      <c r="BD25" s="64">
        <f>'Nombre d''emplois vacants brut'!BD25/('Nombre d''emplois vacants brut'!BD25+'Nombre d''emplois occupés brut'!BD25)*100</f>
        <v>0.7675570129126531</v>
      </c>
      <c r="BE25" s="64">
        <f>'Nombre d''emplois vacants brut'!BE25/('Nombre d''emplois vacants brut'!BE25+'Nombre d''emplois occupés brut'!BE25)*100</f>
        <v>0.7814926032256382</v>
      </c>
      <c r="BF25" s="64">
        <f>'Nombre d''emplois vacants brut'!BF25/('Nombre d''emplois vacants brut'!BF25+'Nombre d''emplois occupés brut'!BF25)*100</f>
        <v>0.8904159863125989</v>
      </c>
      <c r="BG25" s="64">
        <f>'Nombre d''emplois vacants brut'!BG25/('Nombre d''emplois vacants brut'!BG25+'Nombre d''emplois occupés brut'!BG25)*100</f>
        <v>0.8820742215826096</v>
      </c>
      <c r="BH25" s="64">
        <f>'Nombre d''emplois vacants brut'!BH25/('Nombre d''emplois vacants brut'!BH25+'Nombre d''emplois occupés brut'!BH25)*100</f>
        <v>0.9867064835191381</v>
      </c>
      <c r="BI25" s="64">
        <f>'Nombre d''emplois vacants brut'!BI25/('Nombre d''emplois vacants brut'!BI25+'Nombre d''emplois occupés brut'!BI25)*100</f>
        <v>1.0632475207592116</v>
      </c>
      <c r="BJ25" s="64">
        <f>'Nombre d''emplois vacants brut'!BJ25/('Nombre d''emplois vacants brut'!BJ25+'Nombre d''emplois occupés brut'!BJ25)*100</f>
        <v>1.0852679749100684</v>
      </c>
      <c r="BK25" s="64">
        <f>'Nombre d''emplois vacants brut'!BK25/('Nombre d''emplois vacants brut'!BK25+'Nombre d''emplois occupés brut'!BK25)*100</f>
        <v>1.0349673735983917</v>
      </c>
      <c r="BL25" s="64">
        <f>'Nombre d''emplois vacants brut'!BL25/('Nombre d''emplois vacants brut'!BL25+'Nombre d''emplois occupés brut'!BL25)*100</f>
        <v>1.1389617711253919</v>
      </c>
      <c r="BM25" s="64">
        <f>'Nombre d''emplois vacants brut'!BM25/('Nombre d''emplois vacants brut'!BM25+'Nombre d''emplois occupés brut'!BM25)*100</f>
        <v>1.1255492744072435</v>
      </c>
      <c r="BN25" s="64">
        <f>'Nombre d''emplois vacants brut'!BN25/('Nombre d''emplois vacants brut'!BN25+'Nombre d''emplois occupés brut'!BN25)*100</f>
        <v>1.0930603031579031</v>
      </c>
      <c r="BO25" s="64">
        <f>'Nombre d''emplois vacants brut'!BO25/('Nombre d''emplois vacants brut'!BO25+'Nombre d''emplois occupés brut'!BO25)*100</f>
        <v>1.0307965363521785</v>
      </c>
      <c r="BP25" s="64">
        <f>'Nombre d''emplois vacants brut'!BP25/('Nombre d''emplois vacants brut'!BP25+'Nombre d''emplois occupés brut'!BP25)*100</f>
        <v>1.1254175816475493</v>
      </c>
      <c r="BQ25" s="143" t="s">
        <v>147</v>
      </c>
      <c r="BR25" s="64">
        <f>'Nombre d''emplois vacants brut'!BR25/('Nombre d''emplois vacants brut'!BR25+'Nombre d''emplois occupés brut'!BR25)*100</f>
        <v>0.9018161021304292</v>
      </c>
      <c r="BS25" s="64">
        <f>'Nombre d''emplois vacants brut'!BS25/('Nombre d''emplois vacants brut'!BS25+'Nombre d''emplois occupés brut'!BS25)*100</f>
        <v>0.893600160677632</v>
      </c>
      <c r="BT25" s="64">
        <f>'Nombre d''emplois vacants brut'!BT25/('Nombre d''emplois vacants brut'!BT25+'Nombre d''emplois occupés brut'!BT25)*100</f>
        <v>1.095044581449747</v>
      </c>
      <c r="BU25" s="64">
        <f>'Nombre d''emplois vacants brut'!BU25/('Nombre d''emplois vacants brut'!BU25+'Nombre d''emplois occupés brut'!BU25)*100</f>
        <v>1.2378481759205229</v>
      </c>
      <c r="BV25" s="64">
        <f>'Nombre d''emplois vacants brut'!BV25/('Nombre d''emplois vacants brut'!BV25+'Nombre d''emplois occupés brut'!BV25)*100</f>
        <v>1.5751888955402356</v>
      </c>
      <c r="BW25" s="64">
        <f>'Nombre d''emplois vacants brut'!BW25/('Nombre d''emplois vacants brut'!BW25+'Nombre d''emplois occupés brut'!BW25)*100</f>
        <v>1.5015429881976738</v>
      </c>
      <c r="BX25" s="64">
        <f>'Nombre d''emplois vacants brut'!BX25/('Nombre d''emplois vacants brut'!BX25+'Nombre d''emplois occupés brut'!BX25)*100</f>
        <v>1.9436815802256928</v>
      </c>
      <c r="BY25" s="156">
        <f>'Nombre d''emplois vacants brut'!BY25/('Nombre d''emplois vacants brut'!BY25+'Nombre d''emplois occupés brut'!BY25)*100</f>
        <v>1.9811702343560573</v>
      </c>
      <c r="BZ25" s="132"/>
      <c r="CA25" s="132"/>
      <c r="CB25" s="132"/>
      <c r="CC25" s="132"/>
      <c r="CD25" s="132"/>
    </row>
    <row r="26" spans="1:82" s="78" customFormat="1" ht="12.75">
      <c r="A26" s="52" t="s">
        <v>2</v>
      </c>
      <c r="B26" s="69">
        <f>'Nombre d''emplois vacants brut'!B26/('Nombre d''emplois vacants brut'!B26+'Nombre d''emplois occupés brut'!B26)*100</f>
        <v>1.0321868203187283</v>
      </c>
      <c r="C26" s="69">
        <f>'Nombre d''emplois vacants brut'!C26/('Nombre d''emplois vacants brut'!C26+'Nombre d''emplois occupés brut'!C26)*100</f>
        <v>1.0382250338273975</v>
      </c>
      <c r="D26" s="69">
        <f>'Nombre d''emplois vacants brut'!D26/('Nombre d''emplois vacants brut'!D26+'Nombre d''emplois occupés brut'!D26)*100</f>
        <v>1.0004524134775243</v>
      </c>
      <c r="E26" s="69">
        <f>'Nombre d''emplois vacants brut'!E26/('Nombre d''emplois vacants brut'!E26+'Nombre d''emplois occupés brut'!E26)*100</f>
        <v>1.0286032677436374</v>
      </c>
      <c r="F26" s="69">
        <f>'Nombre d''emplois vacants brut'!F26/('Nombre d''emplois vacants brut'!F26+'Nombre d''emplois occupés brut'!F26)*100</f>
        <v>1.0191228271415937</v>
      </c>
      <c r="G26" s="69">
        <f>'Nombre d''emplois vacants brut'!G26/('Nombre d''emplois vacants brut'!G26+'Nombre d''emplois occupés brut'!G26)*100</f>
        <v>1.0290818971120368</v>
      </c>
      <c r="H26" s="69">
        <f>'Nombre d''emplois vacants brut'!H26/('Nombre d''emplois vacants brut'!H26+'Nombre d''emplois occupés brut'!H26)*100</f>
        <v>1.1863110435373156</v>
      </c>
      <c r="I26" s="69">
        <f>'Nombre d''emplois vacants brut'!I26/('Nombre d''emplois vacants brut'!I26+'Nombre d''emplois occupés brut'!I26)*100</f>
        <v>1.2459320146172372</v>
      </c>
      <c r="J26" s="69">
        <f>'Nombre d''emplois vacants brut'!J26/('Nombre d''emplois vacants brut'!J26+'Nombre d''emplois occupés brut'!J26)*100</f>
        <v>1.2749409593772667</v>
      </c>
      <c r="K26" s="69">
        <f>'Nombre d''emplois vacants brut'!K26/('Nombre d''emplois vacants brut'!K26+'Nombre d''emplois occupés brut'!K26)*100</f>
        <v>1.2767675321357757</v>
      </c>
      <c r="L26" s="69">
        <f>'Nombre d''emplois vacants brut'!L26/('Nombre d''emplois vacants brut'!L26+'Nombre d''emplois occupés brut'!L26)*100</f>
        <v>1.4402477234764133</v>
      </c>
      <c r="M26" s="69">
        <f>'Nombre d''emplois vacants brut'!M26/('Nombre d''emplois vacants brut'!M26+'Nombre d''emplois occupés brut'!M26)*100</f>
        <v>1.4042617853140138</v>
      </c>
      <c r="N26" s="69">
        <f>'Nombre d''emplois vacants brut'!N26/('Nombre d''emplois vacants brut'!N26+'Nombre d''emplois occupés brut'!N26)*100</f>
        <v>1.4991642816885038</v>
      </c>
      <c r="O26" s="69">
        <f>'Nombre d''emplois vacants brut'!O26/('Nombre d''emplois vacants brut'!O26+'Nombre d''emplois occupés brut'!O26)*100</f>
        <v>1.4473069827664795</v>
      </c>
      <c r="P26" s="69">
        <f>'Nombre d''emplois vacants brut'!P26/('Nombre d''emplois vacants brut'!P26+'Nombre d''emplois occupés brut'!P26)*100</f>
        <v>1.4268356720155109</v>
      </c>
      <c r="Q26" s="69">
        <f>'Nombre d''emplois vacants brut'!Q26/('Nombre d''emplois vacants brut'!Q26+'Nombre d''emplois occupés brut'!Q26)*100</f>
        <v>1.4517227961053834</v>
      </c>
      <c r="R26" s="69">
        <f>'Nombre d''emplois vacants brut'!R26/('Nombre d''emplois vacants brut'!R26+'Nombre d''emplois occupés brut'!R26)*100</f>
        <v>1.3956596554994873</v>
      </c>
      <c r="S26" s="69">
        <f>'Nombre d''emplois vacants brut'!S26/('Nombre d''emplois vacants brut'!S26+'Nombre d''emplois occupés brut'!S26)*100</f>
        <v>1.4503021508518588</v>
      </c>
      <c r="T26" s="69">
        <f>'Nombre d''emplois vacants brut'!T26/('Nombre d''emplois vacants brut'!T26+'Nombre d''emplois occupés brut'!T26)*100</f>
        <v>1.552518653531657</v>
      </c>
      <c r="U26" s="69">
        <f>'Nombre d''emplois vacants brut'!U26/('Nombre d''emplois vacants brut'!U26+'Nombre d''emplois occupés brut'!U26)*100</f>
        <v>1.3773486345250596</v>
      </c>
      <c r="V26" s="69">
        <f>'Nombre d''emplois vacants brut'!V26/('Nombre d''emplois vacants brut'!V26+'Nombre d''emplois occupés brut'!V26)*100</f>
        <v>1.156597875562235</v>
      </c>
      <c r="W26" s="69">
        <f>'Nombre d''emplois vacants brut'!W26/('Nombre d''emplois vacants brut'!W26+'Nombre d''emplois occupés brut'!W26)*100</f>
        <v>0.7661678912656112</v>
      </c>
      <c r="X26" s="69">
        <f>'Nombre d''emplois vacants brut'!X26/('Nombre d''emplois vacants brut'!X26+'Nombre d''emplois occupés brut'!X26)*100</f>
        <v>0.4741057465907363</v>
      </c>
      <c r="Y26" s="69">
        <f>'Nombre d''emplois vacants brut'!Y26/('Nombre d''emplois vacants brut'!Y26+'Nombre d''emplois occupés brut'!Y26)*100</f>
        <v>0.3133546570663415</v>
      </c>
      <c r="Z26" s="69">
        <f>'Nombre d''emplois vacants brut'!Z26/('Nombre d''emplois vacants brut'!Z26+'Nombre d''emplois occupés brut'!Z26)*100</f>
        <v>0.31104124211909634</v>
      </c>
      <c r="AA26" s="69">
        <f>'Nombre d''emplois vacants brut'!AA26/('Nombre d''emplois vacants brut'!AA26+'Nombre d''emplois occupés brut'!AA26)*100</f>
        <v>0.3081017577826664</v>
      </c>
      <c r="AB26" s="69">
        <f>'Nombre d''emplois vacants brut'!AB26/('Nombre d''emplois vacants brut'!AB26+'Nombre d''emplois occupés brut'!AB26)*100</f>
        <v>0.2524619474266149</v>
      </c>
      <c r="AC26" s="69">
        <f>'Nombre d''emplois vacants brut'!AC26/('Nombre d''emplois vacants brut'!AC26+'Nombre d''emplois occupés brut'!AC26)*100</f>
        <v>0.29961924978571636</v>
      </c>
      <c r="AD26" s="69">
        <f>'Nombre d''emplois vacants brut'!AD26/('Nombre d''emplois vacants brut'!AD26+'Nombre d''emplois occupés brut'!AD26)*100</f>
        <v>0.2909262572261256</v>
      </c>
      <c r="AE26" s="68">
        <f>'Nombre d''emplois vacants brut'!AE26/('Nombre d''emplois vacants brut'!AE26+'Nombre d''emplois occupés brut'!AE26)*100</f>
        <v>0.34065832886761294</v>
      </c>
      <c r="AF26" s="71">
        <f>'Nombre d''emplois vacants brut'!AF26/('Nombre d''emplois vacants brut'!AF26+'Nombre d''emplois occupés brut'!AF26)*100</f>
        <v>0.46548685617978913</v>
      </c>
      <c r="AG26" s="69">
        <f>'Nombre d''emplois vacants brut'!AG26/('Nombre d''emplois vacants brut'!AG26+'Nombre d''emplois occupés brut'!AG26)*100</f>
        <v>0.5431087813031134</v>
      </c>
      <c r="AH26" s="69">
        <f>'Nombre d''emplois vacants brut'!AH26/('Nombre d''emplois vacants brut'!AH26+'Nombre d''emplois occupés brut'!AH26)*100</f>
        <v>0.5491474323577508</v>
      </c>
      <c r="AI26" s="69">
        <f>'Nombre d''emplois vacants brut'!AI26/('Nombre d''emplois vacants brut'!AI26+'Nombre d''emplois occupés brut'!AI26)*100</f>
        <v>0.4474399495660244</v>
      </c>
      <c r="AJ26" s="69">
        <f>'Nombre d''emplois vacants brut'!AJ26/('Nombre d''emplois vacants brut'!AJ26+'Nombre d''emplois occupés brut'!AJ26)*100</f>
        <v>0.49895071364989485</v>
      </c>
      <c r="AK26" s="69">
        <f>'Nombre d''emplois vacants brut'!AK26/('Nombre d''emplois vacants brut'!AK26+'Nombre d''emplois occupés brut'!AK26)*100</f>
        <v>0.5044469895481302</v>
      </c>
      <c r="AL26" s="69">
        <f>'Nombre d''emplois vacants brut'!AL26/('Nombre d''emplois vacants brut'!AL26+'Nombre d''emplois occupés brut'!AL26)*100</f>
        <v>0.5068995140964491</v>
      </c>
      <c r="AM26" s="69">
        <f>'Nombre d''emplois vacants brut'!AM26/('Nombre d''emplois vacants brut'!AM26+'Nombre d''emplois occupés brut'!AM26)*100</f>
        <v>0.41312265915245167</v>
      </c>
      <c r="AN26" s="69">
        <f>'Nombre d''emplois vacants brut'!AN26/('Nombre d''emplois vacants brut'!AN26+'Nombre d''emplois occupés brut'!AN26)*100</f>
        <v>0.4908825954546276</v>
      </c>
      <c r="AO26" s="69">
        <f>'Nombre d''emplois vacants brut'!AO26/('Nombre d''emplois vacants brut'!AO26+'Nombre d''emplois occupés brut'!AO26)*100</f>
        <v>0.5410938162512633</v>
      </c>
      <c r="AP26" s="69">
        <f>'Nombre d''emplois vacants brut'!AP26/('Nombre d''emplois vacants brut'!AP26+'Nombre d''emplois occupés brut'!AP26)*100</f>
        <v>0.4655704364976589</v>
      </c>
      <c r="AQ26" s="69">
        <f>'Nombre d''emplois vacants brut'!AQ26/('Nombre d''emplois vacants brut'!AQ26+'Nombre d''emplois occupés brut'!AQ26)*100</f>
        <v>0.5082980717836759</v>
      </c>
      <c r="AR26" s="69">
        <f>'Nombre d''emplois vacants brut'!AR26/('Nombre d''emplois vacants brut'!AR26+'Nombre d''emplois occupés brut'!AR26)*100</f>
        <v>0.43118841342824155</v>
      </c>
      <c r="AS26" s="69">
        <f>'Nombre d''emplois vacants brut'!AS26/('Nombre d''emplois vacants brut'!AS26+'Nombre d''emplois occupés brut'!AS26)*100</f>
        <v>0.6123570537093355</v>
      </c>
      <c r="AT26" s="69">
        <f>'Nombre d''emplois vacants brut'!AT26/('Nombre d''emplois vacants brut'!AT26+'Nombre d''emplois occupés brut'!AT26)*100</f>
        <v>0.3864518182191362</v>
      </c>
      <c r="AU26" s="69">
        <f>'Nombre d''emplois vacants brut'!AU26/('Nombre d''emplois vacants brut'!AU26+'Nombre d''emplois occupés brut'!AU26)*100</f>
        <v>0.31671944905260196</v>
      </c>
      <c r="AV26" s="69">
        <f>'Nombre d''emplois vacants brut'!AV26/('Nombre d''emplois vacants brut'!AV26+'Nombre d''emplois occupés brut'!AV26)*100</f>
        <v>0.32692904434002545</v>
      </c>
      <c r="AW26" s="69">
        <f>'Nombre d''emplois vacants brut'!AW26/('Nombre d''emplois vacants brut'!AW26+'Nombre d''emplois occupés brut'!AW26)*100</f>
        <v>0.31579310330584714</v>
      </c>
      <c r="AX26" s="69">
        <f>'Nombre d''emplois vacants brut'!AX26/('Nombre d''emplois vacants brut'!AX26+'Nombre d''emplois occupés brut'!AX26)*100</f>
        <v>0.38829913445432884</v>
      </c>
      <c r="AY26" s="68">
        <f>'Nombre d''emplois vacants brut'!AY26/('Nombre d''emplois vacants brut'!AY26+'Nombre d''emplois occupés brut'!AY26)*100</f>
        <v>0.3754517160093753</v>
      </c>
      <c r="AZ26" s="71">
        <f>'Nombre d''emplois vacants brut'!AZ26/('Nombre d''emplois vacants brut'!AZ26+'Nombre d''emplois occupés brut'!AZ26)*100</f>
        <v>0.4774035032147476</v>
      </c>
      <c r="BA26" s="69">
        <f>'Nombre d''emplois vacants brut'!BA26/('Nombre d''emplois vacants brut'!BA26+'Nombre d''emplois occupés brut'!BA26)*100</f>
        <v>0.5256559105771664</v>
      </c>
      <c r="BB26" s="69">
        <f>'Nombre d''emplois vacants brut'!BB26/('Nombre d''emplois vacants brut'!BB26+'Nombre d''emplois occupés brut'!BB26)*100</f>
        <v>0.5284524415522253</v>
      </c>
      <c r="BC26" s="69">
        <f>'Nombre d''emplois vacants brut'!BC26/('Nombre d''emplois vacants brut'!BC26+'Nombre d''emplois occupés brut'!BC26)*100</f>
        <v>0.46715466083112706</v>
      </c>
      <c r="BD26" s="69">
        <f>'Nombre d''emplois vacants brut'!BD26/('Nombre d''emplois vacants brut'!BD26+'Nombre d''emplois occupés brut'!BD26)*100</f>
        <v>0.7472691531911093</v>
      </c>
      <c r="BE26" s="69">
        <f>'Nombre d''emplois vacants brut'!BE26/('Nombre d''emplois vacants brut'!BE26+'Nombre d''emplois occupés brut'!BE26)*100</f>
        <v>0.7396108360790096</v>
      </c>
      <c r="BF26" s="69">
        <f>'Nombre d''emplois vacants brut'!BF26/('Nombre d''emplois vacants brut'!BF26+'Nombre d''emplois occupés brut'!BF26)*100</f>
        <v>0.8567602252123921</v>
      </c>
      <c r="BG26" s="69">
        <f>'Nombre d''emplois vacants brut'!BG26/('Nombre d''emplois vacants brut'!BG26+'Nombre d''emplois occupés brut'!BG26)*100</f>
        <v>0.983343603191846</v>
      </c>
      <c r="BH26" s="69">
        <f>'Nombre d''emplois vacants brut'!BH26/('Nombre d''emplois vacants brut'!BH26+'Nombre d''emplois occupés brut'!BH26)*100</f>
        <v>1.1252219709896478</v>
      </c>
      <c r="BI26" s="69">
        <f>'Nombre d''emplois vacants brut'!BI26/('Nombre d''emplois vacants brut'!BI26+'Nombre d''emplois occupés brut'!BI26)*100</f>
        <v>1.1648659028922697</v>
      </c>
      <c r="BJ26" s="69">
        <f>'Nombre d''emplois vacants brut'!BJ26/('Nombre d''emplois vacants brut'!BJ26+'Nombre d''emplois occupés brut'!BJ26)*100</f>
        <v>1.2483558253946656</v>
      </c>
      <c r="BK26" s="69">
        <f>'Nombre d''emplois vacants brut'!BK26/('Nombre d''emplois vacants brut'!BK26+'Nombre d''emplois occupés brut'!BK26)*100</f>
        <v>1.3203639656366386</v>
      </c>
      <c r="BL26" s="69">
        <f>'Nombre d''emplois vacants brut'!BL26/('Nombre d''emplois vacants brut'!BL26+'Nombre d''emplois occupés brut'!BL26)*100</f>
        <v>1.2923984809519629</v>
      </c>
      <c r="BM26" s="69">
        <f>'Nombre d''emplois vacants brut'!BM26/('Nombre d''emplois vacants brut'!BM26+'Nombre d''emplois occupés brut'!BM26)*100</f>
        <v>1.3561617295277957</v>
      </c>
      <c r="BN26" s="69">
        <f>'Nombre d''emplois vacants brut'!BN26/('Nombre d''emplois vacants brut'!BN26+'Nombre d''emplois occupés brut'!BN26)*100</f>
        <v>1.5005351613299178</v>
      </c>
      <c r="BO26" s="69">
        <f>'Nombre d''emplois vacants brut'!BO26/('Nombre d''emplois vacants brut'!BO26+'Nombre d''emplois occupés brut'!BO26)*100</f>
        <v>1.4395185635547294</v>
      </c>
      <c r="BP26" s="69">
        <f>'Nombre d''emplois vacants brut'!BP26/('Nombre d''emplois vacants brut'!BP26+'Nombre d''emplois occupés brut'!BP26)*100</f>
        <v>1.601207318</v>
      </c>
      <c r="BQ26" s="145" t="s">
        <v>147</v>
      </c>
      <c r="BR26" s="69">
        <f>'Nombre d''emplois vacants brut'!BR26/('Nombre d''emplois vacants brut'!BR26+'Nombre d''emplois occupés brut'!BR26)*100</f>
        <v>1.4847591680000003</v>
      </c>
      <c r="BS26" s="69">
        <f>'Nombre d''emplois vacants brut'!BS26/('Nombre d''emplois vacants brut'!BS26+'Nombre d''emplois occupés brut'!BS26)*100</f>
        <v>1.487093068</v>
      </c>
      <c r="BT26" s="69">
        <f>'Nombre d''emplois vacants brut'!BT26/('Nombre d''emplois vacants brut'!BT26+'Nombre d''emplois occupés brut'!BT26)*100</f>
        <v>1.640132531</v>
      </c>
      <c r="BU26" s="69">
        <f>'Nombre d''emplois vacants brut'!BU26/('Nombre d''emplois vacants brut'!BU26+'Nombre d''emplois occupés brut'!BU26)*100</f>
        <v>1.6802704830000001</v>
      </c>
      <c r="BV26" s="69">
        <f>'Nombre d''emplois vacants brut'!BV26/('Nombre d''emplois vacants brut'!BV26+'Nombre d''emplois occupés brut'!BV26)*100</f>
        <v>1.9712720150000003</v>
      </c>
      <c r="BW26" s="69">
        <f>'Nombre d''emplois vacants brut'!BW26/('Nombre d''emplois vacants brut'!BW26+'Nombre d''emplois occupés brut'!BW26)*100</f>
        <v>1.88023211</v>
      </c>
      <c r="BX26" s="69">
        <f>'Nombre d''emplois vacants brut'!BX26/('Nombre d''emplois vacants brut'!BX26+'Nombre d''emplois occupés brut'!BX26)*100</f>
        <v>2.494675656</v>
      </c>
      <c r="BY26" s="157">
        <f>'Nombre d''emplois vacants brut'!BY26/('Nombre d''emplois vacants brut'!BY26+'Nombre d''emplois occupés brut'!BY26)*100</f>
        <v>2.135608986</v>
      </c>
      <c r="BZ26" s="132"/>
      <c r="CA26" s="132"/>
      <c r="CB26" s="132"/>
      <c r="CC26" s="132"/>
      <c r="CD26" s="132"/>
    </row>
    <row r="27" spans="1:82" s="78" customFormat="1" ht="12.75">
      <c r="A27" s="52" t="s">
        <v>3</v>
      </c>
      <c r="B27" s="69">
        <f>'Nombre d''emplois vacants brut'!B27/('Nombre d''emplois vacants brut'!B27+'Nombre d''emplois occupés brut'!B27)*100</f>
        <v>0.30083379487737805</v>
      </c>
      <c r="C27" s="69">
        <f>'Nombre d''emplois vacants brut'!C27/('Nombre d''emplois vacants brut'!C27+'Nombre d''emplois occupés brut'!C27)*100</f>
        <v>0.3320725893620867</v>
      </c>
      <c r="D27" s="69">
        <f>'Nombre d''emplois vacants brut'!D27/('Nombre d''emplois vacants brut'!D27+'Nombre d''emplois occupés brut'!D27)*100</f>
        <v>0.33959617825384275</v>
      </c>
      <c r="E27" s="69">
        <f>'Nombre d''emplois vacants brut'!E27/('Nombre d''emplois vacants brut'!E27+'Nombre d''emplois occupés brut'!E27)*100</f>
        <v>0.34068921033689237</v>
      </c>
      <c r="F27" s="69">
        <f>'Nombre d''emplois vacants brut'!F27/('Nombre d''emplois vacants brut'!F27+'Nombre d''emplois occupés brut'!F27)*100</f>
        <v>0.3292675467815931</v>
      </c>
      <c r="G27" s="69">
        <f>'Nombre d''emplois vacants brut'!G27/('Nombre d''emplois vacants brut'!G27+'Nombre d''emplois occupés brut'!G27)*100</f>
        <v>0.3107977372172046</v>
      </c>
      <c r="H27" s="69">
        <f>'Nombre d''emplois vacants brut'!H27/('Nombre d''emplois vacants brut'!H27+'Nombre d''emplois occupés brut'!H27)*100</f>
        <v>0.3233775123781961</v>
      </c>
      <c r="I27" s="69">
        <f>'Nombre d''emplois vacants brut'!I27/('Nombre d''emplois vacants brut'!I27+'Nombre d''emplois occupés brut'!I27)*100</f>
        <v>0.33642274971287395</v>
      </c>
      <c r="J27" s="69">
        <f>'Nombre d''emplois vacants brut'!J27/('Nombre d''emplois vacants brut'!J27+'Nombre d''emplois occupés brut'!J27)*100</f>
        <v>0.35126917804084334</v>
      </c>
      <c r="K27" s="69">
        <f>'Nombre d''emplois vacants brut'!K27/('Nombre d''emplois vacants brut'!K27+'Nombre d''emplois occupés brut'!K27)*100</f>
        <v>0.3634629340984078</v>
      </c>
      <c r="L27" s="69">
        <f>'Nombre d''emplois vacants brut'!L27/('Nombre d''emplois vacants brut'!L27+'Nombre d''emplois occupés brut'!L27)*100</f>
        <v>0.40065618705267547</v>
      </c>
      <c r="M27" s="69">
        <f>'Nombre d''emplois vacants brut'!M27/('Nombre d''emplois vacants brut'!M27+'Nombre d''emplois occupés brut'!M27)*100</f>
        <v>0.46878508017679615</v>
      </c>
      <c r="N27" s="69">
        <f>'Nombre d''emplois vacants brut'!N27/('Nombre d''emplois vacants brut'!N27+'Nombre d''emplois occupés brut'!N27)*100</f>
        <v>0.45957449784948246</v>
      </c>
      <c r="O27" s="69">
        <f>'Nombre d''emplois vacants brut'!O27/('Nombre d''emplois vacants brut'!O27+'Nombre d''emplois occupés brut'!O27)*100</f>
        <v>0.48909969496168093</v>
      </c>
      <c r="P27" s="69">
        <f>'Nombre d''emplois vacants brut'!P27/('Nombre d''emplois vacants brut'!P27+'Nombre d''emplois occupés brut'!P27)*100</f>
        <v>0.46938703944025045</v>
      </c>
      <c r="Q27" s="69">
        <f>'Nombre d''emplois vacants brut'!Q27/('Nombre d''emplois vacants brut'!Q27+'Nombre d''emplois occupés brut'!Q27)*100</f>
        <v>0.546848558147212</v>
      </c>
      <c r="R27" s="69">
        <f>'Nombre d''emplois vacants brut'!R27/('Nombre d''emplois vacants brut'!R27+'Nombre d''emplois occupés brut'!R27)*100</f>
        <v>0.5627846596453914</v>
      </c>
      <c r="S27" s="69">
        <f>'Nombre d''emplois vacants brut'!S27/('Nombre d''emplois vacants brut'!S27+'Nombre d''emplois occupés brut'!S27)*100</f>
        <v>0.5736712318281125</v>
      </c>
      <c r="T27" s="69">
        <f>'Nombre d''emplois vacants brut'!T27/('Nombre d''emplois vacants brut'!T27+'Nombre d''emplois occupés brut'!T27)*100</f>
        <v>0.6060710070881407</v>
      </c>
      <c r="U27" s="69">
        <f>'Nombre d''emplois vacants brut'!U27/('Nombre d''emplois vacants brut'!U27+'Nombre d''emplois occupés brut'!U27)*100</f>
        <v>0.6216610932951685</v>
      </c>
      <c r="V27" s="69">
        <f>'Nombre d''emplois vacants brut'!V27/('Nombre d''emplois vacants brut'!V27+'Nombre d''emplois occupés brut'!V27)*100</f>
        <v>0.5322754098125868</v>
      </c>
      <c r="W27" s="69">
        <f>'Nombre d''emplois vacants brut'!W27/('Nombre d''emplois vacants brut'!W27+'Nombre d''emplois occupés brut'!W27)*100</f>
        <v>0.4841284342695755</v>
      </c>
      <c r="X27" s="69">
        <f>'Nombre d''emplois vacants brut'!X27/('Nombre d''emplois vacants brut'!X27+'Nombre d''emplois occupés brut'!X27)*100</f>
        <v>0.35606807456662937</v>
      </c>
      <c r="Y27" s="69">
        <f>'Nombre d''emplois vacants brut'!Y27/('Nombre d''emplois vacants brut'!Y27+'Nombre d''emplois occupés brut'!Y27)*100</f>
        <v>0.3471253560213681</v>
      </c>
      <c r="Z27" s="69">
        <f>'Nombre d''emplois vacants brut'!Z27/('Nombre d''emplois vacants brut'!Z27+'Nombre d''emplois occupés brut'!Z27)*100</f>
        <v>0.3112227049231045</v>
      </c>
      <c r="AA27" s="69">
        <f>'Nombre d''emplois vacants brut'!AA27/('Nombre d''emplois vacants brut'!AA27+'Nombre d''emplois occupés brut'!AA27)*100</f>
        <v>0.3067084436879498</v>
      </c>
      <c r="AB27" s="69">
        <f>'Nombre d''emplois vacants brut'!AB27/('Nombre d''emplois vacants brut'!AB27+'Nombre d''emplois occupés brut'!AB27)*100</f>
        <v>0.346745742236204</v>
      </c>
      <c r="AC27" s="69">
        <f>'Nombre d''emplois vacants brut'!AC27/('Nombre d''emplois vacants brut'!AC27+'Nombre d''emplois occupés brut'!AC27)*100</f>
        <v>0.35964856799522515</v>
      </c>
      <c r="AD27" s="69">
        <f>'Nombre d''emplois vacants brut'!AD27/('Nombre d''emplois vacants brut'!AD27+'Nombre d''emplois occupés brut'!AD27)*100</f>
        <v>0.36868457517241926</v>
      </c>
      <c r="AE27" s="68">
        <f>'Nombre d''emplois vacants brut'!AE27/('Nombre d''emplois vacants brut'!AE27+'Nombre d''emplois occupés brut'!AE27)*100</f>
        <v>0.36573608914611355</v>
      </c>
      <c r="AF27" s="71">
        <f>'Nombre d''emplois vacants brut'!AF27/('Nombre d''emplois vacants brut'!AF27+'Nombre d''emplois occupés brut'!AF27)*100</f>
        <v>0.6303360501897168</v>
      </c>
      <c r="AG27" s="69">
        <f>'Nombre d''emplois vacants brut'!AG27/('Nombre d''emplois vacants brut'!AG27+'Nombre d''emplois occupés brut'!AG27)*100</f>
        <v>0.7427706411499335</v>
      </c>
      <c r="AH27" s="69">
        <f>'Nombre d''emplois vacants brut'!AH27/('Nombre d''emplois vacants brut'!AH27+'Nombre d''emplois occupés brut'!AH27)*100</f>
        <v>0.6768375310775229</v>
      </c>
      <c r="AI27" s="69">
        <f>'Nombre d''emplois vacants brut'!AI27/('Nombre d''emplois vacants brut'!AI27+'Nombre d''emplois occupés brut'!AI27)*100</f>
        <v>0.7256602412602963</v>
      </c>
      <c r="AJ27" s="69">
        <f>'Nombre d''emplois vacants brut'!AJ27/('Nombre d''emplois vacants brut'!AJ27+'Nombre d''emplois occupés brut'!AJ27)*100</f>
        <v>0.7385548184887635</v>
      </c>
      <c r="AK27" s="69">
        <f>'Nombre d''emplois vacants brut'!AK27/('Nombre d''emplois vacants brut'!AK27+'Nombre d''emplois occupés brut'!AK27)*100</f>
        <v>0.7141404104126877</v>
      </c>
      <c r="AL27" s="69">
        <f>'Nombre d''emplois vacants brut'!AL27/('Nombre d''emplois vacants brut'!AL27+'Nombre d''emplois occupés brut'!AL27)*100</f>
        <v>0.5880760153350085</v>
      </c>
      <c r="AM27" s="69">
        <f>'Nombre d''emplois vacants brut'!AM27/('Nombre d''emplois vacants brut'!AM27+'Nombre d''emplois occupés brut'!AM27)*100</f>
        <v>0.6111832249654422</v>
      </c>
      <c r="AN27" s="69">
        <f>'Nombre d''emplois vacants brut'!AN27/('Nombre d''emplois vacants brut'!AN27+'Nombre d''emplois occupés brut'!AN27)*100</f>
        <v>0.6107101352714879</v>
      </c>
      <c r="AO27" s="69">
        <f>'Nombre d''emplois vacants brut'!AO27/('Nombre d''emplois vacants brut'!AO27+'Nombre d''emplois occupés brut'!AO27)*100</f>
        <v>0.6282910173136887</v>
      </c>
      <c r="AP27" s="69">
        <f>'Nombre d''emplois vacants brut'!AP27/('Nombre d''emplois vacants brut'!AP27+'Nombre d''emplois occupés brut'!AP27)*100</f>
        <v>0.569205168207694</v>
      </c>
      <c r="AQ27" s="69">
        <f>'Nombre d''emplois vacants brut'!AQ27/('Nombre d''emplois vacants brut'!AQ27+'Nombre d''emplois occupés brut'!AQ27)*100</f>
        <v>0.5246155613866532</v>
      </c>
      <c r="AR27" s="69">
        <f>'Nombre d''emplois vacants brut'!AR27/('Nombre d''emplois vacants brut'!AR27+'Nombre d''emplois occupés brut'!AR27)*100</f>
        <v>0.5455184617051172</v>
      </c>
      <c r="AS27" s="69">
        <f>'Nombre d''emplois vacants brut'!AS27/('Nombre d''emplois vacants brut'!AS27+'Nombre d''emplois occupés brut'!AS27)*100</f>
        <v>0.6896151232321848</v>
      </c>
      <c r="AT27" s="69">
        <f>'Nombre d''emplois vacants brut'!AT27/('Nombre d''emplois vacants brut'!AT27+'Nombre d''emplois occupés brut'!AT27)*100</f>
        <v>0.6462520284124709</v>
      </c>
      <c r="AU27" s="69">
        <f>'Nombre d''emplois vacants brut'!AU27/('Nombre d''emplois vacants brut'!AU27+'Nombre d''emplois occupés brut'!AU27)*100</f>
        <v>0.5697522635271384</v>
      </c>
      <c r="AV27" s="69">
        <f>'Nombre d''emplois vacants brut'!AV27/('Nombre d''emplois vacants brut'!AV27+'Nombre d''emplois occupés brut'!AV27)*100</f>
        <v>0.6041741575714559</v>
      </c>
      <c r="AW27" s="69">
        <f>'Nombre d''emplois vacants brut'!AW27/('Nombre d''emplois vacants brut'!AW27+'Nombre d''emplois occupés brut'!AW27)*100</f>
        <v>0.6584724525767575</v>
      </c>
      <c r="AX27" s="69">
        <f>'Nombre d''emplois vacants brut'!AX27/('Nombre d''emplois vacants brut'!AX27+'Nombre d''emplois occupés brut'!AX27)*100</f>
        <v>0.6246912881959646</v>
      </c>
      <c r="AY27" s="68">
        <f>'Nombre d''emplois vacants brut'!AY27/('Nombre d''emplois vacants brut'!AY27+'Nombre d''emplois occupés brut'!AY27)*100</f>
        <v>0.626982127613959</v>
      </c>
      <c r="AZ27" s="71">
        <f>'Nombre d''emplois vacants brut'!AZ27/('Nombre d''emplois vacants brut'!AZ27+'Nombre d''emplois occupés brut'!AZ27)*100</f>
        <v>0.8550886758765022</v>
      </c>
      <c r="BA27" s="69">
        <f>'Nombre d''emplois vacants brut'!BA27/('Nombre d''emplois vacants brut'!BA27+'Nombre d''emplois occupés brut'!BA27)*100</f>
        <v>0.9044558661734186</v>
      </c>
      <c r="BB27" s="69">
        <f>'Nombre d''emplois vacants brut'!BB27/('Nombre d''emplois vacants brut'!BB27+'Nombre d''emplois occupés brut'!BB27)*100</f>
        <v>0.8182885551413055</v>
      </c>
      <c r="BC27" s="69">
        <f>'Nombre d''emplois vacants brut'!BC27/('Nombre d''emplois vacants brut'!BC27+'Nombre d''emplois occupés brut'!BC27)*100</f>
        <v>0.7930031315530646</v>
      </c>
      <c r="BD27" s="69">
        <f>'Nombre d''emplois vacants brut'!BD27/('Nombre d''emplois vacants brut'!BD27+'Nombre d''emplois occupés brut'!BD27)*100</f>
        <v>1.0669697228051749</v>
      </c>
      <c r="BE27" s="69">
        <f>'Nombre d''emplois vacants brut'!BE27/('Nombre d''emplois vacants brut'!BE27+'Nombre d''emplois occupés brut'!BE27)*100</f>
        <v>1.1053630375514378</v>
      </c>
      <c r="BF27" s="69">
        <f>'Nombre d''emplois vacants brut'!BF27/('Nombre d''emplois vacants brut'!BF27+'Nombre d''emplois occupés brut'!BF27)*100</f>
        <v>1.1571623588289313</v>
      </c>
      <c r="BG27" s="69">
        <f>'Nombre d''emplois vacants brut'!BG27/('Nombre d''emplois vacants brut'!BG27+'Nombre d''emplois occupés brut'!BG27)*100</f>
        <v>1.0689653767395815</v>
      </c>
      <c r="BH27" s="69">
        <f>'Nombre d''emplois vacants brut'!BH27/('Nombre d''emplois vacants brut'!BH27+'Nombre d''emplois occupés brut'!BH27)*100</f>
        <v>1.215523963840493</v>
      </c>
      <c r="BI27" s="69">
        <f>'Nombre d''emplois vacants brut'!BI27/('Nombre d''emplois vacants brut'!BI27+'Nombre d''emplois occupés brut'!BI27)*100</f>
        <v>1.2160134349594276</v>
      </c>
      <c r="BJ27" s="69">
        <f>'Nombre d''emplois vacants brut'!BJ27/('Nombre d''emplois vacants brut'!BJ27+'Nombre d''emplois occupés brut'!BJ27)*100</f>
        <v>1.1710012816264859</v>
      </c>
      <c r="BK27" s="69">
        <f>'Nombre d''emplois vacants brut'!BK27/('Nombre d''emplois vacants brut'!BK27+'Nombre d''emplois occupés brut'!BK27)*100</f>
        <v>1.0713514250647906</v>
      </c>
      <c r="BL27" s="69">
        <f>'Nombre d''emplois vacants brut'!BL27/('Nombre d''emplois vacants brut'!BL27+'Nombre d''emplois occupés brut'!BL27)*100</f>
        <v>1.3837483952483467</v>
      </c>
      <c r="BM27" s="69">
        <f>'Nombre d''emplois vacants brut'!BM27/('Nombre d''emplois vacants brut'!BM27+'Nombre d''emplois occupés brut'!BM27)*100</f>
        <v>1.3418013959941355</v>
      </c>
      <c r="BN27" s="69">
        <f>'Nombre d''emplois vacants brut'!BN27/('Nombre d''emplois vacants brut'!BN27+'Nombre d''emplois occupés brut'!BN27)*100</f>
        <v>1.2667223859630186</v>
      </c>
      <c r="BO27" s="69">
        <f>'Nombre d''emplois vacants brut'!BO27/('Nombre d''emplois vacants brut'!BO27+'Nombre d''emplois occupés brut'!BO27)*100</f>
        <v>1.1997871983936157</v>
      </c>
      <c r="BP27" s="69">
        <f>'Nombre d''emplois vacants brut'!BP27/('Nombre d''emplois vacants brut'!BP27+'Nombre d''emplois occupés brut'!BP27)*100</f>
        <v>1.5077211284123375</v>
      </c>
      <c r="BQ27" s="145" t="s">
        <v>147</v>
      </c>
      <c r="BR27" s="69">
        <f>'Nombre d''emplois vacants brut'!BR27/('Nombre d''emplois vacants brut'!BR27+'Nombre d''emplois occupés brut'!BR27)*100</f>
        <v>1.486348640722597</v>
      </c>
      <c r="BS27" s="69">
        <f>'Nombre d''emplois vacants brut'!BS27/('Nombre d''emplois vacants brut'!BS27+'Nombre d''emplois occupés brut'!BS27)*100</f>
        <v>1.1702440695858387</v>
      </c>
      <c r="BT27" s="69">
        <f>'Nombre d''emplois vacants brut'!BT27/('Nombre d''emplois vacants brut'!BT27+'Nombre d''emplois occupés brut'!BT27)*100</f>
        <v>1.2463735697549634</v>
      </c>
      <c r="BU27" s="69">
        <f>'Nombre d''emplois vacants brut'!BU27/('Nombre d''emplois vacants brut'!BU27+'Nombre d''emplois occupés brut'!BU27)*100</f>
        <v>1.4361514615018252</v>
      </c>
      <c r="BV27" s="69">
        <f>'Nombre d''emplois vacants brut'!BV27/('Nombre d''emplois vacants brut'!BV27+'Nombre d''emplois occupés brut'!BV27)*100</f>
        <v>1.7460506835406917</v>
      </c>
      <c r="BW27" s="69">
        <f>'Nombre d''emplois vacants brut'!BW27/('Nombre d''emplois vacants brut'!BW27+'Nombre d''emplois occupés brut'!BW27)*100</f>
        <v>1.7937838638226133</v>
      </c>
      <c r="BX27" s="69">
        <f>'Nombre d''emplois vacants brut'!BX27/('Nombre d''emplois vacants brut'!BX27+'Nombre d''emplois occupés brut'!BX27)*100</f>
        <v>2.2861787203338295</v>
      </c>
      <c r="BY27" s="157">
        <f>'Nombre d''emplois vacants brut'!BY27/('Nombre d''emplois vacants brut'!BY27+'Nombre d''emplois occupés brut'!BY27)*100</f>
        <v>2.4499369032648217</v>
      </c>
      <c r="BZ27" s="132"/>
      <c r="CA27" s="132"/>
      <c r="CB27" s="132"/>
      <c r="CC27" s="132"/>
      <c r="CD27" s="132"/>
    </row>
    <row r="28" spans="1:82" s="78" customFormat="1" ht="12.75">
      <c r="A28" s="52" t="s">
        <v>4</v>
      </c>
      <c r="B28" s="82">
        <f>'Nombre d''emplois vacants brut'!B28/('Nombre d''emplois vacants brut'!B28+'Nombre d''emplois occupés brut'!B28)*100</f>
        <v>1.1910210119061344</v>
      </c>
      <c r="C28" s="82">
        <f>'Nombre d''emplois vacants brut'!C28/('Nombre d''emplois vacants brut'!C28+'Nombre d''emplois occupés brut'!C28)*100</f>
        <v>1.0752620250005325</v>
      </c>
      <c r="D28" s="82">
        <f>'Nombre d''emplois vacants brut'!D28/('Nombre d''emplois vacants brut'!D28+'Nombre d''emplois occupés brut'!D28)*100</f>
        <v>0.971650796455955</v>
      </c>
      <c r="E28" s="82">
        <f>'Nombre d''emplois vacants brut'!E28/('Nombre d''emplois vacants brut'!E28+'Nombre d''emplois occupés brut'!E28)*100</f>
        <v>1.0695601309481146</v>
      </c>
      <c r="F28" s="82">
        <f>'Nombre d''emplois vacants brut'!F28/('Nombre d''emplois vacants brut'!F28+'Nombre d''emplois occupés brut'!F28)*100</f>
        <v>1.14265177715053</v>
      </c>
      <c r="G28" s="82">
        <f>'Nombre d''emplois vacants brut'!G28/('Nombre d''emplois vacants brut'!G28+'Nombre d''emplois occupés brut'!G28)*100</f>
        <v>0.9387175583879226</v>
      </c>
      <c r="H28" s="82">
        <f>'Nombre d''emplois vacants brut'!H28/('Nombre d''emplois vacants brut'!H28+'Nombre d''emplois occupés brut'!H28)*100</f>
        <v>0.8115147809557863</v>
      </c>
      <c r="I28" s="82">
        <f>'Nombre d''emplois vacants brut'!I28/('Nombre d''emplois vacants brut'!I28+'Nombre d''emplois occupés brut'!I28)*100</f>
        <v>0.8415978528691732</v>
      </c>
      <c r="J28" s="82">
        <f>'Nombre d''emplois vacants brut'!J28/('Nombre d''emplois vacants brut'!J28+'Nombre d''emplois occupés brut'!J28)*100</f>
        <v>0.8756058417575676</v>
      </c>
      <c r="K28" s="82">
        <f>'Nombre d''emplois vacants brut'!K28/('Nombre d''emplois vacants brut'!K28+'Nombre d''emplois occupés brut'!K28)*100</f>
        <v>0.8316745081576057</v>
      </c>
      <c r="L28" s="82">
        <f>'Nombre d''emplois vacants brut'!L28/('Nombre d''emplois vacants brut'!L28+'Nombre d''emplois occupés brut'!L28)*100</f>
        <v>0.757147958185454</v>
      </c>
      <c r="M28" s="82">
        <f>'Nombre d''emplois vacants brut'!M28/('Nombre d''emplois vacants brut'!M28+'Nombre d''emplois occupés brut'!M28)*100</f>
        <v>0.7993042941985831</v>
      </c>
      <c r="N28" s="82">
        <f>'Nombre d''emplois vacants brut'!N28/('Nombre d''emplois vacants brut'!N28+'Nombre d''emplois occupés brut'!N28)*100</f>
        <v>0.9385782495948014</v>
      </c>
      <c r="O28" s="82">
        <f>'Nombre d''emplois vacants brut'!O28/('Nombre d''emplois vacants brut'!O28+'Nombre d''emplois occupés brut'!O28)*100</f>
        <v>0.881716965663521</v>
      </c>
      <c r="P28" s="82">
        <f>'Nombre d''emplois vacants brut'!P28/('Nombre d''emplois vacants brut'!P28+'Nombre d''emplois occupés brut'!P28)*100</f>
        <v>0.8077190917589516</v>
      </c>
      <c r="Q28" s="82">
        <f>'Nombre d''emplois vacants brut'!Q28/('Nombre d''emplois vacants brut'!Q28+'Nombre d''emplois occupés brut'!Q28)*100</f>
        <v>0.8273807136761256</v>
      </c>
      <c r="R28" s="82">
        <f>'Nombre d''emplois vacants brut'!R28/('Nombre d''emplois vacants brut'!R28+'Nombre d''emplois occupés brut'!R28)*100</f>
        <v>0.868632407207574</v>
      </c>
      <c r="S28" s="82">
        <f>'Nombre d''emplois vacants brut'!S28/('Nombre d''emplois vacants brut'!S28+'Nombre d''emplois occupés brut'!S28)*100</f>
        <v>0.9273349560244969</v>
      </c>
      <c r="T28" s="82">
        <f>'Nombre d''emplois vacants brut'!T28/('Nombre d''emplois vacants brut'!T28+'Nombre d''emplois occupés brut'!T28)*100</f>
        <v>0.8196683716482591</v>
      </c>
      <c r="U28" s="82">
        <f>'Nombre d''emplois vacants brut'!U28/('Nombre d''emplois vacants brut'!U28+'Nombre d''emplois occupés brut'!U28)*100</f>
        <v>1.0132442532834962</v>
      </c>
      <c r="V28" s="82">
        <f>'Nombre d''emplois vacants brut'!V28/('Nombre d''emplois vacants brut'!V28+'Nombre d''emplois occupés brut'!V28)*100</f>
        <v>1.0686576634462077</v>
      </c>
      <c r="W28" s="82">
        <f>'Nombre d''emplois vacants brut'!W28/('Nombre d''emplois vacants brut'!W28+'Nombre d''emplois occupés brut'!W28)*100</f>
        <v>1.0222326486037399</v>
      </c>
      <c r="X28" s="82">
        <f>'Nombre d''emplois vacants brut'!X28/('Nombre d''emplois vacants brut'!X28+'Nombre d''emplois occupés brut'!X28)*100</f>
        <v>0.9386025146014431</v>
      </c>
      <c r="Y28" s="82">
        <f>'Nombre d''emplois vacants brut'!Y28/('Nombre d''emplois vacants brut'!Y28+'Nombre d''emplois occupés brut'!Y28)*100</f>
        <v>0.8817672958108024</v>
      </c>
      <c r="Z28" s="82">
        <f>'Nombre d''emplois vacants brut'!Z28/('Nombre d''emplois vacants brut'!Z28+'Nombre d''emplois occupés brut'!Z28)*100</f>
        <v>0.9343483727206975</v>
      </c>
      <c r="AA28" s="82">
        <f>'Nombre d''emplois vacants brut'!AA28/('Nombre d''emplois vacants brut'!AA28+'Nombre d''emplois occupés brut'!AA28)*100</f>
        <v>0.9444466169064315</v>
      </c>
      <c r="AB28" s="82">
        <f>'Nombre d''emplois vacants brut'!AB28/('Nombre d''emplois vacants brut'!AB28+'Nombre d''emplois occupés brut'!AB28)*100</f>
        <v>0.9004706693148423</v>
      </c>
      <c r="AC28" s="82">
        <f>'Nombre d''emplois vacants brut'!AC28/('Nombre d''emplois vacants brut'!AC28+'Nombre d''emplois occupés brut'!AC28)*100</f>
        <v>0.8906784389412786</v>
      </c>
      <c r="AD28" s="82">
        <f>'Nombre d''emplois vacants brut'!AD28/('Nombre d''emplois vacants brut'!AD28+'Nombre d''emplois occupés brut'!AD28)*100</f>
        <v>1.0215616411836381</v>
      </c>
      <c r="AE28" s="83">
        <f>'Nombre d''emplois vacants brut'!AE28/('Nombre d''emplois vacants brut'!AE28+'Nombre d''emplois occupés brut'!AE28)*100</f>
        <v>0.9836336295357068</v>
      </c>
      <c r="AF28" s="84">
        <f>'Nombre d''emplois vacants brut'!AF28/('Nombre d''emplois vacants brut'!AF28+'Nombre d''emplois occupés brut'!AF28)*100</f>
        <v>1.2263888017653795</v>
      </c>
      <c r="AG28" s="82">
        <f>'Nombre d''emplois vacants brut'!AG28/('Nombre d''emplois vacants brut'!AG28+'Nombre d''emplois occupés brut'!AG28)*100</f>
        <v>1.1957808062021094</v>
      </c>
      <c r="AH28" s="82">
        <f>'Nombre d''emplois vacants brut'!AH28/('Nombre d''emplois vacants brut'!AH28+'Nombre d''emplois occupés brut'!AH28)*100</f>
        <v>1.2065900231478137</v>
      </c>
      <c r="AI28" s="82">
        <f>'Nombre d''emplois vacants brut'!AI28/('Nombre d''emplois vacants brut'!AI28+'Nombre d''emplois occupés brut'!AI28)*100</f>
        <v>1.1700899356362124</v>
      </c>
      <c r="AJ28" s="82">
        <f>'Nombre d''emplois vacants brut'!AJ28/('Nombre d''emplois vacants brut'!AJ28+'Nombre d''emplois occupés brut'!AJ28)*100</f>
        <v>1.0330542715286954</v>
      </c>
      <c r="AK28" s="82">
        <f>'Nombre d''emplois vacants brut'!AK28/('Nombre d''emplois vacants brut'!AK28+'Nombre d''emplois occupés brut'!AK28)*100</f>
        <v>1.123883876984545</v>
      </c>
      <c r="AL28" s="82">
        <f>'Nombre d''emplois vacants brut'!AL28/('Nombre d''emplois vacants brut'!AL28+'Nombre d''emplois occupés brut'!AL28)*100</f>
        <v>1.0980987938691635</v>
      </c>
      <c r="AM28" s="82">
        <f>'Nombre d''emplois vacants brut'!AM28/('Nombre d''emplois vacants brut'!AM28+'Nombre d''emplois occupés brut'!AM28)*100</f>
        <v>0.9984195303042218</v>
      </c>
      <c r="AN28" s="82">
        <f>'Nombre d''emplois vacants brut'!AN28/('Nombre d''emplois vacants brut'!AN28+'Nombre d''emplois occupés brut'!AN28)*100</f>
        <v>0.9457986177972703</v>
      </c>
      <c r="AO28" s="82">
        <f>'Nombre d''emplois vacants brut'!AO28/('Nombre d''emplois vacants brut'!AO28+'Nombre d''emplois occupés brut'!AO28)*100</f>
        <v>0.9446272664022345</v>
      </c>
      <c r="AP28" s="82">
        <f>'Nombre d''emplois vacants brut'!AP28/('Nombre d''emplois vacants brut'!AP28+'Nombre d''emplois occupés brut'!AP28)*100</f>
        <v>1.0435474457310845</v>
      </c>
      <c r="AQ28" s="82">
        <f>'Nombre d''emplois vacants brut'!AQ28/('Nombre d''emplois vacants brut'!AQ28+'Nombre d''emplois occupés brut'!AQ28)*100</f>
        <v>0.7535305979006945</v>
      </c>
      <c r="AR28" s="82">
        <f>'Nombre d''emplois vacants brut'!AR28/('Nombre d''emplois vacants brut'!AR28+'Nombre d''emplois occupés brut'!AR28)*100</f>
        <v>0.9715616560562459</v>
      </c>
      <c r="AS28" s="82">
        <f>'Nombre d''emplois vacants brut'!AS28/('Nombre d''emplois vacants brut'!AS28+'Nombre d''emplois occupés brut'!AS28)*100</f>
        <v>1.031687829630995</v>
      </c>
      <c r="AT28" s="82">
        <f>'Nombre d''emplois vacants brut'!AT28/('Nombre d''emplois vacants brut'!AT28+'Nombre d''emplois occupés brut'!AT28)*100</f>
        <v>1.2240009269063579</v>
      </c>
      <c r="AU28" s="82">
        <f>'Nombre d''emplois vacants brut'!AU28/('Nombre d''emplois vacants brut'!AU28+'Nombre d''emplois occupés brut'!AU28)*100</f>
        <v>1.0132295095797603</v>
      </c>
      <c r="AV28" s="82">
        <f>'Nombre d''emplois vacants brut'!AV28/('Nombre d''emplois vacants brut'!AV28+'Nombre d''emplois occupés brut'!AV28)*100</f>
        <v>1.1365063043753367</v>
      </c>
      <c r="AW28" s="82">
        <f>'Nombre d''emplois vacants brut'!AW28/('Nombre d''emplois vacants brut'!AW28+'Nombre d''emplois occupés brut'!AW28)*100</f>
        <v>0.9172954801258465</v>
      </c>
      <c r="AX28" s="82">
        <f>'Nombre d''emplois vacants brut'!AX28/('Nombre d''emplois vacants brut'!AX28+'Nombre d''emplois occupés brut'!AX28)*100</f>
        <v>1.1773977617230986</v>
      </c>
      <c r="AY28" s="83">
        <f>'Nombre d''emplois vacants brut'!AY28/('Nombre d''emplois vacants brut'!AY28+'Nombre d''emplois occupés brut'!AY28)*100</f>
        <v>0.9809706937440034</v>
      </c>
      <c r="AZ28" s="84">
        <f>'Nombre d''emplois vacants brut'!AZ28/('Nombre d''emplois vacants brut'!AZ28+'Nombre d''emplois occupés brut'!AZ28)*100</f>
        <v>1.1905804344124</v>
      </c>
      <c r="BA28" s="82">
        <f>'Nombre d''emplois vacants brut'!BA28/('Nombre d''emplois vacants brut'!BA28+'Nombre d''emplois occupés brut'!BA28)*100</f>
        <v>1.114764995177368</v>
      </c>
      <c r="BB28" s="82">
        <f>'Nombre d''emplois vacants brut'!BB28/('Nombre d''emplois vacants brut'!BB28+'Nombre d''emplois occupés brut'!BB28)*100</f>
        <v>1.3179741039215926</v>
      </c>
      <c r="BC28" s="82">
        <f>'Nombre d''emplois vacants brut'!BC28/('Nombre d''emplois vacants brut'!BC28+'Nombre d''emplois occupés brut'!BC28)*100</f>
        <v>1.382849667186643</v>
      </c>
      <c r="BD28" s="82">
        <f>'Nombre d''emplois vacants brut'!BD28/('Nombre d''emplois vacants brut'!BD28+'Nombre d''emplois occupés brut'!BD28)*100</f>
        <v>1.3844566739549096</v>
      </c>
      <c r="BE28" s="82">
        <f>'Nombre d''emplois vacants brut'!BE28/('Nombre d''emplois vacants brut'!BE28+'Nombre d''emplois occupés brut'!BE28)*100</f>
        <v>1.4577604776423956</v>
      </c>
      <c r="BF28" s="82">
        <f>'Nombre d''emplois vacants brut'!BF28/('Nombre d''emplois vacants brut'!BF28+'Nombre d''emplois occupés brut'!BF28)*100</f>
        <v>1.5741071768568076</v>
      </c>
      <c r="BG28" s="82">
        <f>'Nombre d''emplois vacants brut'!BG28/('Nombre d''emplois vacants brut'!BG28+'Nombre d''emplois occupés brut'!BG28)*100</f>
        <v>1.523044149553451</v>
      </c>
      <c r="BH28" s="82">
        <f>'Nombre d''emplois vacants brut'!BH28/('Nombre d''emplois vacants brut'!BH28+'Nombre d''emplois occupés brut'!BH28)*100</f>
        <v>1.5396770370577846</v>
      </c>
      <c r="BI28" s="82">
        <f>'Nombre d''emplois vacants brut'!BI28/('Nombre d''emplois vacants brut'!BI28+'Nombre d''emplois occupés brut'!BI28)*100</f>
        <v>1.4261233918973366</v>
      </c>
      <c r="BJ28" s="82">
        <f>'Nombre d''emplois vacants brut'!BJ28/('Nombre d''emplois vacants brut'!BJ28+'Nombre d''emplois occupés brut'!BJ28)*100</f>
        <v>1.6324919477114581</v>
      </c>
      <c r="BK28" s="82">
        <f>'Nombre d''emplois vacants brut'!BK28/('Nombre d''emplois vacants brut'!BK28+'Nombre d''emplois occupés brut'!BK28)*100</f>
        <v>1.4654681476674276</v>
      </c>
      <c r="BL28" s="82">
        <f>'Nombre d''emplois vacants brut'!BL28/('Nombre d''emplois vacants brut'!BL28+'Nombre d''emplois occupés brut'!BL28)*100</f>
        <v>1.6089804154105478</v>
      </c>
      <c r="BM28" s="82">
        <f>'Nombre d''emplois vacants brut'!BM28/('Nombre d''emplois vacants brut'!BM28+'Nombre d''emplois occupés brut'!BM28)*100</f>
        <v>1.6786531879033846</v>
      </c>
      <c r="BN28" s="82">
        <f>'Nombre d''emplois vacants brut'!BN28/('Nombre d''emplois vacants brut'!BN28+'Nombre d''emplois occupés brut'!BN28)*100</f>
        <v>1.8935609842825014</v>
      </c>
      <c r="BO28" s="82">
        <f>'Nombre d''emplois vacants brut'!BO28/('Nombre d''emplois vacants brut'!BO28+'Nombre d''emplois occupés brut'!BO28)*100</f>
        <v>1.655679241931653</v>
      </c>
      <c r="BP28" s="82">
        <f>'Nombre d''emplois vacants brut'!BP28/('Nombre d''emplois vacants brut'!BP28+'Nombre d''emplois occupés brut'!BP28)*100</f>
        <v>1.9007687592000986</v>
      </c>
      <c r="BQ28" s="148" t="s">
        <v>147</v>
      </c>
      <c r="BR28" s="82">
        <f>'Nombre d''emplois vacants brut'!BR28/('Nombre d''emplois vacants brut'!BR28+'Nombre d''emplois occupés brut'!BR28)*100</f>
        <v>2.5086904092885356</v>
      </c>
      <c r="BS28" s="82">
        <f>'Nombre d''emplois vacants brut'!BS28/('Nombre d''emplois vacants brut'!BS28+'Nombre d''emplois occupés brut'!BS28)*100</f>
        <v>2.1827331147086952</v>
      </c>
      <c r="BT28" s="82">
        <f>'Nombre d''emplois vacants brut'!BT28/('Nombre d''emplois vacants brut'!BT28+'Nombre d''emplois occupés brut'!BT28)*100</f>
        <v>2.1046553597867006</v>
      </c>
      <c r="BU28" s="82">
        <f>'Nombre d''emplois vacants brut'!BU28/('Nombre d''emplois vacants brut'!BU28+'Nombre d''emplois occupés brut'!BU28)*100</f>
        <v>2.132958218459817</v>
      </c>
      <c r="BV28" s="82">
        <f>'Nombre d''emplois vacants brut'!BV28/('Nombre d''emplois vacants brut'!BV28+'Nombre d''emplois occupés brut'!BV28)*100</f>
        <v>2.544710075233173</v>
      </c>
      <c r="BW28" s="82">
        <f>'Nombre d''emplois vacants brut'!BW28/('Nombre d''emplois vacants brut'!BW28+'Nombre d''emplois occupés brut'!BW28)*100</f>
        <v>2.7160223870560394</v>
      </c>
      <c r="BX28" s="82">
        <f>'Nombre d''emplois vacants brut'!BX28/('Nombre d''emplois vacants brut'!BX28+'Nombre d''emplois occupés brut'!BX28)*100</f>
        <v>3.099845567351612</v>
      </c>
      <c r="BY28" s="158">
        <f>'Nombre d''emplois vacants brut'!BY28/('Nombre d''emplois vacants brut'!BY28+'Nombre d''emplois occupés brut'!BY28)*100</f>
        <v>3.2640383519054983</v>
      </c>
      <c r="BZ28" s="132"/>
      <c r="CA28" s="132"/>
      <c r="CB28" s="132"/>
      <c r="CC28" s="132"/>
      <c r="CD28" s="132"/>
    </row>
    <row r="29" spans="1:82" s="78" customFormat="1" ht="23.25" customHeight="1">
      <c r="A29" s="101" t="s">
        <v>74</v>
      </c>
      <c r="B29" s="74">
        <f>'Nombre d''emplois vacants brut'!B29/('Nombre d''emplois vacants brut'!B29+'Nombre d''emplois occupés brut'!B29)*100</f>
        <v>0.43933227846590617</v>
      </c>
      <c r="C29" s="74">
        <f>'Nombre d''emplois vacants brut'!C29/('Nombre d''emplois vacants brut'!C29+'Nombre d''emplois occupés brut'!C29)*100</f>
        <v>0.4364077863490026</v>
      </c>
      <c r="D29" s="74">
        <f>'Nombre d''emplois vacants brut'!D29/('Nombre d''emplois vacants brut'!D29+'Nombre d''emplois occupés brut'!D29)*100</f>
        <v>0.43202173505688823</v>
      </c>
      <c r="E29" s="74">
        <f>'Nombre d''emplois vacants brut'!E29/('Nombre d''emplois vacants brut'!E29+'Nombre d''emplois occupés brut'!E29)*100</f>
        <v>0.4416580772296841</v>
      </c>
      <c r="F29" s="74">
        <f>'Nombre d''emplois vacants brut'!F29/('Nombre d''emplois vacants brut'!F29+'Nombre d''emplois occupés brut'!F29)*100</f>
        <v>0.45055828966551303</v>
      </c>
      <c r="G29" s="74">
        <f>'Nombre d''emplois vacants brut'!G29/('Nombre d''emplois vacants brut'!G29+'Nombre d''emplois occupés brut'!G29)*100</f>
        <v>0.41702258248824414</v>
      </c>
      <c r="H29" s="74">
        <f>'Nombre d''emplois vacants brut'!H29/('Nombre d''emplois vacants brut'!H29+'Nombre d''emplois occupés brut'!H29)*100</f>
        <v>0.42834756425640896</v>
      </c>
      <c r="I29" s="74">
        <f>'Nombre d''emplois vacants brut'!I29/('Nombre d''emplois vacants brut'!I29+'Nombre d''emplois occupés brut'!I29)*100</f>
        <v>0.4430794428726183</v>
      </c>
      <c r="J29" s="74">
        <f>'Nombre d''emplois vacants brut'!J29/('Nombre d''emplois vacants brut'!J29+'Nombre d''emplois occupés brut'!J29)*100</f>
        <v>0.45849521331192084</v>
      </c>
      <c r="K29" s="74">
        <f>'Nombre d''emplois vacants brut'!K29/('Nombre d''emplois vacants brut'!K29+'Nombre d''emplois occupés brut'!K29)*100</f>
        <v>0.4637754751576702</v>
      </c>
      <c r="L29" s="74">
        <f>'Nombre d''emplois vacants brut'!L29/('Nombre d''emplois vacants brut'!L29+'Nombre d''emplois occupés brut'!L29)*100</f>
        <v>0.5006094350048704</v>
      </c>
      <c r="M29" s="74">
        <f>'Nombre d''emplois vacants brut'!M29/('Nombre d''emplois vacants brut'!M29+'Nombre d''emplois occupés brut'!M29)*100</f>
        <v>0.546732464321582</v>
      </c>
      <c r="N29" s="74">
        <f>'Nombre d''emplois vacants brut'!N29/('Nombre d''emplois vacants brut'!N29+'Nombre d''emplois occupés brut'!N29)*100</f>
        <v>0.5714170571011317</v>
      </c>
      <c r="O29" s="74">
        <f>'Nombre d''emplois vacants brut'!O29/('Nombre d''emplois vacants brut'!O29+'Nombre d''emplois occupés brut'!O29)*100</f>
        <v>0.5831918972322293</v>
      </c>
      <c r="P29" s="74">
        <f>'Nombre d''emplois vacants brut'!P29/('Nombre d''emplois vacants brut'!P29+'Nombre d''emplois occupés brut'!P29)*100</f>
        <v>0.5652542770125777</v>
      </c>
      <c r="Q29" s="74">
        <f>'Nombre d''emplois vacants brut'!Q29/('Nombre d''emplois vacants brut'!Q29+'Nombre d''emplois occupés brut'!Q29)*100</f>
        <v>0.6204376376962201</v>
      </c>
      <c r="R29" s="74">
        <f>'Nombre d''emplois vacants brut'!R29/('Nombre d''emplois vacants brut'!R29+'Nombre d''emplois occupés brut'!R29)*100</f>
        <v>0.6374987946536388</v>
      </c>
      <c r="S29" s="74">
        <f>'Nombre d''emplois vacants brut'!S29/('Nombre d''emplois vacants brut'!S29+'Nombre d''emplois occupés brut'!S29)*100</f>
        <v>0.66038381671107</v>
      </c>
      <c r="T29" s="74">
        <f>'Nombre d''emplois vacants brut'!T29/('Nombre d''emplois vacants brut'!T29+'Nombre d''emplois occupés brut'!T29)*100</f>
        <v>0.6830556102620916</v>
      </c>
      <c r="U29" s="74">
        <f>'Nombre d''emplois vacants brut'!U29/('Nombre d''emplois vacants brut'!U29+'Nombre d''emplois occupés brut'!U29)*100</f>
        <v>0.7023949388209695</v>
      </c>
      <c r="V29" s="74">
        <f>'Nombre d''emplois vacants brut'!V29/('Nombre d''emplois vacants brut'!V29+'Nombre d''emplois occupés brut'!V29)*100</f>
        <v>0.6328010186345813</v>
      </c>
      <c r="W29" s="74">
        <f>'Nombre d''emplois vacants brut'!W29/('Nombre d''emplois vacants brut'!W29+'Nombre d''emplois occupés brut'!W29)*100</f>
        <v>0.5496285795133883</v>
      </c>
      <c r="X29" s="74">
        <f>'Nombre d''emplois vacants brut'!X29/('Nombre d''emplois vacants brut'!X29+'Nombre d''emplois occupés brut'!X29)*100</f>
        <v>0.41616326806576476</v>
      </c>
      <c r="Y29" s="74">
        <f>'Nombre d''emplois vacants brut'!Y29/('Nombre d''emplois vacants brut'!Y29+'Nombre d''emplois occupés brut'!Y29)*100</f>
        <v>0.37866084846903814</v>
      </c>
      <c r="Z29" s="74">
        <f>'Nombre d''emplois vacants brut'!Z29/('Nombre d''emplois vacants brut'!Z29+'Nombre d''emplois occupés brut'!Z29)*100</f>
        <v>0.36329892238351413</v>
      </c>
      <c r="AA29" s="74">
        <f>'Nombre d''emplois vacants brut'!AA29/('Nombre d''emplois vacants brut'!AA29+'Nombre d''emplois occupés brut'!AA29)*100</f>
        <v>0.35901513863483075</v>
      </c>
      <c r="AB29" s="74">
        <f>'Nombre d''emplois vacants brut'!AB29/('Nombre d''emplois vacants brut'!AB29+'Nombre d''emplois occupés brut'!AB29)*100</f>
        <v>0.37839796117801283</v>
      </c>
      <c r="AC29" s="74">
        <f>'Nombre d''emplois vacants brut'!AC29/('Nombre d''emplois vacants brut'!AC29+'Nombre d''emplois occupés brut'!AC29)*100</f>
        <v>0.39679318771470035</v>
      </c>
      <c r="AD29" s="74">
        <f>'Nombre d''emplois vacants brut'!AD29/('Nombre d''emplois vacants brut'!AD29+'Nombre d''emplois occupés brut'!AD29)*100</f>
        <v>0.4275410720910108</v>
      </c>
      <c r="AE29" s="73">
        <f>'Nombre d''emplois vacants brut'!AE29/('Nombre d''emplois vacants brut'!AE29+'Nombre d''emplois occupés brut'!AE29)*100</f>
        <v>0.43201563536401966</v>
      </c>
      <c r="AF29" s="76">
        <f>'Nombre d''emplois vacants brut'!AF29/('Nombre d''emplois vacants brut'!AF29+'Nombre d''emplois occupés brut'!AF29)*100</f>
        <v>0.6583570437142693</v>
      </c>
      <c r="AG29" s="74">
        <f>'Nombre d''emplois vacants brut'!AG29/('Nombre d''emplois vacants brut'!AG29+'Nombre d''emplois occupés brut'!AG29)*100</f>
        <v>0.7528557915112626</v>
      </c>
      <c r="AH29" s="74">
        <f>'Nombre d''emplois vacants brut'!AH29/('Nombre d''emplois vacants brut'!AH29+'Nombre d''emplois occupés brut'!AH29)*100</f>
        <v>0.7114368216388095</v>
      </c>
      <c r="AI29" s="74">
        <f>'Nombre d''emplois vacants brut'!AI29/('Nombre d''emplois vacants brut'!AI29+'Nombre d''emplois occupés brut'!AI29)*100</f>
        <v>0.7126226849311416</v>
      </c>
      <c r="AJ29" s="74">
        <f>'Nombre d''emplois vacants brut'!AJ29/('Nombre d''emplois vacants brut'!AJ29+'Nombre d''emplois occupés brut'!AJ29)*100</f>
        <v>0.7131725680635831</v>
      </c>
      <c r="AK29" s="74">
        <f>'Nombre d''emplois vacants brut'!AK29/('Nombre d''emplois vacants brut'!AK29+'Nombre d''emplois occupés brut'!AK29)*100</f>
        <v>0.7154348936229493</v>
      </c>
      <c r="AL29" s="74">
        <f>'Nombre d''emplois vacants brut'!AL29/('Nombre d''emplois vacants brut'!AL29+'Nombre d''emplois occupés brut'!AL29)*100</f>
        <v>0.6282664813288006</v>
      </c>
      <c r="AM29" s="74">
        <f>'Nombre d''emplois vacants brut'!AM29/('Nombre d''emplois vacants brut'!AM29+'Nombre d''emplois occupés brut'!AM29)*100</f>
        <v>0.6042759658679</v>
      </c>
      <c r="AN29" s="74">
        <f>'Nombre d''emplois vacants brut'!AN29/('Nombre d''emplois vacants brut'!AN29+'Nombre d''emplois occupés brut'!AN29)*100</f>
        <v>0.6178393013070332</v>
      </c>
      <c r="AO29" s="74">
        <f>'Nombre d''emplois vacants brut'!AO29/('Nombre d''emplois vacants brut'!AO29+'Nombre d''emplois occupés brut'!AO29)*100</f>
        <v>0.6282109629319055</v>
      </c>
      <c r="AP29" s="74">
        <f>'Nombre d''emplois vacants brut'!AP29/('Nombre d''emplois vacants brut'!AP29+'Nombre d''emplois occupés brut'!AP29)*100</f>
        <v>0.5999496014718974</v>
      </c>
      <c r="AQ29" s="74">
        <f>'Nombre d''emplois vacants brut'!AQ29/('Nombre d''emplois vacants brut'!AQ29+'Nombre d''emplois occupés brut'!AQ29)*100</f>
        <v>0.5336596082790693</v>
      </c>
      <c r="AR29" s="74">
        <f>'Nombre d''emplois vacants brut'!AR29/('Nombre d''emplois vacants brut'!AR29+'Nombre d''emplois occupés brut'!AR29)*100</f>
        <v>0.5890769418078372</v>
      </c>
      <c r="AS29" s="74">
        <f>'Nombre d''emplois vacants brut'!AS29/('Nombre d''emplois vacants brut'!AS29+'Nombre d''emplois occupés brut'!AS29)*100</f>
        <v>0.6917684016676503</v>
      </c>
      <c r="AT29" s="74">
        <f>'Nombre d''emplois vacants brut'!AT29/('Nombre d''emplois vacants brut'!AT29+'Nombre d''emplois occupés brut'!AT29)*100</f>
        <v>0.680394689421387</v>
      </c>
      <c r="AU29" s="74">
        <f>'Nombre d''emplois vacants brut'!AU29/('Nombre d''emplois vacants brut'!AU29+'Nombre d''emplois occupés brut'!AU29)*100</f>
        <v>0.5901671655101834</v>
      </c>
      <c r="AV29" s="74">
        <f>'Nombre d''emplois vacants brut'!AV29/('Nombre d''emplois vacants brut'!AV29+'Nombre d''emplois occupés brut'!AV29)*100</f>
        <v>0.6405773959492055</v>
      </c>
      <c r="AW29" s="74">
        <f>'Nombre d''emplois vacants brut'!AW29/('Nombre d''emplois vacants brut'!AW29+'Nombre d''emplois occupés brut'!AW29)*100</f>
        <v>0.6437147112795212</v>
      </c>
      <c r="AX29" s="74">
        <f>'Nombre d''emplois vacants brut'!AX29/('Nombre d''emplois vacants brut'!AX29+'Nombre d''emplois occupés brut'!AX29)*100</f>
        <v>0.6617582450555554</v>
      </c>
      <c r="AY29" s="73">
        <f>'Nombre d''emplois vacants brut'!AY29/('Nombre d''emplois vacants brut'!AY29+'Nombre d''emplois occupés brut'!AY29)*100</f>
        <v>0.6356945898034213</v>
      </c>
      <c r="AZ29" s="76">
        <f>'Nombre d''emplois vacants brut'!AZ29/('Nombre d''emplois vacants brut'!AZ29+'Nombre d''emplois occupés brut'!AZ29)*100</f>
        <v>0.8251496771388358</v>
      </c>
      <c r="BA29" s="74">
        <f>'Nombre d''emplois vacants brut'!BA29/('Nombre d''emplois vacants brut'!BA29+'Nombre d''emplois occupés brut'!BA29)*100</f>
        <v>0.8623906179145326</v>
      </c>
      <c r="BB29" s="74">
        <f>'Nombre d''emplois vacants brut'!BB29/('Nombre d''emplois vacants brut'!BB29+'Nombre d''emplois occupés brut'!BB29)*100</f>
        <v>0.8420814437513546</v>
      </c>
      <c r="BC29" s="74">
        <f>'Nombre d''emplois vacants brut'!BC29/('Nombre d''emplois vacants brut'!BC29+'Nombre d''emplois occupés brut'!BC29)*100</f>
        <v>0.8271163398467899</v>
      </c>
      <c r="BD29" s="74">
        <f>'Nombre d''emplois vacants brut'!BD29/('Nombre d''emplois vacants brut'!BD29+'Nombre d''emplois occupés brut'!BD29)*100</f>
        <v>1.0321377265762348</v>
      </c>
      <c r="BE29" s="74">
        <f>'Nombre d''emplois vacants brut'!BE29/('Nombre d''emplois vacants brut'!BE29+'Nombre d''emplois occupés brut'!BE29)*100</f>
        <v>1.0680270472337228</v>
      </c>
      <c r="BF29" s="74">
        <f>'Nombre d''emplois vacants brut'!BF29/('Nombre d''emplois vacants brut'!BF29+'Nombre d''emplois occupés brut'!BF29)*100</f>
        <v>1.1441167124088916</v>
      </c>
      <c r="BG29" s="74">
        <f>'Nombre d''emplois vacants brut'!BG29/('Nombre d''emplois vacants brut'!BG29+'Nombre d''emplois occupés brut'!BG29)*100</f>
        <v>1.0895985754803517</v>
      </c>
      <c r="BH29" s="74">
        <f>'Nombre d''emplois vacants brut'!BH29/('Nombre d''emplois vacants brut'!BH29+'Nombre d''emplois occupés brut'!BH29)*100</f>
        <v>1.21038271062333</v>
      </c>
      <c r="BI29" s="74">
        <f>'Nombre d''emplois vacants brut'!BI29/('Nombre d''emplois vacants brut'!BI29+'Nombre d''emplois occupés brut'!BI29)*100</f>
        <v>1.2122182635116152</v>
      </c>
      <c r="BJ29" s="74">
        <f>'Nombre d''emplois vacants brut'!BJ29/('Nombre d''emplois vacants brut'!BJ29+'Nombre d''emplois occupés brut'!BJ29)*100</f>
        <v>1.2232775968233782</v>
      </c>
      <c r="BK29" s="74">
        <f>'Nombre d''emplois vacants brut'!BK29/('Nombre d''emplois vacants brut'!BK29+'Nombre d''emplois occupés brut'!BK29)*100</f>
        <v>1.135026697863964</v>
      </c>
      <c r="BL29" s="74">
        <f>'Nombre d''emplois vacants brut'!BL29/('Nombre d''emplois vacants brut'!BL29+'Nombre d''emplois occupés brut'!BL29)*100</f>
        <v>1.3618114193854174</v>
      </c>
      <c r="BM29" s="74">
        <f>'Nombre d''emplois vacants brut'!BM29/('Nombre d''emplois vacants brut'!BM29+'Nombre d''emplois occupés brut'!BM29)*100</f>
        <v>1.3478913503138281</v>
      </c>
      <c r="BN29" s="74">
        <f>'Nombre d''emplois vacants brut'!BN29/('Nombre d''emplois vacants brut'!BN29+'Nombre d''emplois occupés brut'!BN29)*100</f>
        <v>1.3354140848358924</v>
      </c>
      <c r="BO29" s="74">
        <f>'Nombre d''emplois vacants brut'!BO29/('Nombre d''emplois vacants brut'!BO29+'Nombre d''emplois occupés brut'!BO29)*100</f>
        <v>1.2461523820222868</v>
      </c>
      <c r="BP29" s="74">
        <f>'Nombre d''emplois vacants brut'!BP29/('Nombre d''emplois vacants brut'!BP29+'Nombre d''emplois occupés brut'!BP29)*100</f>
        <v>1.4956183090436506</v>
      </c>
      <c r="BQ29" s="149" t="s">
        <v>147</v>
      </c>
      <c r="BR29" s="74">
        <f>'Nombre d''emplois vacants brut'!BR29/('Nombre d''emplois vacants brut'!BR29+'Nombre d''emplois occupés brut'!BR29)*100</f>
        <v>1.5172187341941912</v>
      </c>
      <c r="BS29" s="74">
        <f>'Nombre d''emplois vacants brut'!BS29/('Nombre d''emplois vacants brut'!BS29+'Nombre d''emplois occupés brut'!BS29)*100</f>
        <v>1.281906961210449</v>
      </c>
      <c r="BT29" s="74">
        <f>'Nombre d''emplois vacants brut'!BT29/('Nombre d''emplois vacants brut'!BT29+'Nombre d''emplois occupés brut'!BT29)*100</f>
        <v>1.367992547959734</v>
      </c>
      <c r="BU29" s="74">
        <f>'Nombre d''emplois vacants brut'!BU29/('Nombre d''emplois vacants brut'!BU29+'Nombre d''emplois occupés brut'!BU29)*100</f>
        <v>1.5164242245554218</v>
      </c>
      <c r="BV29" s="74">
        <f>'Nombre d''emplois vacants brut'!BV29/('Nombre d''emplois vacants brut'!BV29+'Nombre d''emplois occupés brut'!BV29)*100</f>
        <v>1.8432308098263923</v>
      </c>
      <c r="BW29" s="74">
        <f>'Nombre d''emplois vacants brut'!BW29/('Nombre d''emplois vacants brut'!BW29+'Nombre d''emplois occupés brut'!BW29)*100</f>
        <v>1.8757005076803441</v>
      </c>
      <c r="BX29" s="74">
        <f>'Nombre d''emplois vacants brut'!BX29/('Nombre d''emplois vacants brut'!BX29+'Nombre d''emplois occupés brut'!BX29)*100</f>
        <v>2.353044208384187</v>
      </c>
      <c r="BY29" s="159">
        <f>'Nombre d''emplois vacants brut'!BY29/('Nombre d''emplois vacants brut'!BY29+'Nombre d''emplois occupés brut'!BY29)*100</f>
        <v>2.458542224392531</v>
      </c>
      <c r="BZ29" s="132"/>
      <c r="CA29" s="132"/>
      <c r="CB29" s="132"/>
      <c r="CC29" s="132"/>
      <c r="CD29" s="132"/>
    </row>
    <row r="31" ht="38.25">
      <c r="A31" s="23" t="s">
        <v>76</v>
      </c>
    </row>
    <row r="32" spans="1:47" ht="25.5">
      <c r="A32" s="23" t="s">
        <v>152</v>
      </c>
      <c r="AU32"/>
    </row>
    <row r="33" spans="1:47" ht="25.5">
      <c r="A33" s="23" t="s">
        <v>133</v>
      </c>
      <c r="AU33"/>
    </row>
    <row r="34" ht="12.75">
      <c r="AU34"/>
    </row>
    <row r="35" spans="47:77" ht="12.75">
      <c r="AU35"/>
      <c r="BX35" s="60"/>
      <c r="BY35" s="60"/>
    </row>
    <row r="36" spans="47:77" ht="12.75">
      <c r="AU36"/>
      <c r="BX36" s="60"/>
      <c r="BY36" s="60"/>
    </row>
    <row r="37" spans="47:77" ht="12.75">
      <c r="AU37"/>
      <c r="BX37" s="61"/>
      <c r="BY37" s="61"/>
    </row>
    <row r="38" spans="47:77" ht="12.75">
      <c r="AU38"/>
      <c r="BX38"/>
      <c r="BY38"/>
    </row>
    <row r="39" spans="47:77" ht="12.75">
      <c r="AU39"/>
      <c r="BX39"/>
      <c r="BY39"/>
    </row>
    <row r="40" spans="47:77" ht="12.75">
      <c r="AU40"/>
      <c r="BX40"/>
      <c r="BY40"/>
    </row>
    <row r="41" spans="47:77" ht="12.75">
      <c r="AU41"/>
      <c r="BX41"/>
      <c r="BY41"/>
    </row>
    <row r="42" spans="47:77" ht="12.75">
      <c r="AU42"/>
      <c r="BX42"/>
      <c r="BY42"/>
    </row>
    <row r="43" spans="47:77" ht="12.75">
      <c r="AU43"/>
      <c r="BX43"/>
      <c r="BY43"/>
    </row>
    <row r="44" spans="47:77" ht="12.75">
      <c r="AU44"/>
      <c r="BX44"/>
      <c r="BY44"/>
    </row>
    <row r="45" spans="47:77" ht="12.75">
      <c r="AU45"/>
      <c r="BX45"/>
      <c r="BY45"/>
    </row>
    <row r="46" spans="47:77" ht="12.75">
      <c r="AU46"/>
      <c r="BX46"/>
      <c r="BY46"/>
    </row>
    <row r="47" spans="47:77" ht="12.75">
      <c r="AU47"/>
      <c r="BX47"/>
      <c r="BY47"/>
    </row>
    <row r="48" spans="47:77" ht="12.75">
      <c r="AU48"/>
      <c r="BX48"/>
      <c r="BY48"/>
    </row>
    <row r="49" spans="76:77" ht="12.75">
      <c r="BX49"/>
      <c r="BY49"/>
    </row>
    <row r="50" spans="76:77" ht="12.75">
      <c r="BX50"/>
      <c r="BY50"/>
    </row>
    <row r="51" spans="76:77" ht="12.75">
      <c r="BX51"/>
      <c r="BY51"/>
    </row>
  </sheetData>
  <sheetProtection/>
  <mergeCells count="2">
    <mergeCell ref="B4:J4"/>
    <mergeCell ref="B1:G1"/>
  </mergeCells>
  <printOptions/>
  <pageMargins left="0.787401575" right="0.787401575" top="0.984251969" bottom="0.984251969"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CI40"/>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C16" sqref="CC16"/>
    </sheetView>
  </sheetViews>
  <sheetFormatPr defaultColWidth="11.421875" defaultRowHeight="12.75"/>
  <cols>
    <col min="1" max="1" width="81.57421875" style="1" customWidth="1"/>
    <col min="2" max="31" width="8.140625" style="1" customWidth="1"/>
    <col min="32" max="32" width="9.7109375" style="1" customWidth="1"/>
    <col min="33" max="50" width="8.140625" style="1" customWidth="1"/>
    <col min="51" max="51" width="8.8515625" style="1" customWidth="1"/>
    <col min="52" max="52" width="10.00390625" style="1" customWidth="1"/>
    <col min="53" max="57" width="8.8515625" style="1" customWidth="1"/>
    <col min="58" max="63" width="9.00390625" style="1" customWidth="1"/>
    <col min="64" max="75" width="10.00390625" style="1" customWidth="1"/>
    <col min="76" max="76" width="11.00390625" style="1" customWidth="1"/>
    <col min="77" max="77" width="11.00390625" style="1" bestFit="1" customWidth="1"/>
    <col min="78" max="16384" width="11.421875" style="1" customWidth="1"/>
  </cols>
  <sheetData>
    <row r="1" spans="1:77" ht="12.75">
      <c r="A1" s="3" t="s">
        <v>96</v>
      </c>
      <c r="B1" s="11"/>
      <c r="C1" s="11"/>
      <c r="D1" s="11"/>
      <c r="E1" s="11"/>
      <c r="F1" s="11"/>
      <c r="G1" s="11"/>
      <c r="H1" s="11"/>
      <c r="I1" s="11"/>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75">
      <c r="A2" s="7" t="s">
        <v>113</v>
      </c>
      <c r="B2" s="10"/>
      <c r="C2" s="11"/>
      <c r="D2" s="11"/>
      <c r="E2" s="11"/>
      <c r="F2" s="11"/>
      <c r="G2" s="11"/>
      <c r="H2" s="11"/>
      <c r="I2" s="11"/>
      <c r="J2" s="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2.75">
      <c r="A3" s="8" t="s">
        <v>95</v>
      </c>
      <c r="B3" s="10"/>
      <c r="C3" s="11"/>
      <c r="D3" s="11"/>
      <c r="E3" s="11"/>
      <c r="F3" s="11"/>
      <c r="G3" s="11"/>
      <c r="H3" s="11"/>
      <c r="I3" s="11"/>
      <c r="J3" s="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row>
    <row r="4" spans="1:77" ht="12.75">
      <c r="A4" s="102" t="s">
        <v>136</v>
      </c>
      <c r="B4" s="191"/>
      <c r="C4" s="191"/>
      <c r="D4" s="191"/>
      <c r="E4" s="191"/>
      <c r="F4" s="191"/>
      <c r="G4" s="191"/>
      <c r="H4" s="191"/>
      <c r="I4" s="191"/>
      <c r="J4" s="19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row>
    <row r="5" spans="1:77" ht="12.75">
      <c r="A5" s="9" t="s">
        <v>124</v>
      </c>
      <c r="B5" s="10"/>
      <c r="C5" s="11"/>
      <c r="D5" s="11"/>
      <c r="E5" s="11"/>
      <c r="F5" s="11"/>
      <c r="G5" s="11"/>
      <c r="H5" s="11"/>
      <c r="I5" s="11"/>
      <c r="J5" s="1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row>
    <row r="6" spans="1:77" ht="12.7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row>
    <row r="7" spans="1:87" ht="12.75">
      <c r="A7" s="3" t="s">
        <v>0</v>
      </c>
      <c r="B7" s="14" t="s">
        <v>18</v>
      </c>
      <c r="C7" s="14" t="s">
        <v>19</v>
      </c>
      <c r="D7" s="14" t="s">
        <v>20</v>
      </c>
      <c r="E7" s="14" t="s">
        <v>21</v>
      </c>
      <c r="F7" s="14" t="s">
        <v>22</v>
      </c>
      <c r="G7" s="14" t="s">
        <v>23</v>
      </c>
      <c r="H7" s="14" t="s">
        <v>24</v>
      </c>
      <c r="I7" s="14" t="s">
        <v>25</v>
      </c>
      <c r="J7" s="14" t="s">
        <v>26</v>
      </c>
      <c r="K7" s="14" t="s">
        <v>27</v>
      </c>
      <c r="L7" s="14" t="s">
        <v>28</v>
      </c>
      <c r="M7" s="14" t="s">
        <v>29</v>
      </c>
      <c r="N7" s="14" t="s">
        <v>30</v>
      </c>
      <c r="O7" s="14" t="s">
        <v>31</v>
      </c>
      <c r="P7" s="14" t="s">
        <v>32</v>
      </c>
      <c r="Q7" s="14" t="s">
        <v>33</v>
      </c>
      <c r="R7" s="14" t="s">
        <v>34</v>
      </c>
      <c r="S7" s="14" t="s">
        <v>35</v>
      </c>
      <c r="T7" s="14" t="s">
        <v>36</v>
      </c>
      <c r="U7" s="14" t="s">
        <v>37</v>
      </c>
      <c r="V7" s="14" t="s">
        <v>38</v>
      </c>
      <c r="W7" s="14" t="s">
        <v>39</v>
      </c>
      <c r="X7" s="14" t="s">
        <v>40</v>
      </c>
      <c r="Y7" s="14" t="s">
        <v>41</v>
      </c>
      <c r="Z7" s="14" t="s">
        <v>42</v>
      </c>
      <c r="AA7" s="14" t="s">
        <v>43</v>
      </c>
      <c r="AB7" s="14" t="s">
        <v>44</v>
      </c>
      <c r="AC7" s="14" t="s">
        <v>45</v>
      </c>
      <c r="AD7" s="14" t="s">
        <v>46</v>
      </c>
      <c r="AE7" s="14" t="s">
        <v>47</v>
      </c>
      <c r="AF7" s="14" t="s">
        <v>77</v>
      </c>
      <c r="AG7" s="14" t="s">
        <v>6</v>
      </c>
      <c r="AH7" s="14" t="s">
        <v>7</v>
      </c>
      <c r="AI7" s="14" t="s">
        <v>8</v>
      </c>
      <c r="AJ7" s="14" t="s">
        <v>9</v>
      </c>
      <c r="AK7" s="14" t="s">
        <v>10</v>
      </c>
      <c r="AL7" s="14" t="s">
        <v>11</v>
      </c>
      <c r="AM7" s="14" t="s">
        <v>12</v>
      </c>
      <c r="AN7" s="14" t="s">
        <v>13</v>
      </c>
      <c r="AO7" s="14" t="s">
        <v>14</v>
      </c>
      <c r="AP7" s="14" t="s">
        <v>15</v>
      </c>
      <c r="AQ7" s="14" t="s">
        <v>16</v>
      </c>
      <c r="AR7" s="14" t="s">
        <v>17</v>
      </c>
      <c r="AS7" s="14" t="s">
        <v>48</v>
      </c>
      <c r="AT7" s="14" t="s">
        <v>49</v>
      </c>
      <c r="AU7" s="14" t="s">
        <v>50</v>
      </c>
      <c r="AV7" s="14" t="s">
        <v>51</v>
      </c>
      <c r="AW7" s="14" t="s">
        <v>59</v>
      </c>
      <c r="AX7" s="14" t="s">
        <v>60</v>
      </c>
      <c r="AY7" s="14" t="s">
        <v>61</v>
      </c>
      <c r="AZ7" s="14" t="s">
        <v>63</v>
      </c>
      <c r="BA7" s="14" t="s">
        <v>64</v>
      </c>
      <c r="BB7" s="14" t="s">
        <v>65</v>
      </c>
      <c r="BC7" s="14" t="s">
        <v>92</v>
      </c>
      <c r="BD7" s="14" t="s">
        <v>110</v>
      </c>
      <c r="BE7" s="13" t="s">
        <v>111</v>
      </c>
      <c r="BF7" s="13" t="s">
        <v>112</v>
      </c>
      <c r="BG7" s="13" t="s">
        <v>114</v>
      </c>
      <c r="BH7" s="13" t="s">
        <v>115</v>
      </c>
      <c r="BI7" s="13" t="s">
        <v>116</v>
      </c>
      <c r="BJ7" s="13" t="s">
        <v>117</v>
      </c>
      <c r="BK7" s="13" t="s">
        <v>118</v>
      </c>
      <c r="BL7" s="13" t="s">
        <v>119</v>
      </c>
      <c r="BM7" s="13" t="s">
        <v>126</v>
      </c>
      <c r="BN7" s="13" t="s">
        <v>127</v>
      </c>
      <c r="BO7" s="13" t="s">
        <v>128</v>
      </c>
      <c r="BP7" s="13" t="s">
        <v>130</v>
      </c>
      <c r="BQ7" s="13" t="s">
        <v>131</v>
      </c>
      <c r="BR7" s="13" t="s">
        <v>138</v>
      </c>
      <c r="BS7" s="13" t="s">
        <v>140</v>
      </c>
      <c r="BT7" s="13" t="s">
        <v>143</v>
      </c>
      <c r="BU7" s="13" t="s">
        <v>145</v>
      </c>
      <c r="BV7" s="13" t="s">
        <v>146</v>
      </c>
      <c r="BW7" s="13" t="s">
        <v>148</v>
      </c>
      <c r="BX7" s="13" t="s">
        <v>149</v>
      </c>
      <c r="BY7" s="13" t="s">
        <v>150</v>
      </c>
      <c r="BZ7" s="135"/>
      <c r="CA7" s="135"/>
      <c r="CB7" s="135"/>
      <c r="CC7" s="135"/>
      <c r="CD7" s="135"/>
      <c r="CE7" s="135"/>
      <c r="CF7" s="135"/>
      <c r="CG7" s="135"/>
      <c r="CH7" s="135"/>
      <c r="CI7" s="134"/>
    </row>
    <row r="8" spans="1:87" ht="20.25" customHeight="1">
      <c r="A8" s="19" t="s">
        <v>68</v>
      </c>
      <c r="B8" s="63">
        <f>100*'Nombre d''emplois vacants cvs'!B8/('Nombre d''emplois occupés cvs'!B8+'Nombre d''emplois vacants cvs'!B8)</f>
        <v>0.2753909536314442</v>
      </c>
      <c r="C8" s="64">
        <f>100*'Nombre d''emplois vacants cvs'!C8/('Nombre d''emplois occupés cvs'!C8+'Nombre d''emplois vacants cvs'!C8)</f>
        <v>0.25589879525780906</v>
      </c>
      <c r="D8" s="65">
        <f>100*'Nombre d''emplois vacants cvs'!D8/('Nombre d''emplois occupés cvs'!D8+'Nombre d''emplois vacants cvs'!D8)</f>
        <v>0.2506393060440989</v>
      </c>
      <c r="E8" s="64">
        <f>100*'Nombre d''emplois vacants cvs'!E8/('Nombre d''emplois occupés cvs'!E8+'Nombre d''emplois vacants cvs'!E8)</f>
        <v>0.24429408787804324</v>
      </c>
      <c r="F8" s="65">
        <f>100*'Nombre d''emplois vacants cvs'!F8/('Nombre d''emplois occupés cvs'!F8+'Nombre d''emplois vacants cvs'!F8)</f>
        <v>0.2667915621200226</v>
      </c>
      <c r="G8" s="64">
        <f>100*'Nombre d''emplois vacants cvs'!G8/('Nombre d''emplois occupés cvs'!G8+'Nombre d''emplois vacants cvs'!G8)</f>
        <v>0.2756299856426939</v>
      </c>
      <c r="H8" s="65">
        <f>100*'Nombre d''emplois vacants cvs'!H8/('Nombre d''emplois occupés cvs'!H8+'Nombre d''emplois vacants cvs'!H8)</f>
        <v>0.2843874909660861</v>
      </c>
      <c r="I8" s="64">
        <f>100*'Nombre d''emplois vacants cvs'!I8/('Nombre d''emplois occupés cvs'!I8+'Nombre d''emplois vacants cvs'!I8)</f>
        <v>0.2922447463431934</v>
      </c>
      <c r="J8" s="65">
        <f>100*'Nombre d''emplois vacants cvs'!J8/('Nombre d''emplois occupés cvs'!J8+'Nombre d''emplois vacants cvs'!J8)</f>
        <v>0.29022324562001894</v>
      </c>
      <c r="K8" s="64">
        <f>100*'Nombre d''emplois vacants cvs'!K8/('Nombre d''emplois occupés cvs'!K8+'Nombre d''emplois vacants cvs'!K8)</f>
        <v>0.3115655469717787</v>
      </c>
      <c r="L8" s="65">
        <f>100*'Nombre d''emplois vacants cvs'!L8/('Nombre d''emplois occupés cvs'!L8+'Nombre d''emplois vacants cvs'!L8)</f>
        <v>0.34208708041643054</v>
      </c>
      <c r="M8" s="64">
        <f>100*'Nombre d''emplois vacants cvs'!M8/('Nombre d''emplois occupés cvs'!M8+'Nombre d''emplois vacants cvs'!M8)</f>
        <v>0.3660160502073395</v>
      </c>
      <c r="N8" s="65">
        <f>100*'Nombre d''emplois vacants cvs'!N8/('Nombre d''emplois occupés cvs'!N8+'Nombre d''emplois vacants cvs'!N8)</f>
        <v>0.39050074646374533</v>
      </c>
      <c r="O8" s="64">
        <f>100*'Nombre d''emplois vacants cvs'!O8/('Nombre d''emplois occupés cvs'!O8+'Nombre d''emplois vacants cvs'!O8)</f>
        <v>0.4198547802089993</v>
      </c>
      <c r="P8" s="65">
        <f>100*'Nombre d''emplois vacants cvs'!P8/('Nombre d''emplois occupés cvs'!P8+'Nombre d''emplois vacants cvs'!P8)</f>
        <v>0.414693763940066</v>
      </c>
      <c r="Q8" s="64">
        <f>100*'Nombre d''emplois vacants cvs'!Q8/('Nombre d''emplois occupés cvs'!Q8+'Nombre d''emplois vacants cvs'!Q8)</f>
        <v>0.4397477501520065</v>
      </c>
      <c r="R8" s="65">
        <f>100*'Nombre d''emplois vacants cvs'!R8/('Nombre d''emplois occupés cvs'!R8+'Nombre d''emplois vacants cvs'!R8)</f>
        <v>0.4673240085915491</v>
      </c>
      <c r="S8" s="64">
        <f>100*'Nombre d''emplois vacants cvs'!S8/('Nombre d''emplois occupés cvs'!S8+'Nombre d''emplois vacants cvs'!S8)</f>
        <v>0.5072228651077684</v>
      </c>
      <c r="T8" s="65">
        <f>100*'Nombre d''emplois vacants cvs'!T8/('Nombre d''emplois occupés cvs'!T8+'Nombre d''emplois vacants cvs'!T8)</f>
        <v>0.5268346585921636</v>
      </c>
      <c r="U8" s="64">
        <f>100*'Nombre d''emplois vacants cvs'!U8/('Nombre d''emplois occupés cvs'!U8+'Nombre d''emplois vacants cvs'!U8)</f>
        <v>0.5164016809655702</v>
      </c>
      <c r="V8" s="65">
        <f>100*'Nombre d''emplois vacants cvs'!V8/('Nombre d''emplois occupés cvs'!V8+'Nombre d''emplois vacants cvs'!V8)</f>
        <v>0.4808074551516165</v>
      </c>
      <c r="W8" s="64">
        <f>100*'Nombre d''emplois vacants cvs'!W8/('Nombre d''emplois occupés cvs'!W8+'Nombre d''emplois vacants cvs'!W8)</f>
        <v>0.4124028805261669</v>
      </c>
      <c r="X8" s="65">
        <f>100*'Nombre d''emplois vacants cvs'!X8/('Nombre d''emplois occupés cvs'!X8+'Nombre d''emplois vacants cvs'!X8)</f>
        <v>0.2639139778320208</v>
      </c>
      <c r="Y8" s="64">
        <f>100*'Nombre d''emplois vacants cvs'!Y8/('Nombre d''emplois occupés cvs'!Y8+'Nombre d''emplois vacants cvs'!Y8)</f>
        <v>0.19262636796191338</v>
      </c>
      <c r="Z8" s="65">
        <f>100*'Nombre d''emplois vacants cvs'!Z8/('Nombre d''emplois occupés cvs'!Z8+'Nombre d''emplois vacants cvs'!Z8)</f>
        <v>0.1874940462631625</v>
      </c>
      <c r="AA8" s="64">
        <f>100*'Nombre d''emplois vacants cvs'!AA8/('Nombre d''emplois occupés cvs'!AA8+'Nombre d''emplois vacants cvs'!AA8)</f>
        <v>0.1870303014798495</v>
      </c>
      <c r="AB8" s="65">
        <f>100*'Nombre d''emplois vacants cvs'!AB8/('Nombre d''emplois occupés cvs'!AB8+'Nombre d''emplois vacants cvs'!AB8)</f>
        <v>0.1924510829538501</v>
      </c>
      <c r="AC8" s="64">
        <f>100*'Nombre d''emplois vacants cvs'!AC8/('Nombre d''emplois occupés cvs'!AC8+'Nombre d''emplois vacants cvs'!AC8)</f>
        <v>0.21985269051409914</v>
      </c>
      <c r="AD8" s="65">
        <f>100*'Nombre d''emplois vacants cvs'!AD8/('Nombre d''emplois occupés cvs'!AD8+'Nombre d''emplois vacants cvs'!AD8)</f>
        <v>0.26675619896701336</v>
      </c>
      <c r="AE8" s="63">
        <f>100*'Nombre d''emplois vacants cvs'!AE8/('Nombre d''emplois occupés cvs'!AE8+'Nombre d''emplois vacants cvs'!AE8)</f>
        <v>0.33728256523468453</v>
      </c>
      <c r="AF8" s="66">
        <f>100*'Nombre d''emplois vacants cvs'!AF8/('Nombre d''emplois occupés cvs'!AF8+'Nombre d''emplois vacants cvs'!AF8)</f>
        <v>0.4413790997414968</v>
      </c>
      <c r="AG8" s="64">
        <f>100*'Nombre d''emplois vacants cvs'!AG8/('Nombre d''emplois occupés cvs'!AG8+'Nombre d''emplois vacants cvs'!AG8)</f>
        <v>0.5454645251444658</v>
      </c>
      <c r="AH8" s="65">
        <f>100*'Nombre d''emplois vacants cvs'!AH8/('Nombre d''emplois occupés cvs'!AH8+'Nombre d''emplois vacants cvs'!AH8)</f>
        <v>0.5452050455345414</v>
      </c>
      <c r="AI8" s="64">
        <f>100*'Nombre d''emplois vacants cvs'!AI8/('Nombre d''emplois occupés cvs'!AI8+'Nombre d''emplois vacants cvs'!AI8)</f>
        <v>0.5329587525953307</v>
      </c>
      <c r="AJ8" s="65">
        <f>100*'Nombre d''emplois vacants cvs'!AJ8/('Nombre d''emplois occupés cvs'!AJ8+'Nombre d''emplois vacants cvs'!AJ8)</f>
        <v>0.5002102192511053</v>
      </c>
      <c r="AK8" s="64">
        <f>100*'Nombre d''emplois vacants cvs'!AK8/('Nombre d''emplois occupés cvs'!AK8+'Nombre d''emplois vacants cvs'!AK8)</f>
        <v>0.5049012745128912</v>
      </c>
      <c r="AL8" s="65">
        <f>100*'Nombre d''emplois vacants cvs'!AL8/('Nombre d''emplois occupés cvs'!AL8+'Nombre d''emplois vacants cvs'!AL8)</f>
        <v>0.4783866661089268</v>
      </c>
      <c r="AM8" s="64">
        <f>100*'Nombre d''emplois vacants cvs'!AM8/('Nombre d''emplois occupés cvs'!AM8+'Nombre d''emplois vacants cvs'!AM8)</f>
        <v>0.44683963996231923</v>
      </c>
      <c r="AN8" s="65">
        <f>100*'Nombre d''emplois vacants cvs'!AN8/('Nombre d''emplois occupés cvs'!AN8+'Nombre d''emplois vacants cvs'!AN8)</f>
        <v>0.45219598717042137</v>
      </c>
      <c r="AO8" s="64">
        <f>100*'Nombre d''emplois vacants cvs'!AO8/('Nombre d''emplois occupés cvs'!AO8+'Nombre d''emplois vacants cvs'!AO8)</f>
        <v>0.43256636047599234</v>
      </c>
      <c r="AP8" s="65">
        <f>100*'Nombre d''emplois vacants cvs'!AP8/('Nombre d''emplois occupés cvs'!AP8+'Nombre d''emplois vacants cvs'!AP8)</f>
        <v>0.44023921809874184</v>
      </c>
      <c r="AQ8" s="64">
        <f>100*'Nombre d''emplois vacants cvs'!AQ8/('Nombre d''emplois occupés cvs'!AQ8+'Nombre d''emplois vacants cvs'!AQ8)</f>
        <v>0.4697310878845999</v>
      </c>
      <c r="AR8" s="65">
        <f>100*'Nombre d''emplois vacants cvs'!AR8/('Nombre d''emplois occupés cvs'!AR8+'Nombre d''emplois vacants cvs'!AR8)</f>
        <v>0.49330313379047525</v>
      </c>
      <c r="AS8" s="64">
        <f>100*'Nombre d''emplois vacants cvs'!AS8/('Nombre d''emplois occupés cvs'!AS8+'Nombre d''emplois vacants cvs'!AS8)</f>
        <v>0.47861674429710677</v>
      </c>
      <c r="AT8" s="65">
        <f>100*'Nombre d''emplois vacants cvs'!AT8/('Nombre d''emplois occupés cvs'!AT8+'Nombre d''emplois vacants cvs'!AT8)</f>
        <v>0.5102254376958404</v>
      </c>
      <c r="AU8" s="64">
        <f>100*'Nombre d''emplois vacants cvs'!AU8/('Nombre d''emplois occupés cvs'!AU8+'Nombre d''emplois vacants cvs'!AU8)</f>
        <v>0.5002439295813969</v>
      </c>
      <c r="AV8" s="65">
        <f>100*'Nombre d''emplois vacants cvs'!AV8/('Nombre d''emplois occupés cvs'!AV8+'Nombre d''emplois vacants cvs'!AV8)</f>
        <v>0.4952431716117971</v>
      </c>
      <c r="AW8" s="64">
        <f>100*'Nombre d''emplois vacants cvs'!AW8/('Nombre d''emplois occupés cvs'!AW8+'Nombre d''emplois vacants cvs'!AW8)</f>
        <v>0.5022728551734829</v>
      </c>
      <c r="AX8" s="65">
        <f>100*'Nombre d''emplois vacants cvs'!AX8/('Nombre d''emplois occupés cvs'!AX8+'Nombre d''emplois vacants cvs'!AX8)</f>
        <v>0.505331310558619</v>
      </c>
      <c r="AY8" s="63">
        <f>100*'Nombre d''emplois vacants cvs'!AY8/('Nombre d''emplois occupés cvs'!AY8+'Nombre d''emplois vacants cvs'!AY8)</f>
        <v>0.5492001365558806</v>
      </c>
      <c r="AZ8" s="66">
        <f>100*'Nombre d''emplois vacants cvs'!AZ8/('Nombre d''emplois occupés cvs'!AZ8+'Nombre d''emplois vacants cvs'!AZ8)</f>
        <v>0.5813784960336933</v>
      </c>
      <c r="BA8" s="64">
        <f>100*'Nombre d''emplois vacants cvs'!BA8/('Nombre d''emplois occupés cvs'!BA8+'Nombre d''emplois vacants cvs'!BA8)</f>
        <v>0.6452334553286238</v>
      </c>
      <c r="BB8" s="67">
        <f>100*'Nombre d''emplois vacants cvs'!BB8/('Nombre d''emplois occupés cvs'!BB8+'Nombre d''emplois vacants cvs'!BB8)</f>
        <v>0.6773682382772764</v>
      </c>
      <c r="BC8" s="67">
        <f>100*'Nombre d''emplois vacants cvs'!BC8/('Nombre d''emplois occupés cvs'!BC8+'Nombre d''emplois vacants cvs'!BC8)</f>
        <v>0.7015887419344757</v>
      </c>
      <c r="BD8" s="67">
        <f>100*'Nombre d''emplois vacants cvs'!BD8/('Nombre d''emplois occupés cvs'!BD8+'Nombre d''emplois vacants cvs'!BD8)</f>
        <v>0.751124964499486</v>
      </c>
      <c r="BE8" s="67">
        <f>100*'Nombre d''emplois vacants cvs'!BE8/('Nombre d''emplois occupés cvs'!BE8+'Nombre d''emplois vacants cvs'!BE8)</f>
        <v>0.755860936883398</v>
      </c>
      <c r="BF8" s="67">
        <f>100*'Nombre d''emplois vacants cvs'!BF8/('Nombre d''emplois occupés cvs'!BF8+'Nombre d''emplois vacants cvs'!BF8)</f>
        <v>0.8867549285864595</v>
      </c>
      <c r="BG8" s="67">
        <f>100*'Nombre d''emplois vacants cvs'!BG8/('Nombre d''emplois occupés cvs'!BG8+'Nombre d''emplois vacants cvs'!BG8)</f>
        <v>0.9371846565110583</v>
      </c>
      <c r="BH8" s="67">
        <f>100*'Nombre d''emplois vacants cvs'!BH8/('Nombre d''emplois occupés cvs'!BH8+'Nombre d''emplois vacants cvs'!BH8)</f>
        <v>0.9619864717982107</v>
      </c>
      <c r="BI8" s="67">
        <f>100*'Nombre d''emplois vacants cvs'!BI8/('Nombre d''emplois occupés cvs'!BI8+'Nombre d''emplois vacants cvs'!BI8)</f>
        <v>1.0339790828000999</v>
      </c>
      <c r="BJ8" s="67">
        <f>100*'Nombre d''emplois vacants cvs'!BJ8/('Nombre d''emplois occupés cvs'!BJ8+'Nombre d''emplois vacants cvs'!BJ8)</f>
        <v>1.083564132007169</v>
      </c>
      <c r="BK8" s="67">
        <f>100*'Nombre d''emplois vacants cvs'!BK8/('Nombre d''emplois occupés cvs'!BK8+'Nombre d''emplois vacants cvs'!BK8)</f>
        <v>1.0988786778177584</v>
      </c>
      <c r="BL8" s="67">
        <f>100*'Nombre d''emplois vacants cvs'!BL8/('Nombre d''emplois occupés cvs'!BL8+'Nombre d''emplois vacants cvs'!BL8)</f>
        <v>1.100678338960327</v>
      </c>
      <c r="BM8" s="67">
        <f>100*'Nombre d''emplois vacants cvs'!BM8/('Nombre d''emplois occupés cvs'!BM8+'Nombre d''emplois vacants cvs'!BM8)</f>
        <v>1.1005837871434694</v>
      </c>
      <c r="BN8" s="67">
        <f>100*'Nombre d''emplois vacants cvs'!BN8/('Nombre d''emplois occupés cvs'!BN8+'Nombre d''emplois vacants cvs'!BN8)</f>
        <v>1.096346417516025</v>
      </c>
      <c r="BO8" s="67">
        <f>100*'Nombre d''emplois vacants cvs'!BO8/('Nombre d''emplois occupés cvs'!BO8+'Nombre d''emplois vacants cvs'!BO8)</f>
        <v>1.0937126588384556</v>
      </c>
      <c r="BP8" s="67">
        <f>100*'Nombre d''emplois vacants cvs'!BP8/('Nombre d''emplois occupés cvs'!BP8+'Nombre d''emplois vacants cvs'!BP8)</f>
        <v>1.0789789352978905</v>
      </c>
      <c r="BQ8" s="144" t="s">
        <v>147</v>
      </c>
      <c r="BR8" s="67">
        <f>100*'Nombre d''emplois vacants cvs'!BR8/('Nombre d''emplois occupés cvs'!BR8+'Nombre d''emplois vacants cvs'!BR8)</f>
        <v>0.906142642177569</v>
      </c>
      <c r="BS8" s="67">
        <f>100*'Nombre d''emplois vacants cvs'!BS8/('Nombre d''emplois occupés cvs'!BS8+'Nombre d''emplois vacants cvs'!BS8)</f>
        <v>0.9479446879344602</v>
      </c>
      <c r="BT8" s="67">
        <f>100*'Nombre d''emplois vacants cvs'!BT8/('Nombre d''emplois occupés cvs'!BT8+'Nombre d''emplois vacants cvs'!BT8)</f>
        <v>1.0473209420138079</v>
      </c>
      <c r="BU8" s="67">
        <f>100*'Nombre d''emplois vacants cvs'!BU8/('Nombre d''emplois occupés cvs'!BU8+'Nombre d''emplois vacants cvs'!BU8)</f>
        <v>1.2194086680791</v>
      </c>
      <c r="BV8" s="67">
        <f>100*'Nombre d''emplois vacants cvs'!BV8/('Nombre d''emplois occupés cvs'!BV8+'Nombre d''emplois vacants cvs'!BV8)</f>
        <v>1.5791075297194352</v>
      </c>
      <c r="BW8" s="67">
        <f>100*'Nombre d''emplois vacants cvs'!BW8/('Nombre d''emplois occupés cvs'!BW8+'Nombre d''emplois vacants cvs'!BW8)</f>
        <v>1.5939559784435096</v>
      </c>
      <c r="BX8" s="67">
        <f>100*'Nombre d''emplois vacants cvs'!BX8/('Nombre d''emplois occupés cvs'!BX8+'Nombre d''emplois vacants cvs'!BX8)</f>
        <v>1.859495996624864</v>
      </c>
      <c r="BY8" s="151" t="s">
        <v>147</v>
      </c>
      <c r="BZ8" s="133"/>
      <c r="CA8" s="133"/>
      <c r="CB8" s="136"/>
      <c r="CC8" s="133"/>
      <c r="CD8" s="136"/>
      <c r="CE8" s="133"/>
      <c r="CF8" s="133"/>
      <c r="CG8" s="133"/>
      <c r="CH8" s="133"/>
      <c r="CI8" s="134"/>
    </row>
    <row r="9" spans="1:87" ht="12.75">
      <c r="A9" s="19" t="s">
        <v>67</v>
      </c>
      <c r="B9" s="68">
        <f>100*'Nombre d''emplois vacants cvs'!B9/('Nombre d''emplois occupés cvs'!B9+'Nombre d''emplois vacants cvs'!B9)</f>
        <v>1.0339326993682363</v>
      </c>
      <c r="C9" s="69">
        <f>100*'Nombre d''emplois vacants cvs'!C9/('Nombre d''emplois occupés cvs'!C9+'Nombre d''emplois vacants cvs'!C9)</f>
        <v>1.070854872991569</v>
      </c>
      <c r="D9" s="70">
        <f>100*'Nombre d''emplois vacants cvs'!D9/('Nombre d''emplois occupés cvs'!D9+'Nombre d''emplois vacants cvs'!D9)</f>
        <v>0.9853715914578162</v>
      </c>
      <c r="E9" s="69">
        <f>100*'Nombre d''emplois vacants cvs'!E9/('Nombre d''emplois occupés cvs'!E9+'Nombre d''emplois vacants cvs'!E9)</f>
        <v>1.0107207843059485</v>
      </c>
      <c r="F9" s="70">
        <f>100*'Nombre d''emplois vacants cvs'!F9/('Nombre d''emplois occupés cvs'!F9+'Nombre d''emplois vacants cvs'!F9)</f>
        <v>1.019484106512859</v>
      </c>
      <c r="G9" s="69">
        <f>100*'Nombre d''emplois vacants cvs'!G9/('Nombre d''emplois occupés cvs'!G9+'Nombre d''emplois vacants cvs'!G9)</f>
        <v>1.0601757690231552</v>
      </c>
      <c r="H9" s="70">
        <f>100*'Nombre d''emplois vacants cvs'!H9/('Nombre d''emplois occupés cvs'!H9+'Nombre d''emplois vacants cvs'!H9)</f>
        <v>1.1724343068052159</v>
      </c>
      <c r="I9" s="69">
        <f>100*'Nombre d''emplois vacants cvs'!I9/('Nombre d''emplois occupés cvs'!I9+'Nombre d''emplois vacants cvs'!I9)</f>
        <v>1.2294820729988958</v>
      </c>
      <c r="J9" s="70">
        <f>100*'Nombre d''emplois vacants cvs'!J9/('Nombre d''emplois occupés cvs'!J9+'Nombre d''emplois vacants cvs'!J9)</f>
        <v>1.2745100570186891</v>
      </c>
      <c r="K9" s="69">
        <f>100*'Nombre d''emplois vacants cvs'!K9/('Nombre d''emplois occupés cvs'!K9+'Nombre d''emplois vacants cvs'!K9)</f>
        <v>1.3049707731180233</v>
      </c>
      <c r="L9" s="70">
        <f>100*'Nombre d''emplois vacants cvs'!L9/('Nombre d''emplois occupés cvs'!L9+'Nombre d''emplois vacants cvs'!L9)</f>
        <v>1.4300737362073916</v>
      </c>
      <c r="M9" s="69">
        <f>100*'Nombre d''emplois vacants cvs'!M9/('Nombre d''emplois occupés cvs'!M9+'Nombre d''emplois vacants cvs'!M9)</f>
        <v>1.387316662477528</v>
      </c>
      <c r="N9" s="70">
        <f>100*'Nombre d''emplois vacants cvs'!N9/('Nombre d''emplois occupés cvs'!N9+'Nombre d''emplois vacants cvs'!N9)</f>
        <v>1.4987665020461916</v>
      </c>
      <c r="O9" s="69">
        <f>100*'Nombre d''emplois vacants cvs'!O9/('Nombre d''emplois occupés cvs'!O9+'Nombre d''emplois vacants cvs'!O9)</f>
        <v>1.4739989550504395</v>
      </c>
      <c r="P9" s="70">
        <f>100*'Nombre d''emplois vacants cvs'!P9/('Nombre d''emplois occupés cvs'!P9+'Nombre d''emplois vacants cvs'!P9)</f>
        <v>1.4185887025336748</v>
      </c>
      <c r="Q9" s="69">
        <f>100*'Nombre d''emplois vacants cvs'!Q9/('Nombre d''emplois occupés cvs'!Q9+'Nombre d''emplois vacants cvs'!Q9)</f>
        <v>1.4346183567826156</v>
      </c>
      <c r="R9" s="70">
        <f>100*'Nombre d''emplois vacants cvs'!R9/('Nombre d''emplois occupés cvs'!R9+'Nombre d''emplois vacants cvs'!R9)</f>
        <v>1.392785668255114</v>
      </c>
      <c r="S9" s="69">
        <f>100*'Nombre d''emplois vacants cvs'!S9/('Nombre d''emplois occupés cvs'!S9+'Nombre d''emplois vacants cvs'!S9)</f>
        <v>1.4788955266221795</v>
      </c>
      <c r="T9" s="70">
        <f>100*'Nombre d''emplois vacants cvs'!T9/('Nombre d''emplois occupés cvs'!T9+'Nombre d''emplois vacants cvs'!T9)</f>
        <v>1.5433089599242416</v>
      </c>
      <c r="U9" s="69">
        <f>100*'Nombre d''emplois vacants cvs'!U9/('Nombre d''emplois occupés cvs'!U9+'Nombre d''emplois vacants cvs'!U9)</f>
        <v>1.360464719891765</v>
      </c>
      <c r="V9" s="70">
        <f>100*'Nombre d''emplois vacants cvs'!V9/('Nombre d''emplois occupés cvs'!V9+'Nombre d''emplois vacants cvs'!V9)</f>
        <v>1.1516164936565005</v>
      </c>
      <c r="W9" s="69">
        <f>100*'Nombre d''emplois vacants cvs'!W9/('Nombre d''emplois occupés cvs'!W9+'Nombre d''emplois vacants cvs'!W9)</f>
        <v>0.7983232274176356</v>
      </c>
      <c r="X9" s="70">
        <f>100*'Nombre d''emplois vacants cvs'!X9/('Nombre d''emplois occupés cvs'!X9+'Nombre d''emplois vacants cvs'!X9)</f>
        <v>0.4651720221531246</v>
      </c>
      <c r="Y9" s="69">
        <f>100*'Nombre d''emplois vacants cvs'!Y9/('Nombre d''emplois occupés cvs'!Y9+'Nombre d''emplois vacants cvs'!Y9)</f>
        <v>0.29800366912609444</v>
      </c>
      <c r="Z9" s="70">
        <f>100*'Nombre d''emplois vacants cvs'!Z9/('Nombre d''emplois occupés cvs'!Z9+'Nombre d''emplois vacants cvs'!Z9)</f>
        <v>0.3010023311383693</v>
      </c>
      <c r="AA9" s="69">
        <f>100*'Nombre d''emplois vacants cvs'!AA9/('Nombre d''emplois occupés cvs'!AA9+'Nombre d''emplois vacants cvs'!AA9)</f>
        <v>0.3437942330206785</v>
      </c>
      <c r="AB9" s="70">
        <f>100*'Nombre d''emplois vacants cvs'!AB9/('Nombre d''emplois occupés cvs'!AB9+'Nombre d''emplois vacants cvs'!AB9)</f>
        <v>0.24316782963271297</v>
      </c>
      <c r="AC9" s="69">
        <f>100*'Nombre d''emplois vacants cvs'!AC9/('Nombre d''emplois occupés cvs'!AC9+'Nombre d''emplois vacants cvs'!AC9)</f>
        <v>0.28153548964539055</v>
      </c>
      <c r="AD9" s="70">
        <f>100*'Nombre d''emplois vacants cvs'!AD9/('Nombre d''emplois occupés cvs'!AD9+'Nombre d''emplois vacants cvs'!AD9)</f>
        <v>0.28269736975396087</v>
      </c>
      <c r="AE9" s="68">
        <f>100*'Nombre d''emplois vacants cvs'!AE9/('Nombre d''emplois occupés cvs'!AE9+'Nombre d''emplois vacants cvs'!AE9)</f>
        <v>0.3766773610151407</v>
      </c>
      <c r="AF9" s="71">
        <f>100*'Nombre d''emplois vacants cvs'!AF9/('Nombre d''emplois occupés cvs'!AF9+'Nombre d''emplois vacants cvs'!AF9)</f>
        <v>0.4555343274867631</v>
      </c>
      <c r="AG9" s="69">
        <f>100*'Nombre d''emplois vacants cvs'!AG9/('Nombre d''emplois occupés cvs'!AG9+'Nombre d''emplois vacants cvs'!AG9)</f>
        <v>0.5233925819072323</v>
      </c>
      <c r="AH9" s="70">
        <f>100*'Nombre d''emplois vacants cvs'!AH9/('Nombre d''emplois occupés cvs'!AH9+'Nombre d''emplois vacants cvs'!AH9)</f>
        <v>0.5426982090738254</v>
      </c>
      <c r="AI9" s="69">
        <f>100*'Nombre d''emplois vacants cvs'!AI9/('Nombre d''emplois occupés cvs'!AI9+'Nombre d''emplois vacants cvs'!AI9)</f>
        <v>0.485009567787279</v>
      </c>
      <c r="AJ9" s="70">
        <f>100*'Nombre d''emplois vacants cvs'!AJ9/('Nombre d''emplois occupés cvs'!AJ9+'Nombre d''emplois vacants cvs'!AJ9)</f>
        <v>0.48752587595351277</v>
      </c>
      <c r="AK9" s="69">
        <f>100*'Nombre d''emplois vacants cvs'!AK9/('Nombre d''emplois occupés cvs'!AK9+'Nombre d''emplois vacants cvs'!AK9)</f>
        <v>0.48429786403965835</v>
      </c>
      <c r="AL9" s="70">
        <f>100*'Nombre d''emplois vacants cvs'!AL9/('Nombre d''emplois occupés cvs'!AL9+'Nombre d''emplois vacants cvs'!AL9)</f>
        <v>0.500734294277996</v>
      </c>
      <c r="AM9" s="69">
        <f>100*'Nombre d''emplois vacants cvs'!AM9/('Nombre d''emplois occupés cvs'!AM9+'Nombre d''emplois vacants cvs'!AM9)</f>
        <v>0.452938679017732</v>
      </c>
      <c r="AN9" s="70">
        <f>100*'Nombre d''emplois vacants cvs'!AN9/('Nombre d''emplois occupés cvs'!AN9+'Nombre d''emplois vacants cvs'!AN9)</f>
        <v>0.4763392491949161</v>
      </c>
      <c r="AO9" s="69">
        <f>100*'Nombre d''emplois vacants cvs'!AO9/('Nombre d''emplois occupés cvs'!AO9+'Nombre d''emplois vacants cvs'!AO9)</f>
        <v>0.5209552313494905</v>
      </c>
      <c r="AP9" s="70">
        <f>100*'Nombre d''emplois vacants cvs'!AP9/('Nombre d''emplois occupés cvs'!AP9+'Nombre d''emplois vacants cvs'!AP9)</f>
        <v>0.45972974773413683</v>
      </c>
      <c r="AQ9" s="69">
        <f>100*'Nombre d''emplois vacants cvs'!AQ9/('Nombre d''emplois occupés cvs'!AQ9+'Nombre d''emplois vacants cvs'!AQ9)</f>
        <v>0.5506120707126557</v>
      </c>
      <c r="AR9" s="70">
        <f>100*'Nombre d''emplois vacants cvs'!AR9/('Nombre d''emplois occupés cvs'!AR9+'Nombre d''emplois vacants cvs'!AR9)</f>
        <v>0.41257826468700126</v>
      </c>
      <c r="AS9" s="69">
        <f>100*'Nombre d''emplois vacants cvs'!AS9/('Nombre d''emplois occupés cvs'!AS9+'Nombre d''emplois vacants cvs'!AS9)</f>
        <v>0.593956294878069</v>
      </c>
      <c r="AT9" s="70">
        <f>100*'Nombre d''emplois vacants cvs'!AT9/('Nombre d''emplois occupés cvs'!AT9+'Nombre d''emplois vacants cvs'!AT9)</f>
        <v>0.37999606361573585</v>
      </c>
      <c r="AU9" s="69">
        <f>100*'Nombre d''emplois vacants cvs'!AU9/('Nombre d''emplois occupés cvs'!AU9+'Nombre d''emplois vacants cvs'!AU9)</f>
        <v>0.36197751381242366</v>
      </c>
      <c r="AV9" s="70">
        <f>100*'Nombre d''emplois vacants cvs'!AV9/('Nombre d''emplois occupés cvs'!AV9+'Nombre d''emplois vacants cvs'!AV9)</f>
        <v>0.3029421759517151</v>
      </c>
      <c r="AW9" s="69">
        <f>100*'Nombre d''emplois vacants cvs'!AW9/('Nombre d''emplois occupés cvs'!AW9+'Nombre d''emplois vacants cvs'!AW9)</f>
        <v>0.30220822743728987</v>
      </c>
      <c r="AX9" s="70">
        <f>100*'Nombre d''emplois vacants cvs'!AX9/('Nombre d''emplois occupés cvs'!AX9+'Nombre d''emplois vacants cvs'!AX9)</f>
        <v>0.38088145176426674</v>
      </c>
      <c r="AY9" s="68">
        <f>100*'Nombre d''emplois vacants cvs'!AY9/('Nombre d''emplois occupés cvs'!AY9+'Nombre d''emplois vacants cvs'!AY9)</f>
        <v>0.4229657893622451</v>
      </c>
      <c r="AZ9" s="71">
        <f>100*'Nombre d''emplois vacants cvs'!AZ9/('Nombre d''emplois occupés cvs'!AZ9+'Nombre d''emplois vacants cvs'!AZ9)</f>
        <v>0.4470848834221306</v>
      </c>
      <c r="BA9" s="69">
        <f>100*'Nombre d''emplois vacants cvs'!BA9/('Nombre d''emplois occupés cvs'!BA9+'Nombre d''emplois vacants cvs'!BA9)</f>
        <v>0.5178285935737197</v>
      </c>
      <c r="BB9" s="72">
        <f>100*'Nombre d''emplois vacants cvs'!BB9/('Nombre d''emplois occupés cvs'!BB9+'Nombre d''emplois vacants cvs'!BB9)</f>
        <v>0.5198973842227009</v>
      </c>
      <c r="BC9" s="72">
        <f>100*'Nombre d''emplois vacants cvs'!BC9/('Nombre d''emplois occupés cvs'!BC9+'Nombre d''emplois vacants cvs'!BC9)</f>
        <v>0.5143917993547386</v>
      </c>
      <c r="BD9" s="72">
        <f>100*'Nombre d''emplois vacants cvs'!BD9/('Nombre d''emplois occupés cvs'!BD9+'Nombre d''emplois vacants cvs'!BD9)</f>
        <v>0.7108101263164562</v>
      </c>
      <c r="BE9" s="72">
        <f>100*'Nombre d''emplois vacants cvs'!BE9/('Nombre d''emplois occupés cvs'!BE9+'Nombre d''emplois vacants cvs'!BE9)</f>
        <v>0.7387074697417331</v>
      </c>
      <c r="BF9" s="72">
        <f>100*'Nombre d''emplois vacants cvs'!BF9/('Nombre d''emplois occupés cvs'!BF9+'Nombre d''emplois vacants cvs'!BF9)</f>
        <v>0.8496276435070619</v>
      </c>
      <c r="BG9" s="72">
        <f>100*'Nombre d''emplois vacants cvs'!BG9/('Nombre d''emplois occupés cvs'!BG9+'Nombre d''emplois vacants cvs'!BG9)</f>
        <v>1.0269318552089248</v>
      </c>
      <c r="BH9" s="72">
        <f>100*'Nombre d''emplois vacants cvs'!BH9/('Nombre d''emplois occupés cvs'!BH9+'Nombre d''emplois vacants cvs'!BH9)</f>
        <v>1.084108698770682</v>
      </c>
      <c r="BI9" s="72">
        <f>100*'Nombre d''emplois vacants cvs'!BI9/('Nombre d''emplois occupés cvs'!BI9+'Nombre d''emplois vacants cvs'!BI9)</f>
        <v>1.1719203044956856</v>
      </c>
      <c r="BJ9" s="72">
        <f>100*'Nombre d''emplois vacants cvs'!BJ9/('Nombre d''emplois occupés cvs'!BJ9+'Nombre d''emplois vacants cvs'!BJ9)</f>
        <v>1.2402211670062886</v>
      </c>
      <c r="BK9" s="72">
        <f>100*'Nombre d''emplois vacants cvs'!BK9/('Nombre d''emplois occupés cvs'!BK9+'Nombre d''emplois vacants cvs'!BK9)</f>
        <v>1.3621365844738136</v>
      </c>
      <c r="BL9" s="72">
        <f>100*'Nombre d''emplois vacants cvs'!BL9/('Nombre d''emplois occupés cvs'!BL9+'Nombre d''emplois vacants cvs'!BL9)</f>
        <v>1.2480443401267165</v>
      </c>
      <c r="BM9" s="72">
        <f>100*'Nombre d''emplois vacants cvs'!BM9/('Nombre d''emplois occupés cvs'!BM9+'Nombre d''emplois vacants cvs'!BM9)</f>
        <v>1.370494401147164</v>
      </c>
      <c r="BN9" s="72">
        <f>100*'Nombre d''emplois vacants cvs'!BN9/('Nombre d''emplois occupés cvs'!BN9+'Nombre d''emplois vacants cvs'!BN9)</f>
        <v>1.491059246959976</v>
      </c>
      <c r="BO9" s="72">
        <f>100*'Nombre d''emplois vacants cvs'!BO9/('Nombre d''emplois occupés cvs'!BO9+'Nombre d''emplois vacants cvs'!BO9)</f>
        <v>1.4788029018950597</v>
      </c>
      <c r="BP9" s="72">
        <f>100*'Nombre d''emplois vacants cvs'!BP9/('Nombre d''emplois occupés cvs'!BP9+'Nombre d''emplois vacants cvs'!BP9)</f>
        <v>1.553776608835322</v>
      </c>
      <c r="BQ9" s="146" t="s">
        <v>147</v>
      </c>
      <c r="BR9" s="72">
        <f>100*'Nombre d''emplois vacants cvs'!BR9/('Nombre d''emplois occupés cvs'!BR9+'Nombre d''emplois vacants cvs'!BR9)</f>
        <v>1.4726328413930263</v>
      </c>
      <c r="BS9" s="72">
        <f>100*'Nombre d''emplois vacants cvs'!BS9/('Nombre d''emplois occupés cvs'!BS9+'Nombre d''emplois vacants cvs'!BS9)</f>
        <v>1.5234494763651958</v>
      </c>
      <c r="BT9" s="72">
        <f>100*'Nombre d''emplois vacants cvs'!BT9/('Nombre d''emplois occupés cvs'!BT9+'Nombre d''emplois vacants cvs'!BT9)</f>
        <v>1.5939679996604537</v>
      </c>
      <c r="BU9" s="72">
        <f>100*'Nombre d''emplois vacants cvs'!BU9/('Nombre d''emplois occupés cvs'!BU9+'Nombre d''emplois vacants cvs'!BU9)</f>
        <v>1.702819667296019</v>
      </c>
      <c r="BV9" s="72">
        <f>100*'Nombre d''emplois vacants cvs'!BV9/('Nombre d''emplois occupés cvs'!BV9+'Nombre d''emplois vacants cvs'!BV9)</f>
        <v>1.961328291695981</v>
      </c>
      <c r="BW9" s="72">
        <f>100*'Nombre d''emplois vacants cvs'!BW9/('Nombre d''emplois occupés cvs'!BW9+'Nombre d''emplois vacants cvs'!BW9)</f>
        <v>1.9136875980614974</v>
      </c>
      <c r="BX9" s="72">
        <f>100*'Nombre d''emplois vacants cvs'!BX9/('Nombre d''emplois occupés cvs'!BX9+'Nombre d''emplois vacants cvs'!BX9)</f>
        <v>2.443920976724026</v>
      </c>
      <c r="BY9" s="151" t="s">
        <v>147</v>
      </c>
      <c r="BZ9" s="133"/>
      <c r="CA9" s="133"/>
      <c r="CB9" s="136"/>
      <c r="CC9" s="133"/>
      <c r="CD9" s="136"/>
      <c r="CE9" s="133"/>
      <c r="CF9" s="133"/>
      <c r="CG9" s="133"/>
      <c r="CH9" s="133"/>
      <c r="CI9" s="134"/>
    </row>
    <row r="10" spans="1:87" ht="25.5">
      <c r="A10" s="19" t="s">
        <v>66</v>
      </c>
      <c r="B10" s="68">
        <f>100*'Nombre d''emplois vacants cvs'!B10/('Nombre d''emplois occupés cvs'!B10+'Nombre d''emplois vacants cvs'!B10)</f>
        <v>0.22203704197274646</v>
      </c>
      <c r="C10" s="69">
        <f>100*'Nombre d''emplois vacants cvs'!C10/('Nombre d''emplois occupés cvs'!C10+'Nombre d''emplois vacants cvs'!C10)</f>
        <v>0.3897593072527514</v>
      </c>
      <c r="D10" s="70">
        <f>100*'Nombre d''emplois vacants cvs'!D10/('Nombre d''emplois occupés cvs'!D10+'Nombre d''emplois vacants cvs'!D10)</f>
        <v>0.3579157162666333</v>
      </c>
      <c r="E10" s="69">
        <f>100*'Nombre d''emplois vacants cvs'!E10/('Nombre d''emplois occupés cvs'!E10+'Nombre d''emplois vacants cvs'!E10)</f>
        <v>0.3628912011047505</v>
      </c>
      <c r="F10" s="70">
        <f>100*'Nombre d''emplois vacants cvs'!F10/('Nombre d''emplois occupés cvs'!F10+'Nombre d''emplois vacants cvs'!F10)</f>
        <v>0.35329106103881225</v>
      </c>
      <c r="G10" s="69">
        <f>100*'Nombre d''emplois vacants cvs'!G10/('Nombre d''emplois occupés cvs'!G10+'Nombre d''emplois vacants cvs'!G10)</f>
        <v>0.3483881686483495</v>
      </c>
      <c r="H10" s="70">
        <f>100*'Nombre d''emplois vacants cvs'!H10/('Nombre d''emplois occupés cvs'!H10+'Nombre d''emplois vacants cvs'!H10)</f>
        <v>0.33778344646047476</v>
      </c>
      <c r="I10" s="69">
        <f>100*'Nombre d''emplois vacants cvs'!I10/('Nombre d''emplois occupés cvs'!I10+'Nombre d''emplois vacants cvs'!I10)</f>
        <v>0.3556822202732418</v>
      </c>
      <c r="J10" s="70">
        <f>100*'Nombre d''emplois vacants cvs'!J10/('Nombre d''emplois occupés cvs'!J10+'Nombre d''emplois vacants cvs'!J10)</f>
        <v>0.38259505030167285</v>
      </c>
      <c r="K10" s="69">
        <f>100*'Nombre d''emplois vacants cvs'!K10/('Nombre d''emplois occupés cvs'!K10+'Nombre d''emplois vacants cvs'!K10)</f>
        <v>0.3972532361113505</v>
      </c>
      <c r="L10" s="70">
        <f>100*'Nombre d''emplois vacants cvs'!L10/('Nombre d''emplois occupés cvs'!L10+'Nombre d''emplois vacants cvs'!L10)</f>
        <v>0.3613911280565816</v>
      </c>
      <c r="M10" s="69">
        <f>100*'Nombre d''emplois vacants cvs'!M10/('Nombre d''emplois occupés cvs'!M10+'Nombre d''emplois vacants cvs'!M10)</f>
        <v>0.40411512238297</v>
      </c>
      <c r="N10" s="70">
        <f>100*'Nombre d''emplois vacants cvs'!N10/('Nombre d''emplois occupés cvs'!N10+'Nombre d''emplois vacants cvs'!N10)</f>
        <v>0.4124162395648721</v>
      </c>
      <c r="O10" s="69">
        <f>100*'Nombre d''emplois vacants cvs'!O10/('Nombre d''emplois occupés cvs'!O10+'Nombre d''emplois vacants cvs'!O10)</f>
        <v>0.4653477268710981</v>
      </c>
      <c r="P10" s="70">
        <f>100*'Nombre d''emplois vacants cvs'!P10/('Nombre d''emplois occupés cvs'!P10+'Nombre d''emplois vacants cvs'!P10)</f>
        <v>0.415262748513442</v>
      </c>
      <c r="Q10" s="69">
        <f>100*'Nombre d''emplois vacants cvs'!Q10/('Nombre d''emplois occupés cvs'!Q10+'Nombre d''emplois vacants cvs'!Q10)</f>
        <v>0.4927370867928106</v>
      </c>
      <c r="R10" s="70">
        <f>100*'Nombre d''emplois vacants cvs'!R10/('Nombre d''emplois occupés cvs'!R10+'Nombre d''emplois vacants cvs'!R10)</f>
        <v>0.49985161890508695</v>
      </c>
      <c r="S10" s="69">
        <f>100*'Nombre d''emplois vacants cvs'!S10/('Nombre d''emplois occupés cvs'!S10+'Nombre d''emplois vacants cvs'!S10)</f>
        <v>0.5332972521867668</v>
      </c>
      <c r="T10" s="70">
        <f>100*'Nombre d''emplois vacants cvs'!T10/('Nombre d''emplois occupés cvs'!T10+'Nombre d''emplois vacants cvs'!T10)</f>
        <v>0.5468204494605535</v>
      </c>
      <c r="U10" s="69">
        <f>100*'Nombre d''emplois vacants cvs'!U10/('Nombre d''emplois occupés cvs'!U10+'Nombre d''emplois vacants cvs'!U10)</f>
        <v>0.5580144929388491</v>
      </c>
      <c r="V10" s="70">
        <f>100*'Nombre d''emplois vacants cvs'!V10/('Nombre d''emplois occupés cvs'!V10+'Nombre d''emplois vacants cvs'!V10)</f>
        <v>0.5034501395920999</v>
      </c>
      <c r="W10" s="69">
        <f>100*'Nombre d''emplois vacants cvs'!W10/('Nombre d''emplois occupés cvs'!W10+'Nombre d''emplois vacants cvs'!W10)</f>
        <v>0.4484882160947083</v>
      </c>
      <c r="X10" s="70">
        <f>100*'Nombre d''emplois vacants cvs'!X10/('Nombre d''emplois occupés cvs'!X10+'Nombre d''emplois vacants cvs'!X10)</f>
        <v>0.26990016518621396</v>
      </c>
      <c r="Y10" s="69">
        <f>100*'Nombre d''emplois vacants cvs'!Y10/('Nombre d''emplois occupés cvs'!Y10+'Nombre d''emplois vacants cvs'!Y10)</f>
        <v>0.24259586602002137</v>
      </c>
      <c r="Z10" s="70">
        <f>100*'Nombre d''emplois vacants cvs'!Z10/('Nombre d''emplois occupés cvs'!Z10+'Nombre d''emplois vacants cvs'!Z10)</f>
        <v>0.2323509157523328</v>
      </c>
      <c r="AA10" s="69">
        <f>100*'Nombre d''emplois vacants cvs'!AA10/('Nombre d''emplois occupés cvs'!AA10+'Nombre d''emplois vacants cvs'!AA10)</f>
        <v>0.2505463258699634</v>
      </c>
      <c r="AB10" s="70">
        <f>100*'Nombre d''emplois vacants cvs'!AB10/('Nombre d''emplois occupés cvs'!AB10+'Nombre d''emplois vacants cvs'!AB10)</f>
        <v>0.24652250947904158</v>
      </c>
      <c r="AC10" s="69">
        <f>100*'Nombre d''emplois vacants cvs'!AC10/('Nombre d''emplois occupés cvs'!AC10+'Nombre d''emplois vacants cvs'!AC10)</f>
        <v>0.280358381129075</v>
      </c>
      <c r="AD10" s="70">
        <f>100*'Nombre d''emplois vacants cvs'!AD10/('Nombre d''emplois occupés cvs'!AD10+'Nombre d''emplois vacants cvs'!AD10)</f>
        <v>0.3116242364499097</v>
      </c>
      <c r="AE10" s="68">
        <f>100*'Nombre d''emplois vacants cvs'!AE10/('Nombre d''emplois occupés cvs'!AE10+'Nombre d''emplois vacants cvs'!AE10)</f>
        <v>0.3003824731210802</v>
      </c>
      <c r="AF10" s="71">
        <f>100*'Nombre d''emplois vacants cvs'!AF10/('Nombre d''emplois occupés cvs'!AF10+'Nombre d''emplois vacants cvs'!AF10)</f>
        <v>0.44548374098130344</v>
      </c>
      <c r="AG10" s="69">
        <f>100*'Nombre d''emplois vacants cvs'!AG10/('Nombre d''emplois occupés cvs'!AG10+'Nombre d''emplois vacants cvs'!AG10)</f>
        <v>0.5675935050590686</v>
      </c>
      <c r="AH10" s="70">
        <f>100*'Nombre d''emplois vacants cvs'!AH10/('Nombre d''emplois occupés cvs'!AH10+'Nombre d''emplois vacants cvs'!AH10)</f>
        <v>0.4817732003360046</v>
      </c>
      <c r="AI10" s="69">
        <f>100*'Nombre d''emplois vacants cvs'!AI10/('Nombre d''emplois occupés cvs'!AI10+'Nombre d''emplois vacants cvs'!AI10)</f>
        <v>0.5008822598498499</v>
      </c>
      <c r="AJ10" s="70">
        <f>100*'Nombre d''emplois vacants cvs'!AJ10/('Nombre d''emplois occupés cvs'!AJ10+'Nombre d''emplois vacants cvs'!AJ10)</f>
        <v>0.49634319656820325</v>
      </c>
      <c r="AK10" s="69">
        <f>100*'Nombre d''emplois vacants cvs'!AK10/('Nombre d''emplois occupés cvs'!AK10+'Nombre d''emplois vacants cvs'!AK10)</f>
        <v>0.5015801063512997</v>
      </c>
      <c r="AL10" s="70">
        <f>100*'Nombre d''emplois vacants cvs'!AL10/('Nombre d''emplois occupés cvs'!AL10+'Nombre d''emplois vacants cvs'!AL10)</f>
        <v>0.4239370232440832</v>
      </c>
      <c r="AM10" s="69">
        <f>100*'Nombre d''emplois vacants cvs'!AM10/('Nombre d''emplois occupés cvs'!AM10+'Nombre d''emplois vacants cvs'!AM10)</f>
        <v>0.42732521283207536</v>
      </c>
      <c r="AN10" s="70">
        <f>100*'Nombre d''emplois vacants cvs'!AN10/('Nombre d''emplois occupés cvs'!AN10+'Nombre d''emplois vacants cvs'!AN10)</f>
        <v>0.49782794139670905</v>
      </c>
      <c r="AO10" s="69">
        <f>100*'Nombre d''emplois vacants cvs'!AO10/('Nombre d''emplois occupés cvs'!AO10+'Nombre d''emplois vacants cvs'!AO10)</f>
        <v>0.43569813751840486</v>
      </c>
      <c r="AP10" s="70">
        <f>100*'Nombre d''emplois vacants cvs'!AP10/('Nombre d''emplois occupés cvs'!AP10+'Nombre d''emplois vacants cvs'!AP10)</f>
        <v>0.4025719842813388</v>
      </c>
      <c r="AQ10" s="69">
        <f>100*'Nombre d''emplois vacants cvs'!AQ10/('Nombre d''emplois occupés cvs'!AQ10+'Nombre d''emplois vacants cvs'!AQ10)</f>
        <v>0.39979075803408515</v>
      </c>
      <c r="AR10" s="70">
        <f>100*'Nombre d''emplois vacants cvs'!AR10/('Nombre d''emplois occupés cvs'!AR10+'Nombre d''emplois vacants cvs'!AR10)</f>
        <v>0.4048267462626658</v>
      </c>
      <c r="AS10" s="69">
        <f>100*'Nombre d''emplois vacants cvs'!AS10/('Nombre d''emplois occupés cvs'!AS10+'Nombre d''emplois vacants cvs'!AS10)</f>
        <v>0.459127348090381</v>
      </c>
      <c r="AT10" s="70">
        <f>100*'Nombre d''emplois vacants cvs'!AT10/('Nombre d''emplois occupés cvs'!AT10+'Nombre d''emplois vacants cvs'!AT10)</f>
        <v>0.42622345688374963</v>
      </c>
      <c r="AU10" s="69">
        <f>100*'Nombre d''emplois vacants cvs'!AU10/('Nombre d''emplois occupés cvs'!AU10+'Nombre d''emplois vacants cvs'!AU10)</f>
        <v>0.4171963336705633</v>
      </c>
      <c r="AV10" s="70">
        <f>100*'Nombre d''emplois vacants cvs'!AV10/('Nombre d''emplois occupés cvs'!AV10+'Nombre d''emplois vacants cvs'!AV10)</f>
        <v>0.4607499379102835</v>
      </c>
      <c r="AW10" s="69">
        <f>100*'Nombre d''emplois vacants cvs'!AW10/('Nombre d''emplois occupés cvs'!AW10+'Nombre d''emplois vacants cvs'!AW10)</f>
        <v>0.46673555505556935</v>
      </c>
      <c r="AX10" s="70">
        <f>100*'Nombre d''emplois vacants cvs'!AX10/('Nombre d''emplois occupés cvs'!AX10+'Nombre d''emplois vacants cvs'!AX10)</f>
        <v>0.46059764427994543</v>
      </c>
      <c r="AY10" s="68">
        <f>100*'Nombre d''emplois vacants cvs'!AY10/('Nombre d''emplois occupés cvs'!AY10+'Nombre d''emplois vacants cvs'!AY10)</f>
        <v>0.5115745584841684</v>
      </c>
      <c r="AZ10" s="71">
        <f>100*'Nombre d''emplois vacants cvs'!AZ10/('Nombre d''emplois occupés cvs'!AZ10+'Nombre d''emplois vacants cvs'!AZ10)</f>
        <v>0.5411452199457525</v>
      </c>
      <c r="BA10" s="69">
        <f>100*'Nombre d''emplois vacants cvs'!BA10/('Nombre d''emplois occupés cvs'!BA10+'Nombre d''emplois vacants cvs'!BA10)</f>
        <v>0.6895438280713077</v>
      </c>
      <c r="BB10" s="72">
        <f>100*'Nombre d''emplois vacants cvs'!BB10/('Nombre d''emplois occupés cvs'!BB10+'Nombre d''emplois vacants cvs'!BB10)</f>
        <v>0.6449418931411931</v>
      </c>
      <c r="BC10" s="72">
        <f>100*'Nombre d''emplois vacants cvs'!BC10/('Nombre d''emplois occupés cvs'!BC10+'Nombre d''emplois vacants cvs'!BC10)</f>
        <v>0.60435019805394</v>
      </c>
      <c r="BD10" s="72">
        <f>100*'Nombre d''emplois vacants cvs'!BD10/('Nombre d''emplois occupés cvs'!BD10+'Nombre d''emplois vacants cvs'!BD10)</f>
        <v>0.8519440700983182</v>
      </c>
      <c r="BE10" s="72">
        <f>100*'Nombre d''emplois vacants cvs'!BE10/('Nombre d''emplois occupés cvs'!BE10+'Nombre d''emplois vacants cvs'!BE10)</f>
        <v>0.8346609807082609</v>
      </c>
      <c r="BF10" s="72">
        <f>100*'Nombre d''emplois vacants cvs'!BF10/('Nombre d''emplois occupés cvs'!BF10+'Nombre d''emplois vacants cvs'!BF10)</f>
        <v>1.0100575600372497</v>
      </c>
      <c r="BG10" s="72">
        <f>100*'Nombre d''emplois vacants cvs'!BG10/('Nombre d''emplois occupés cvs'!BG10+'Nombre d''emplois vacants cvs'!BG10)</f>
        <v>0.8777552939352427</v>
      </c>
      <c r="BH10" s="72">
        <f>100*'Nombre d''emplois vacants cvs'!BH10/('Nombre d''emplois occupés cvs'!BH10+'Nombre d''emplois vacants cvs'!BH10)</f>
        <v>0.9476998088114983</v>
      </c>
      <c r="BI10" s="72">
        <f>100*'Nombre d''emplois vacants cvs'!BI10/('Nombre d''emplois occupés cvs'!BI10+'Nombre d''emplois vacants cvs'!BI10)</f>
        <v>1.035979195061368</v>
      </c>
      <c r="BJ10" s="72">
        <f>100*'Nombre d''emplois vacants cvs'!BJ10/('Nombre d''emplois occupés cvs'!BJ10+'Nombre d''emplois vacants cvs'!BJ10)</f>
        <v>1.0043273242157997</v>
      </c>
      <c r="BK10" s="72">
        <f>100*'Nombre d''emplois vacants cvs'!BK10/('Nombre d''emplois occupés cvs'!BK10+'Nombre d''emplois vacants cvs'!BK10)</f>
        <v>0.8678204388306717</v>
      </c>
      <c r="BL10" s="72">
        <f>100*'Nombre d''emplois vacants cvs'!BL10/('Nombre d''emplois occupés cvs'!BL10+'Nombre d''emplois vacants cvs'!BL10)</f>
        <v>1.1348052571609712</v>
      </c>
      <c r="BM10" s="72">
        <f>100*'Nombre d''emplois vacants cvs'!BM10/('Nombre d''emplois occupés cvs'!BM10+'Nombre d''emplois vacants cvs'!BM10)</f>
        <v>1.1032483900533565</v>
      </c>
      <c r="BN10" s="72">
        <f>100*'Nombre d''emplois vacants cvs'!BN10/('Nombre d''emplois occupés cvs'!BN10+'Nombre d''emplois vacants cvs'!BN10)</f>
        <v>1.0465905614471016</v>
      </c>
      <c r="BO10" s="72">
        <f>100*'Nombre d''emplois vacants cvs'!BO10/('Nombre d''emplois occupés cvs'!BO10+'Nombre d''emplois vacants cvs'!BO10)</f>
        <v>0.9497537527419427</v>
      </c>
      <c r="BP10" s="72">
        <f>100*'Nombre d''emplois vacants cvs'!BP10/('Nombre d''emplois occupés cvs'!BP10+'Nombre d''emplois vacants cvs'!BP10)</f>
        <v>1.296513957948975</v>
      </c>
      <c r="BQ10" s="146" t="s">
        <v>147</v>
      </c>
      <c r="BR10" s="72">
        <f>100*'Nombre d''emplois vacants cvs'!BR10/('Nombre d''emplois occupés cvs'!BR10+'Nombre d''emplois vacants cvs'!BR10)</f>
        <v>1.3020575759093689</v>
      </c>
      <c r="BS10" s="72">
        <f>100*'Nombre d''emplois vacants cvs'!BS10/('Nombre d''emplois occupés cvs'!BS10+'Nombre d''emplois vacants cvs'!BS10)</f>
        <v>0.9934891072776916</v>
      </c>
      <c r="BT10" s="72">
        <f>100*'Nombre d''emplois vacants cvs'!BT10/('Nombre d''emplois occupés cvs'!BT10+'Nombre d''emplois vacants cvs'!BT10)</f>
        <v>0.9475531392113135</v>
      </c>
      <c r="BU10" s="72">
        <f>100*'Nombre d''emplois vacants cvs'!BU10/('Nombre d''emplois occupés cvs'!BU10+'Nombre d''emplois vacants cvs'!BU10)</f>
        <v>1.204551642110289</v>
      </c>
      <c r="BV10" s="72">
        <f>100*'Nombre d''emplois vacants cvs'!BV10/('Nombre d''emplois occupés cvs'!BV10+'Nombre d''emplois vacants cvs'!BV10)</f>
        <v>1.5363920335539185</v>
      </c>
      <c r="BW10" s="72">
        <f>100*'Nombre d''emplois vacants cvs'!BW10/('Nombre d''emplois occupés cvs'!BW10+'Nombre d''emplois vacants cvs'!BW10)</f>
        <v>1.6781607798587632</v>
      </c>
      <c r="BX10" s="72">
        <f>100*'Nombre d''emplois vacants cvs'!BX10/('Nombre d''emplois occupés cvs'!BX10+'Nombre d''emplois vacants cvs'!BX10)</f>
        <v>1.9895397205675192</v>
      </c>
      <c r="BY10" s="151" t="s">
        <v>147</v>
      </c>
      <c r="BZ10" s="133"/>
      <c r="CA10" s="133"/>
      <c r="CB10" s="136"/>
      <c r="CC10" s="133"/>
      <c r="CD10" s="136"/>
      <c r="CE10" s="133"/>
      <c r="CF10" s="133"/>
      <c r="CG10" s="133"/>
      <c r="CH10" s="133"/>
      <c r="CI10" s="134"/>
    </row>
    <row r="11" spans="1:87" ht="12.75">
      <c r="A11" s="19" t="s">
        <v>69</v>
      </c>
      <c r="B11" s="68">
        <f>100*'Nombre d''emplois vacants cvs'!B11/('Nombre d''emplois occupés cvs'!B11+'Nombre d''emplois vacants cvs'!B11)</f>
        <v>0.321559925963363</v>
      </c>
      <c r="C11" s="69">
        <f>100*'Nombre d''emplois vacants cvs'!C11/('Nombre d''emplois occupés cvs'!C11+'Nombre d''emplois vacants cvs'!C11)</f>
        <v>0.28950523533913974</v>
      </c>
      <c r="D11" s="70">
        <f>100*'Nombre d''emplois vacants cvs'!D11/('Nombre d''emplois occupés cvs'!D11+'Nombre d''emplois vacants cvs'!D11)</f>
        <v>0.3010496835788986</v>
      </c>
      <c r="E11" s="69">
        <f>100*'Nombre d''emplois vacants cvs'!E11/('Nombre d''emplois occupés cvs'!E11+'Nombre d''emplois vacants cvs'!E11)</f>
        <v>0.29970389609576326</v>
      </c>
      <c r="F11" s="70">
        <f>100*'Nombre d''emplois vacants cvs'!F11/('Nombre d''emplois occupés cvs'!F11+'Nombre d''emplois vacants cvs'!F11)</f>
        <v>0.30721449795376304</v>
      </c>
      <c r="G11" s="69">
        <f>100*'Nombre d''emplois vacants cvs'!G11/('Nombre d''emplois occupés cvs'!G11+'Nombre d''emplois vacants cvs'!G11)</f>
        <v>0.30433854594503906</v>
      </c>
      <c r="H11" s="70">
        <f>100*'Nombre d''emplois vacants cvs'!H11/('Nombre d''emplois occupés cvs'!H11+'Nombre d''emplois vacants cvs'!H11)</f>
        <v>0.2972222900964249</v>
      </c>
      <c r="I11" s="69">
        <f>100*'Nombre d''emplois vacants cvs'!I11/('Nombre d''emplois occupés cvs'!I11+'Nombre d''emplois vacants cvs'!I11)</f>
        <v>0.2904047536194696</v>
      </c>
      <c r="J11" s="70">
        <f>100*'Nombre d''emplois vacants cvs'!J11/('Nombre d''emplois occupés cvs'!J11+'Nombre d''emplois vacants cvs'!J11)</f>
        <v>0.3247024345922502</v>
      </c>
      <c r="K11" s="69">
        <f>100*'Nombre d''emplois vacants cvs'!K11/('Nombre d''emplois occupés cvs'!K11+'Nombre d''emplois vacants cvs'!K11)</f>
        <v>0.3670327330968016</v>
      </c>
      <c r="L11" s="70">
        <f>100*'Nombre d''emplois vacants cvs'!L11/('Nombre d''emplois occupés cvs'!L11+'Nombre d''emplois vacants cvs'!L11)</f>
        <v>0.42920363401692646</v>
      </c>
      <c r="M11" s="69">
        <f>100*'Nombre d''emplois vacants cvs'!M11/('Nombre d''emplois occupés cvs'!M11+'Nombre d''emplois vacants cvs'!M11)</f>
        <v>0.5157184514118056</v>
      </c>
      <c r="N11" s="70">
        <f>100*'Nombre d''emplois vacants cvs'!N11/('Nombre d''emplois occupés cvs'!N11+'Nombre d''emplois vacants cvs'!N11)</f>
        <v>0.5499115229137674</v>
      </c>
      <c r="O11" s="69">
        <f>100*'Nombre d''emplois vacants cvs'!O11/('Nombre d''emplois occupés cvs'!O11+'Nombre d''emplois vacants cvs'!O11)</f>
        <v>0.5924633302179941</v>
      </c>
      <c r="P11" s="70">
        <f>100*'Nombre d''emplois vacants cvs'!P11/('Nombre d''emplois occupés cvs'!P11+'Nombre d''emplois vacants cvs'!P11)</f>
        <v>0.5088407317649615</v>
      </c>
      <c r="Q11" s="69">
        <f>100*'Nombre d''emplois vacants cvs'!Q11/('Nombre d''emplois occupés cvs'!Q11+'Nombre d''emplois vacants cvs'!Q11)</f>
        <v>0.5807350465865707</v>
      </c>
      <c r="R11" s="70">
        <f>100*'Nombre d''emplois vacants cvs'!R11/('Nombre d''emplois occupés cvs'!R11+'Nombre d''emplois vacants cvs'!R11)</f>
        <v>0.6339583344290762</v>
      </c>
      <c r="S11" s="69">
        <f>100*'Nombre d''emplois vacants cvs'!S11/('Nombre d''emplois occupés cvs'!S11+'Nombre d''emplois vacants cvs'!S11)</f>
        <v>0.6846897107825245</v>
      </c>
      <c r="T11" s="70">
        <f>100*'Nombre d''emplois vacants cvs'!T11/('Nombre d''emplois occupés cvs'!T11+'Nombre d''emplois vacants cvs'!T11)</f>
        <v>0.6279058887687238</v>
      </c>
      <c r="U11" s="69">
        <f>100*'Nombre d''emplois vacants cvs'!U11/('Nombre d''emplois occupés cvs'!U11+'Nombre d''emplois vacants cvs'!U11)</f>
        <v>0.6595220665663364</v>
      </c>
      <c r="V11" s="70">
        <f>100*'Nombre d''emplois vacants cvs'!V11/('Nombre d''emplois occupés cvs'!V11+'Nombre d''emplois vacants cvs'!V11)</f>
        <v>0.6338362355489756</v>
      </c>
      <c r="W11" s="69">
        <f>100*'Nombre d''emplois vacants cvs'!W11/('Nombre d''emplois occupés cvs'!W11+'Nombre d''emplois vacants cvs'!W11)</f>
        <v>0.5995648182728982</v>
      </c>
      <c r="X11" s="70">
        <f>100*'Nombre d''emplois vacants cvs'!X11/('Nombre d''emplois occupés cvs'!X11+'Nombre d''emplois vacants cvs'!X11)</f>
        <v>0.5727703585886359</v>
      </c>
      <c r="Y11" s="69">
        <f>100*'Nombre d''emplois vacants cvs'!Y11/('Nombre d''emplois occupés cvs'!Y11+'Nombre d''emplois vacants cvs'!Y11)</f>
        <v>0.3806132413989495</v>
      </c>
      <c r="Z11" s="70">
        <f>100*'Nombre d''emplois vacants cvs'!Z11/('Nombre d''emplois occupés cvs'!Z11+'Nombre d''emplois vacants cvs'!Z11)</f>
        <v>0.3531107602184931</v>
      </c>
      <c r="AA11" s="69">
        <f>100*'Nombre d''emplois vacants cvs'!AA11/('Nombre d''emplois occupés cvs'!AA11+'Nombre d''emplois vacants cvs'!AA11)</f>
        <v>0.39596434450191553</v>
      </c>
      <c r="AB11" s="70">
        <f>100*'Nombre d''emplois vacants cvs'!AB11/('Nombre d''emplois occupés cvs'!AB11+'Nombre d''emplois vacants cvs'!AB11)</f>
        <v>0.5899311614335756</v>
      </c>
      <c r="AC11" s="69">
        <f>100*'Nombre d''emplois vacants cvs'!AC11/('Nombre d''emplois occupés cvs'!AC11+'Nombre d''emplois vacants cvs'!AC11)</f>
        <v>0.6387283447288045</v>
      </c>
      <c r="AD11" s="70">
        <f>100*'Nombre d''emplois vacants cvs'!AD11/('Nombre d''emplois occupés cvs'!AD11+'Nombre d''emplois vacants cvs'!AD11)</f>
        <v>0.6018879600888271</v>
      </c>
      <c r="AE11" s="68">
        <f>100*'Nombre d''emplois vacants cvs'!AE11/('Nombre d''emplois occupés cvs'!AE11+'Nombre d''emplois vacants cvs'!AE11)</f>
        <v>0.6615219387523198</v>
      </c>
      <c r="AF11" s="71">
        <f>100*'Nombre d''emplois vacants cvs'!AF11/('Nombre d''emplois occupés cvs'!AF11+'Nombre d''emplois vacants cvs'!AF11)</f>
        <v>0.8848690021019442</v>
      </c>
      <c r="AG11" s="69">
        <f>100*'Nombre d''emplois vacants cvs'!AG11/('Nombre d''emplois occupés cvs'!AG11+'Nombre d''emplois vacants cvs'!AG11)</f>
        <v>1.1254533330314995</v>
      </c>
      <c r="AH11" s="70">
        <f>100*'Nombre d''emplois vacants cvs'!AH11/('Nombre d''emplois occupés cvs'!AH11+'Nombre d''emplois vacants cvs'!AH11)</f>
        <v>1.5185182861888045</v>
      </c>
      <c r="AI11" s="69">
        <f>100*'Nombre d''emplois vacants cvs'!AI11/('Nombre d''emplois occupés cvs'!AI11+'Nombre d''emplois vacants cvs'!AI11)</f>
        <v>2.4582244990473563</v>
      </c>
      <c r="AJ11" s="70">
        <f>100*'Nombre d''emplois vacants cvs'!AJ11/('Nombre d''emplois occupés cvs'!AJ11+'Nombre d''emplois vacants cvs'!AJ11)</f>
        <v>2.069920435669957</v>
      </c>
      <c r="AK11" s="69">
        <f>100*'Nombre d''emplois vacants cvs'!AK11/('Nombre d''emplois occupés cvs'!AK11+'Nombre d''emplois vacants cvs'!AK11)</f>
        <v>1.5983241757571494</v>
      </c>
      <c r="AL11" s="70">
        <f>100*'Nombre d''emplois vacants cvs'!AL11/('Nombre d''emplois occupés cvs'!AL11+'Nombre d''emplois vacants cvs'!AL11)</f>
        <v>1.1276217775680852</v>
      </c>
      <c r="AM11" s="69">
        <f>100*'Nombre d''emplois vacants cvs'!AM11/('Nombre d''emplois occupés cvs'!AM11+'Nombre d''emplois vacants cvs'!AM11)</f>
        <v>1.779452332152811</v>
      </c>
      <c r="AN11" s="70">
        <f>100*'Nombre d''emplois vacants cvs'!AN11/('Nombre d''emplois occupés cvs'!AN11+'Nombre d''emplois vacants cvs'!AN11)</f>
        <v>0.8745969210061317</v>
      </c>
      <c r="AO11" s="69">
        <f>100*'Nombre d''emplois vacants cvs'!AO11/('Nombre d''emplois occupés cvs'!AO11+'Nombre d''emplois vacants cvs'!AO11)</f>
        <v>1.0955469946064735</v>
      </c>
      <c r="AP11" s="70">
        <f>100*'Nombre d''emplois vacants cvs'!AP11/('Nombre d''emplois occupés cvs'!AP11+'Nombre d''emplois vacants cvs'!AP11)</f>
        <v>1.1082793002648643</v>
      </c>
      <c r="AQ11" s="69">
        <f>100*'Nombre d''emplois vacants cvs'!AQ11/('Nombre d''emplois occupés cvs'!AQ11+'Nombre d''emplois vacants cvs'!AQ11)</f>
        <v>0.9897397025710488</v>
      </c>
      <c r="AR11" s="70">
        <f>100*'Nombre d''emplois vacants cvs'!AR11/('Nombre d''emplois occupés cvs'!AR11+'Nombre d''emplois vacants cvs'!AR11)</f>
        <v>0.8403670919126474</v>
      </c>
      <c r="AS11" s="69">
        <f>100*'Nombre d''emplois vacants cvs'!AS11/('Nombre d''emplois occupés cvs'!AS11+'Nombre d''emplois vacants cvs'!AS11)</f>
        <v>1.6791107496909543</v>
      </c>
      <c r="AT11" s="70">
        <f>100*'Nombre d''emplois vacants cvs'!AT11/('Nombre d''emplois occupés cvs'!AT11+'Nombre d''emplois vacants cvs'!AT11)</f>
        <v>1.5906438574595947</v>
      </c>
      <c r="AU11" s="69">
        <f>100*'Nombre d''emplois vacants cvs'!AU11/('Nombre d''emplois occupés cvs'!AU11+'Nombre d''emplois vacants cvs'!AU11)</f>
        <v>1.241927511546056</v>
      </c>
      <c r="AV11" s="70">
        <f>100*'Nombre d''emplois vacants cvs'!AV11/('Nombre d''emplois occupés cvs'!AV11+'Nombre d''emplois vacants cvs'!AV11)</f>
        <v>0.9826302614839051</v>
      </c>
      <c r="AW11" s="69">
        <f>100*'Nombre d''emplois vacants cvs'!AW11/('Nombre d''emplois occupés cvs'!AW11+'Nombre d''emplois vacants cvs'!AW11)</f>
        <v>1.008930844700673</v>
      </c>
      <c r="AX11" s="70">
        <f>100*'Nombre d''emplois vacants cvs'!AX11/('Nombre d''emplois occupés cvs'!AX11+'Nombre d''emplois vacants cvs'!AX11)</f>
        <v>1.1896052575188036</v>
      </c>
      <c r="AY11" s="68">
        <f>100*'Nombre d''emplois vacants cvs'!AY11/('Nombre d''emplois occupés cvs'!AY11+'Nombre d''emplois vacants cvs'!AY11)</f>
        <v>1.3133874110184425</v>
      </c>
      <c r="AZ11" s="71">
        <f>100*'Nombre d''emplois vacants cvs'!AZ11/('Nombre d''emplois occupés cvs'!AZ11+'Nombre d''emplois vacants cvs'!AZ11)</f>
        <v>2.2513534672928532</v>
      </c>
      <c r="BA11" s="69">
        <f>100*'Nombre d''emplois vacants cvs'!BA11/('Nombre d''emplois occupés cvs'!BA11+'Nombre d''emplois vacants cvs'!BA11)</f>
        <v>1.7039754523576027</v>
      </c>
      <c r="BB11" s="72">
        <f>100*'Nombre d''emplois vacants cvs'!BB11/('Nombre d''emplois occupés cvs'!BB11+'Nombre d''emplois vacants cvs'!BB11)</f>
        <v>1.5637102992227352</v>
      </c>
      <c r="BC11" s="72">
        <f>100*'Nombre d''emplois vacants cvs'!BC11/('Nombre d''emplois occupés cvs'!BC11+'Nombre d''emplois vacants cvs'!BC11)</f>
        <v>1.8386922224312294</v>
      </c>
      <c r="BD11" s="72">
        <f>100*'Nombre d''emplois vacants cvs'!BD11/('Nombre d''emplois occupés cvs'!BD11+'Nombre d''emplois vacants cvs'!BD11)</f>
        <v>2.0752560982422805</v>
      </c>
      <c r="BE11" s="72">
        <f>100*'Nombre d''emplois vacants cvs'!BE11/('Nombre d''emplois occupés cvs'!BE11+'Nombre d''emplois vacants cvs'!BE11)</f>
        <v>2.1475102175862046</v>
      </c>
      <c r="BF11" s="72">
        <f>100*'Nombre d''emplois vacants cvs'!BF11/('Nombre d''emplois occupés cvs'!BF11+'Nombre d''emplois vacants cvs'!BF11)</f>
        <v>2.3861938630223762</v>
      </c>
      <c r="BG11" s="72">
        <f>100*'Nombre d''emplois vacants cvs'!BG11/('Nombre d''emplois occupés cvs'!BG11+'Nombre d''emplois vacants cvs'!BG11)</f>
        <v>2.5441690343053454</v>
      </c>
      <c r="BH11" s="72">
        <f>100*'Nombre d''emplois vacants cvs'!BH11/('Nombre d''emplois occupés cvs'!BH11+'Nombre d''emplois vacants cvs'!BH11)</f>
        <v>1.7041920731148157</v>
      </c>
      <c r="BI11" s="72">
        <f>100*'Nombre d''emplois vacants cvs'!BI11/('Nombre d''emplois occupés cvs'!BI11+'Nombre d''emplois vacants cvs'!BI11)</f>
        <v>1.6733447251833447</v>
      </c>
      <c r="BJ11" s="72">
        <f>100*'Nombre d''emplois vacants cvs'!BJ11/('Nombre d''emplois occupés cvs'!BJ11+'Nombre d''emplois vacants cvs'!BJ11)</f>
        <v>1.7337637325427737</v>
      </c>
      <c r="BK11" s="72">
        <f>100*'Nombre d''emplois vacants cvs'!BK11/('Nombre d''emplois occupés cvs'!BK11+'Nombre d''emplois vacants cvs'!BK11)</f>
        <v>1.9176345305985565</v>
      </c>
      <c r="BL11" s="72">
        <f>100*'Nombre d''emplois vacants cvs'!BL11/('Nombre d''emplois occupés cvs'!BL11+'Nombre d''emplois vacants cvs'!BL11)</f>
        <v>2.7317479182914948</v>
      </c>
      <c r="BM11" s="72">
        <f>100*'Nombre d''emplois vacants cvs'!BM11/('Nombre d''emplois occupés cvs'!BM11+'Nombre d''emplois vacants cvs'!BM11)</f>
        <v>2.5007244272088744</v>
      </c>
      <c r="BN11" s="72">
        <f>100*'Nombre d''emplois vacants cvs'!BN11/('Nombre d''emplois occupés cvs'!BN11+'Nombre d''emplois vacants cvs'!BN11)</f>
        <v>2.5690611991013084</v>
      </c>
      <c r="BO11" s="72">
        <f>100*'Nombre d''emplois vacants cvs'!BO11/('Nombre d''emplois occupés cvs'!BO11+'Nombre d''emplois vacants cvs'!BO11)</f>
        <v>2.762228849585892</v>
      </c>
      <c r="BP11" s="72">
        <f>100*'Nombre d''emplois vacants cvs'!BP11/('Nombre d''emplois occupés cvs'!BP11+'Nombre d''emplois vacants cvs'!BP11)</f>
        <v>2.0243260032106645</v>
      </c>
      <c r="BQ11" s="146" t="s">
        <v>147</v>
      </c>
      <c r="BR11" s="72">
        <f>100*'Nombre d''emplois vacants cvs'!BR11/('Nombre d''emplois occupés cvs'!BR11+'Nombre d''emplois vacants cvs'!BR11)</f>
        <v>2.146927390699812</v>
      </c>
      <c r="BS11" s="72">
        <f>100*'Nombre d''emplois vacants cvs'!BS11/('Nombre d''emplois occupés cvs'!BS11+'Nombre d''emplois vacants cvs'!BS11)</f>
        <v>1.8535266113057645</v>
      </c>
      <c r="BT11" s="72">
        <f>100*'Nombre d''emplois vacants cvs'!BT11/('Nombre d''emplois occupés cvs'!BT11+'Nombre d''emplois vacants cvs'!BT11)</f>
        <v>1.8277620109497696</v>
      </c>
      <c r="BU11" s="72">
        <f>100*'Nombre d''emplois vacants cvs'!BU11/('Nombre d''emplois occupés cvs'!BU11+'Nombre d''emplois vacants cvs'!BU11)</f>
        <v>2.1212836244224915</v>
      </c>
      <c r="BV11" s="72">
        <f>100*'Nombre d''emplois vacants cvs'!BV11/('Nombre d''emplois occupés cvs'!BV11+'Nombre d''emplois vacants cvs'!BV11)</f>
        <v>2.296427232557754</v>
      </c>
      <c r="BW11" s="72">
        <f>100*'Nombre d''emplois vacants cvs'!BW11/('Nombre d''emplois occupés cvs'!BW11+'Nombre d''emplois vacants cvs'!BW11)</f>
        <v>2.5672304010039637</v>
      </c>
      <c r="BX11" s="72">
        <f>100*'Nombre d''emplois vacants cvs'!BX11/('Nombre d''emplois occupés cvs'!BX11+'Nombre d''emplois vacants cvs'!BX11)</f>
        <v>3.6058201822869362</v>
      </c>
      <c r="BY11" s="151" t="s">
        <v>147</v>
      </c>
      <c r="BZ11" s="133"/>
      <c r="CA11" s="133"/>
      <c r="CB11" s="136"/>
      <c r="CC11" s="133"/>
      <c r="CD11" s="136"/>
      <c r="CE11" s="133"/>
      <c r="CF11" s="133"/>
      <c r="CG11" s="133"/>
      <c r="CH11" s="133"/>
      <c r="CI11" s="134"/>
    </row>
    <row r="12" spans="1:87" ht="12.75">
      <c r="A12" s="20" t="s">
        <v>70</v>
      </c>
      <c r="B12" s="68">
        <f>100*'Nombre d''emplois vacants cvs'!B12/('Nombre d''emplois occupés cvs'!B12+'Nombre d''emplois vacants cvs'!B12)</f>
        <v>0.7472258581449006</v>
      </c>
      <c r="C12" s="69">
        <f>100*'Nombre d''emplois vacants cvs'!C12/('Nombre d''emplois occupés cvs'!C12+'Nombre d''emplois vacants cvs'!C12)</f>
        <v>0.21735472568539033</v>
      </c>
      <c r="D12" s="70">
        <f>100*'Nombre d''emplois vacants cvs'!D12/('Nombre d''emplois occupés cvs'!D12+'Nombre d''emplois vacants cvs'!D12)</f>
        <v>0.2302239905825973</v>
      </c>
      <c r="E12" s="69">
        <f>100*'Nombre d''emplois vacants cvs'!E12/('Nombre d''emplois occupés cvs'!E12+'Nombre d''emplois vacants cvs'!E12)</f>
        <v>0.18078288968170694</v>
      </c>
      <c r="F12" s="70">
        <f>100*'Nombre d''emplois vacants cvs'!F12/('Nombre d''emplois occupés cvs'!F12+'Nombre d''emplois vacants cvs'!F12)</f>
        <v>0.1902618455615205</v>
      </c>
      <c r="G12" s="69">
        <f>100*'Nombre d''emplois vacants cvs'!G12/('Nombre d''emplois occupés cvs'!G12+'Nombre d''emplois vacants cvs'!G12)</f>
        <v>0.21161856896811918</v>
      </c>
      <c r="H12" s="70">
        <f>100*'Nombre d''emplois vacants cvs'!H12/('Nombre d''emplois occupés cvs'!H12+'Nombre d''emplois vacants cvs'!H12)</f>
        <v>0.23525335729106714</v>
      </c>
      <c r="I12" s="69">
        <f>100*'Nombre d''emplois vacants cvs'!I12/('Nombre d''emplois occupés cvs'!I12+'Nombre d''emplois vacants cvs'!I12)</f>
        <v>0.262913214694393</v>
      </c>
      <c r="J12" s="70">
        <f>100*'Nombre d''emplois vacants cvs'!J12/('Nombre d''emplois occupés cvs'!J12+'Nombre d''emplois vacants cvs'!J12)</f>
        <v>0.2446554951847708</v>
      </c>
      <c r="K12" s="69">
        <f>100*'Nombre d''emplois vacants cvs'!K12/('Nombre d''emplois occupés cvs'!K12+'Nombre d''emplois vacants cvs'!K12)</f>
        <v>0.23446637694060407</v>
      </c>
      <c r="L12" s="70">
        <f>100*'Nombre d''emplois vacants cvs'!L12/('Nombre d''emplois occupés cvs'!L12+'Nombre d''emplois vacants cvs'!L12)</f>
        <v>0.2705358298684399</v>
      </c>
      <c r="M12" s="69">
        <f>100*'Nombre d''emplois vacants cvs'!M12/('Nombre d''emplois occupés cvs'!M12+'Nombre d''emplois vacants cvs'!M12)</f>
        <v>0.3273624052367687</v>
      </c>
      <c r="N12" s="70">
        <f>100*'Nombre d''emplois vacants cvs'!N12/('Nombre d''emplois occupés cvs'!N12+'Nombre d''emplois vacants cvs'!N12)</f>
        <v>0.3507898862319562</v>
      </c>
      <c r="O12" s="69">
        <f>100*'Nombre d''emplois vacants cvs'!O12/('Nombre d''emplois occupés cvs'!O12+'Nombre d''emplois vacants cvs'!O12)</f>
        <v>0.3259462476254159</v>
      </c>
      <c r="P12" s="70">
        <f>100*'Nombre d''emplois vacants cvs'!P12/('Nombre d''emplois occupés cvs'!P12+'Nombre d''emplois vacants cvs'!P12)</f>
        <v>0.3361599079013519</v>
      </c>
      <c r="Q12" s="69">
        <f>100*'Nombre d''emplois vacants cvs'!Q12/('Nombre d''emplois occupés cvs'!Q12+'Nombre d''emplois vacants cvs'!Q12)</f>
        <v>0.31557356679524207</v>
      </c>
      <c r="R12" s="70">
        <f>100*'Nombre d''emplois vacants cvs'!R12/('Nombre d''emplois occupés cvs'!R12+'Nombre d''emplois vacants cvs'!R12)</f>
        <v>0.6450258480383992</v>
      </c>
      <c r="S12" s="69">
        <f>100*'Nombre d''emplois vacants cvs'!S12/('Nombre d''emplois occupés cvs'!S12+'Nombre d''emplois vacants cvs'!S12)</f>
        <v>0.5114787410732232</v>
      </c>
      <c r="T12" s="70">
        <f>100*'Nombre d''emplois vacants cvs'!T12/('Nombre d''emplois occupés cvs'!T12+'Nombre d''emplois vacants cvs'!T12)</f>
        <v>0.39090872919208225</v>
      </c>
      <c r="U12" s="69">
        <f>100*'Nombre d''emplois vacants cvs'!U12/('Nombre d''emplois occupés cvs'!U12+'Nombre d''emplois vacants cvs'!U12)</f>
        <v>0.38040325179363477</v>
      </c>
      <c r="V12" s="70">
        <f>100*'Nombre d''emplois vacants cvs'!V12/('Nombre d''emplois occupés cvs'!V12+'Nombre d''emplois vacants cvs'!V12)</f>
        <v>0.3657194061189694</v>
      </c>
      <c r="W12" s="69">
        <f>100*'Nombre d''emplois vacants cvs'!W12/('Nombre d''emplois occupés cvs'!W12+'Nombre d''emplois vacants cvs'!W12)</f>
        <v>0.3762224878832608</v>
      </c>
      <c r="X12" s="70">
        <f>100*'Nombre d''emplois vacants cvs'!X12/('Nombre d''emplois occupés cvs'!X12+'Nombre d''emplois vacants cvs'!X12)</f>
        <v>0.36375193298017366</v>
      </c>
      <c r="Y12" s="69">
        <f>100*'Nombre d''emplois vacants cvs'!Y12/('Nombre d''emplois occupés cvs'!Y12+'Nombre d''emplois vacants cvs'!Y12)</f>
        <v>0.5959683212285553</v>
      </c>
      <c r="Z12" s="70">
        <f>100*'Nombre d''emplois vacants cvs'!Z12/('Nombre d''emplois occupés cvs'!Z12+'Nombre d''emplois vacants cvs'!Z12)</f>
        <v>0.5528612696539175</v>
      </c>
      <c r="AA12" s="69">
        <f>100*'Nombre d''emplois vacants cvs'!AA12/('Nombre d''emplois occupés cvs'!AA12+'Nombre d''emplois vacants cvs'!AA12)</f>
        <v>0.42363010733418166</v>
      </c>
      <c r="AB12" s="70">
        <f>100*'Nombre d''emplois vacants cvs'!AB12/('Nombre d''emplois occupés cvs'!AB12+'Nombre d''emplois vacants cvs'!AB12)</f>
        <v>0.5029402712091792</v>
      </c>
      <c r="AC12" s="69">
        <f>100*'Nombre d''emplois vacants cvs'!AC12/('Nombre d''emplois occupés cvs'!AC12+'Nombre d''emplois vacants cvs'!AC12)</f>
        <v>0.386175308882425</v>
      </c>
      <c r="AD12" s="70">
        <f>100*'Nombre d''emplois vacants cvs'!AD12/('Nombre d''emplois occupés cvs'!AD12+'Nombre d''emplois vacants cvs'!AD12)</f>
        <v>0.34338318040444105</v>
      </c>
      <c r="AE12" s="68">
        <f>100*'Nombre d''emplois vacants cvs'!AE12/('Nombre d''emplois occupés cvs'!AE12+'Nombre d''emplois vacants cvs'!AE12)</f>
        <v>0.34941800761633496</v>
      </c>
      <c r="AF12" s="71">
        <f>100*'Nombre d''emplois vacants cvs'!AF12/('Nombre d''emplois occupés cvs'!AF12+'Nombre d''emplois vacants cvs'!AF12)</f>
        <v>0.8472215121279133</v>
      </c>
      <c r="AG12" s="69">
        <f>100*'Nombre d''emplois vacants cvs'!AG12/('Nombre d''emplois occupés cvs'!AG12+'Nombre d''emplois vacants cvs'!AG12)</f>
        <v>0.6877666509156688</v>
      </c>
      <c r="AH12" s="70">
        <f>100*'Nombre d''emplois vacants cvs'!AH12/('Nombre d''emplois occupés cvs'!AH12+'Nombre d''emplois vacants cvs'!AH12)</f>
        <v>0.5693990246609323</v>
      </c>
      <c r="AI12" s="69">
        <f>100*'Nombre d''emplois vacants cvs'!AI12/('Nombre d''emplois occupés cvs'!AI12+'Nombre d''emplois vacants cvs'!AI12)</f>
        <v>0.5351406223730973</v>
      </c>
      <c r="AJ12" s="70">
        <f>100*'Nombre d''emplois vacants cvs'!AJ12/('Nombre d''emplois occupés cvs'!AJ12+'Nombre d''emplois vacants cvs'!AJ12)</f>
        <v>0.47696707392479354</v>
      </c>
      <c r="AK12" s="69">
        <f>100*'Nombre d''emplois vacants cvs'!AK12/('Nombre d''emplois occupés cvs'!AK12+'Nombre d''emplois vacants cvs'!AK12)</f>
        <v>0.4456561204405707</v>
      </c>
      <c r="AL12" s="70">
        <f>100*'Nombre d''emplois vacants cvs'!AL12/('Nombre d''emplois occupés cvs'!AL12+'Nombre d''emplois vacants cvs'!AL12)</f>
        <v>0.481285057980476</v>
      </c>
      <c r="AM12" s="69">
        <f>100*'Nombre d''emplois vacants cvs'!AM12/('Nombre d''emplois occupés cvs'!AM12+'Nombre d''emplois vacants cvs'!AM12)</f>
        <v>0.4828954468907936</v>
      </c>
      <c r="AN12" s="70">
        <f>100*'Nombre d''emplois vacants cvs'!AN12/('Nombre d''emplois occupés cvs'!AN12+'Nombre d''emplois vacants cvs'!AN12)</f>
        <v>0.4032684741210896</v>
      </c>
      <c r="AO12" s="69">
        <f>100*'Nombre d''emplois vacants cvs'!AO12/('Nombre d''emplois occupés cvs'!AO12+'Nombre d''emplois vacants cvs'!AO12)</f>
        <v>0.5288614972316885</v>
      </c>
      <c r="AP12" s="70">
        <f>100*'Nombre d''emplois vacants cvs'!AP12/('Nombre d''emplois occupés cvs'!AP12+'Nombre d''emplois vacants cvs'!AP12)</f>
        <v>0.5145123486403429</v>
      </c>
      <c r="AQ12" s="69">
        <f>100*'Nombre d''emplois vacants cvs'!AQ12/('Nombre d''emplois occupés cvs'!AQ12+'Nombre d''emplois vacants cvs'!AQ12)</f>
        <v>0.5417269057270142</v>
      </c>
      <c r="AR12" s="70">
        <f>100*'Nombre d''emplois vacants cvs'!AR12/('Nombre d''emplois occupés cvs'!AR12+'Nombre d''emplois vacants cvs'!AR12)</f>
        <v>0.5614379976446128</v>
      </c>
      <c r="AS12" s="69">
        <f>100*'Nombre d''emplois vacants cvs'!AS12/('Nombre d''emplois occupés cvs'!AS12+'Nombre d''emplois vacants cvs'!AS12)</f>
        <v>0.569695311592908</v>
      </c>
      <c r="AT12" s="70">
        <f>100*'Nombre d''emplois vacants cvs'!AT12/('Nombre d''emplois occupés cvs'!AT12+'Nombre d''emplois vacants cvs'!AT12)</f>
        <v>0.5885149707624695</v>
      </c>
      <c r="AU12" s="69">
        <f>100*'Nombre d''emplois vacants cvs'!AU12/('Nombre d''emplois occupés cvs'!AU12+'Nombre d''emplois vacants cvs'!AU12)</f>
        <v>0.579977071158383</v>
      </c>
      <c r="AV12" s="70">
        <f>100*'Nombre d''emplois vacants cvs'!AV12/('Nombre d''emplois occupés cvs'!AV12+'Nombre d''emplois vacants cvs'!AV12)</f>
        <v>0.5532333575672768</v>
      </c>
      <c r="AW12" s="69">
        <f>100*'Nombre d''emplois vacants cvs'!AW12/('Nombre d''emplois occupés cvs'!AW12+'Nombre d''emplois vacants cvs'!AW12)</f>
        <v>0.7197403832468285</v>
      </c>
      <c r="AX12" s="70">
        <f>100*'Nombre d''emplois vacants cvs'!AX12/('Nombre d''emplois occupés cvs'!AX12+'Nombre d''emplois vacants cvs'!AX12)</f>
        <v>0.7322842890413147</v>
      </c>
      <c r="AY12" s="68">
        <f>100*'Nombre d''emplois vacants cvs'!AY12/('Nombre d''emplois occupés cvs'!AY12+'Nombre d''emplois vacants cvs'!AY12)</f>
        <v>0.763076176493062</v>
      </c>
      <c r="AZ12" s="71">
        <f>100*'Nombre d''emplois vacants cvs'!AZ12/('Nombre d''emplois occupés cvs'!AZ12+'Nombre d''emplois vacants cvs'!AZ12)</f>
        <v>0.8656340295575813</v>
      </c>
      <c r="BA12" s="69">
        <f>100*'Nombre d''emplois vacants cvs'!BA12/('Nombre d''emplois occupés cvs'!BA12+'Nombre d''emplois vacants cvs'!BA12)</f>
        <v>0.7601180949416978</v>
      </c>
      <c r="BB12" s="72">
        <f>100*'Nombre d''emplois vacants cvs'!BB12/('Nombre d''emplois occupés cvs'!BB12+'Nombre d''emplois vacants cvs'!BB12)</f>
        <v>0.7459900746894945</v>
      </c>
      <c r="BC12" s="72">
        <f>100*'Nombre d''emplois vacants cvs'!BC12/('Nombre d''emplois occupés cvs'!BC12+'Nombre d''emplois vacants cvs'!BC12)</f>
        <v>0.7941320094234098</v>
      </c>
      <c r="BD12" s="72">
        <f>100*'Nombre d''emplois vacants cvs'!BD12/('Nombre d''emplois occupés cvs'!BD12+'Nombre d''emplois vacants cvs'!BD12)</f>
        <v>0.8674200012733935</v>
      </c>
      <c r="BE12" s="72">
        <f>100*'Nombre d''emplois vacants cvs'!BE12/('Nombre d''emplois occupés cvs'!BE12+'Nombre d''emplois vacants cvs'!BE12)</f>
        <v>0.82727086009989</v>
      </c>
      <c r="BF12" s="72">
        <f>100*'Nombre d''emplois vacants cvs'!BF12/('Nombre d''emplois occupés cvs'!BF12+'Nombre d''emplois vacants cvs'!BF12)</f>
        <v>0.8094122081213418</v>
      </c>
      <c r="BG12" s="72">
        <f>100*'Nombre d''emplois vacants cvs'!BG12/('Nombre d''emplois occupés cvs'!BG12+'Nombre d''emplois vacants cvs'!BG12)</f>
        <v>0.862537986448433</v>
      </c>
      <c r="BH12" s="72">
        <f>100*'Nombre d''emplois vacants cvs'!BH12/('Nombre d''emplois occupés cvs'!BH12+'Nombre d''emplois vacants cvs'!BH12)</f>
        <v>1.1180028810638794</v>
      </c>
      <c r="BI12" s="72">
        <f>100*'Nombre d''emplois vacants cvs'!BI12/('Nombre d''emplois occupés cvs'!BI12+'Nombre d''emplois vacants cvs'!BI12)</f>
        <v>1.0153166678409722</v>
      </c>
      <c r="BJ12" s="72">
        <f>100*'Nombre d''emplois vacants cvs'!BJ12/('Nombre d''emplois occupés cvs'!BJ12+'Nombre d''emplois vacants cvs'!BJ12)</f>
        <v>1.1918275813597352</v>
      </c>
      <c r="BK12" s="72">
        <f>100*'Nombre d''emplois vacants cvs'!BK12/('Nombre d''emplois occupés cvs'!BK12+'Nombre d''emplois vacants cvs'!BK12)</f>
        <v>0.9551714057142607</v>
      </c>
      <c r="BL12" s="72">
        <f>100*'Nombre d''emplois vacants cvs'!BL12/('Nombre d''emplois occupés cvs'!BL12+'Nombre d''emplois vacants cvs'!BL12)</f>
        <v>0.9747342412741763</v>
      </c>
      <c r="BM12" s="72">
        <f>100*'Nombre d''emplois vacants cvs'!BM12/('Nombre d''emplois occupés cvs'!BM12+'Nombre d''emplois vacants cvs'!BM12)</f>
        <v>1.0070282700510005</v>
      </c>
      <c r="BN12" s="72">
        <f>100*'Nombre d''emplois vacants cvs'!BN12/('Nombre d''emplois occupés cvs'!BN12+'Nombre d''emplois vacants cvs'!BN12)</f>
        <v>1.0518940404114585</v>
      </c>
      <c r="BO12" s="72">
        <f>100*'Nombre d''emplois vacants cvs'!BO12/('Nombre d''emplois occupés cvs'!BO12+'Nombre d''emplois vacants cvs'!BO12)</f>
        <v>0.9875978024215483</v>
      </c>
      <c r="BP12" s="72">
        <f>100*'Nombre d''emplois vacants cvs'!BP12/('Nombre d''emplois occupés cvs'!BP12+'Nombre d''emplois vacants cvs'!BP12)</f>
        <v>1.0272416720237205</v>
      </c>
      <c r="BQ12" s="146" t="s">
        <v>147</v>
      </c>
      <c r="BR12" s="72">
        <f>100*'Nombre d''emplois vacants cvs'!BR12/('Nombre d''emplois occupés cvs'!BR12+'Nombre d''emplois vacants cvs'!BR12)</f>
        <v>1.009601935738316</v>
      </c>
      <c r="BS12" s="72">
        <f>100*'Nombre d''emplois vacants cvs'!BS12/('Nombre d''emplois occupés cvs'!BS12+'Nombre d''emplois vacants cvs'!BS12)</f>
        <v>1.023738562200038</v>
      </c>
      <c r="BT12" s="72">
        <f>100*'Nombre d''emplois vacants cvs'!BT12/('Nombre d''emplois occupés cvs'!BT12+'Nombre d''emplois vacants cvs'!BT12)</f>
        <v>1.0057893939393394</v>
      </c>
      <c r="BU12" s="72">
        <f>100*'Nombre d''emplois vacants cvs'!BU12/('Nombre d''emplois occupés cvs'!BU12+'Nombre d''emplois vacants cvs'!BU12)</f>
        <v>0.999675459754918</v>
      </c>
      <c r="BV12" s="72">
        <f>100*'Nombre d''emplois vacants cvs'!BV12/('Nombre d''emplois occupés cvs'!BV12+'Nombre d''emplois vacants cvs'!BV12)</f>
        <v>1.3174766087073189</v>
      </c>
      <c r="BW12" s="72">
        <f>100*'Nombre d''emplois vacants cvs'!BW12/('Nombre d''emplois occupés cvs'!BW12+'Nombre d''emplois vacants cvs'!BW12)</f>
        <v>1.2943288998612286</v>
      </c>
      <c r="BX12" s="72">
        <f>100*'Nombre d''emplois vacants cvs'!BX12/('Nombre d''emplois occupés cvs'!BX12+'Nombre d''emplois vacants cvs'!BX12)</f>
        <v>1.572398236473095</v>
      </c>
      <c r="BY12" s="151" t="s">
        <v>147</v>
      </c>
      <c r="BZ12" s="133"/>
      <c r="CA12" s="133"/>
      <c r="CB12" s="136"/>
      <c r="CC12" s="133"/>
      <c r="CD12" s="136"/>
      <c r="CE12" s="133"/>
      <c r="CF12" s="133"/>
      <c r="CG12" s="133"/>
      <c r="CH12" s="133"/>
      <c r="CI12" s="134"/>
    </row>
    <row r="13" spans="1:87" ht="12.75">
      <c r="A13" s="20" t="s">
        <v>71</v>
      </c>
      <c r="B13" s="68">
        <f>100*'Nombre d''emplois vacants cvs'!B13/('Nombre d''emplois occupés cvs'!B13+'Nombre d''emplois vacants cvs'!B13)</f>
        <v>0.08613440861924421</v>
      </c>
      <c r="C13" s="69">
        <f>100*'Nombre d''emplois vacants cvs'!C13/('Nombre d''emplois occupés cvs'!C13+'Nombre d''emplois vacants cvs'!C13)</f>
        <v>0.37130722256351634</v>
      </c>
      <c r="D13" s="70">
        <f>100*'Nombre d''emplois vacants cvs'!D13/('Nombre d''emplois occupés cvs'!D13+'Nombre d''emplois vacants cvs'!D13)</f>
        <v>0.3860842848350287</v>
      </c>
      <c r="E13" s="69">
        <f>100*'Nombre d''emplois vacants cvs'!E13/('Nombre d''emplois occupés cvs'!E13+'Nombre d''emplois vacants cvs'!E13)</f>
        <v>0.3293719334492985</v>
      </c>
      <c r="F13" s="70">
        <f>100*'Nombre d''emplois vacants cvs'!F13/('Nombre d''emplois occupés cvs'!F13+'Nombre d''emplois vacants cvs'!F13)</f>
        <v>0.3244839995481957</v>
      </c>
      <c r="G13" s="69">
        <f>100*'Nombre d''emplois vacants cvs'!G13/('Nombre d''emplois occupés cvs'!G13+'Nombre d''emplois vacants cvs'!G13)</f>
        <v>0.3337603943694831</v>
      </c>
      <c r="H13" s="70">
        <f>100*'Nombre d''emplois vacants cvs'!H13/('Nombre d''emplois occupés cvs'!H13+'Nombre d''emplois vacants cvs'!H13)</f>
        <v>0.3858145076261257</v>
      </c>
      <c r="I13" s="69">
        <f>100*'Nombre d''emplois vacants cvs'!I13/('Nombre d''emplois occupés cvs'!I13+'Nombre d''emplois vacants cvs'!I13)</f>
        <v>0.3138963145658856</v>
      </c>
      <c r="J13" s="70">
        <f>100*'Nombre d''emplois vacants cvs'!J13/('Nombre d''emplois occupés cvs'!J13+'Nombre d''emplois vacants cvs'!J13)</f>
        <v>0.2164321855415306</v>
      </c>
      <c r="K13" s="69">
        <f>100*'Nombre d''emplois vacants cvs'!K13/('Nombre d''emplois occupés cvs'!K13+'Nombre d''emplois vacants cvs'!K13)</f>
        <v>0.37426152815067787</v>
      </c>
      <c r="L13" s="70">
        <f>100*'Nombre d''emplois vacants cvs'!L13/('Nombre d''emplois occupés cvs'!L13+'Nombre d''emplois vacants cvs'!L13)</f>
        <v>0.5863636875859282</v>
      </c>
      <c r="M13" s="69">
        <f>100*'Nombre d''emplois vacants cvs'!M13/('Nombre d''emplois occupés cvs'!M13+'Nombre d''emplois vacants cvs'!M13)</f>
        <v>0.5081639464929055</v>
      </c>
      <c r="N13" s="70">
        <f>100*'Nombre d''emplois vacants cvs'!N13/('Nombre d''emplois occupés cvs'!N13+'Nombre d''emplois vacants cvs'!N13)</f>
        <v>0.4565812456527408</v>
      </c>
      <c r="O13" s="69">
        <f>100*'Nombre d''emplois vacants cvs'!O13/('Nombre d''emplois occupés cvs'!O13+'Nombre d''emplois vacants cvs'!O13)</f>
        <v>0.6112512912419096</v>
      </c>
      <c r="P13" s="70">
        <f>100*'Nombre d''emplois vacants cvs'!P13/('Nombre d''emplois occupés cvs'!P13+'Nombre d''emplois vacants cvs'!P13)</f>
        <v>0.5129603290518144</v>
      </c>
      <c r="Q13" s="69">
        <f>100*'Nombre d''emplois vacants cvs'!Q13/('Nombre d''emplois occupés cvs'!Q13+'Nombre d''emplois vacants cvs'!Q13)</f>
        <v>0.5354734343590852</v>
      </c>
      <c r="R13" s="70">
        <f>100*'Nombre d''emplois vacants cvs'!R13/('Nombre d''emplois occupés cvs'!R13+'Nombre d''emplois vacants cvs'!R13)</f>
        <v>0.6371135481091622</v>
      </c>
      <c r="S13" s="69">
        <f>100*'Nombre d''emplois vacants cvs'!S13/('Nombre d''emplois occupés cvs'!S13+'Nombre d''emplois vacants cvs'!S13)</f>
        <v>0.7330490755291729</v>
      </c>
      <c r="T13" s="70">
        <f>100*'Nombre d''emplois vacants cvs'!T13/('Nombre d''emplois occupés cvs'!T13+'Nombre d''emplois vacants cvs'!T13)</f>
        <v>0.8631649440743148</v>
      </c>
      <c r="U13" s="69">
        <f>100*'Nombre d''emplois vacants cvs'!U13/('Nombre d''emplois occupés cvs'!U13+'Nombre d''emplois vacants cvs'!U13)</f>
        <v>0.6566910055221983</v>
      </c>
      <c r="V13" s="70">
        <f>100*'Nombre d''emplois vacants cvs'!V13/('Nombre d''emplois occupés cvs'!V13+'Nombre d''emplois vacants cvs'!V13)</f>
        <v>0.5915391184649106</v>
      </c>
      <c r="W13" s="69">
        <f>100*'Nombre d''emplois vacants cvs'!W13/('Nombre d''emplois occupés cvs'!W13+'Nombre d''emplois vacants cvs'!W13)</f>
        <v>0.647628339616954</v>
      </c>
      <c r="X13" s="70">
        <f>100*'Nombre d''emplois vacants cvs'!X13/('Nombre d''emplois occupés cvs'!X13+'Nombre d''emplois vacants cvs'!X13)</f>
        <v>0.7827561594847257</v>
      </c>
      <c r="Y13" s="69">
        <f>100*'Nombre d''emplois vacants cvs'!Y13/('Nombre d''emplois occupés cvs'!Y13+'Nombre d''emplois vacants cvs'!Y13)</f>
        <v>0.9576146683149661</v>
      </c>
      <c r="Z13" s="70">
        <f>100*'Nombre d''emplois vacants cvs'!Z13/('Nombre d''emplois occupés cvs'!Z13+'Nombre d''emplois vacants cvs'!Z13)</f>
        <v>0.7921458302773979</v>
      </c>
      <c r="AA13" s="69">
        <f>100*'Nombre d''emplois vacants cvs'!AA13/('Nombre d''emplois occupés cvs'!AA13+'Nombre d''emplois vacants cvs'!AA13)</f>
        <v>0.7340990462666613</v>
      </c>
      <c r="AB13" s="70">
        <f>100*'Nombre d''emplois vacants cvs'!AB13/('Nombre d''emplois occupés cvs'!AB13+'Nombre d''emplois vacants cvs'!AB13)</f>
        <v>0.6530586846620087</v>
      </c>
      <c r="AC13" s="69">
        <f>100*'Nombre d''emplois vacants cvs'!AC13/('Nombre d''emplois occupés cvs'!AC13+'Nombre d''emplois vacants cvs'!AC13)</f>
        <v>0.516934661650634</v>
      </c>
      <c r="AD13" s="70">
        <f>100*'Nombre d''emplois vacants cvs'!AD13/('Nombre d''emplois occupés cvs'!AD13+'Nombre d''emplois vacants cvs'!AD13)</f>
        <v>0.531308894948099</v>
      </c>
      <c r="AE13" s="68">
        <f>100*'Nombre d''emplois vacants cvs'!AE13/('Nombre d''emplois occupés cvs'!AE13+'Nombre d''emplois vacants cvs'!AE13)</f>
        <v>0.6226338968853432</v>
      </c>
      <c r="AF13" s="71">
        <f>100*'Nombre d''emplois vacants cvs'!AF13/('Nombre d''emplois occupés cvs'!AF13+'Nombre d''emplois vacants cvs'!AF13)</f>
        <v>0.957285944343591</v>
      </c>
      <c r="AG13" s="69">
        <f>100*'Nombre d''emplois vacants cvs'!AG13/('Nombre d''emplois occupés cvs'!AG13+'Nombre d''emplois vacants cvs'!AG13)</f>
        <v>0.9391410144020949</v>
      </c>
      <c r="AH13" s="70">
        <f>100*'Nombre d''emplois vacants cvs'!AH13/('Nombre d''emplois occupés cvs'!AH13+'Nombre d''emplois vacants cvs'!AH13)</f>
        <v>1.0065980082845718</v>
      </c>
      <c r="AI13" s="69">
        <f>100*'Nombre d''emplois vacants cvs'!AI13/('Nombre d''emplois occupés cvs'!AI13+'Nombre d''emplois vacants cvs'!AI13)</f>
        <v>1.0286014325131267</v>
      </c>
      <c r="AJ13" s="70">
        <f>100*'Nombre d''emplois vacants cvs'!AJ13/('Nombre d''emplois occupés cvs'!AJ13+'Nombre d''emplois vacants cvs'!AJ13)</f>
        <v>1.5523453464050023</v>
      </c>
      <c r="AK13" s="69">
        <f>100*'Nombre d''emplois vacants cvs'!AK13/('Nombre d''emplois occupés cvs'!AK13+'Nombre d''emplois vacants cvs'!AK13)</f>
        <v>1.4667052971366834</v>
      </c>
      <c r="AL13" s="70">
        <f>100*'Nombre d''emplois vacants cvs'!AL13/('Nombre d''emplois occupés cvs'!AL13+'Nombre d''emplois vacants cvs'!AL13)</f>
        <v>0.9071030664464974</v>
      </c>
      <c r="AM13" s="69">
        <f>100*'Nombre d''emplois vacants cvs'!AM13/('Nombre d''emplois occupés cvs'!AM13+'Nombre d''emplois vacants cvs'!AM13)</f>
        <v>1.5015487699970838</v>
      </c>
      <c r="AN13" s="70">
        <f>100*'Nombre d''emplois vacants cvs'!AN13/('Nombre d''emplois occupés cvs'!AN13+'Nombre d''emplois vacants cvs'!AN13)</f>
        <v>0.721350305717536</v>
      </c>
      <c r="AO13" s="69">
        <f>100*'Nombre d''emplois vacants cvs'!AO13/('Nombre d''emplois occupés cvs'!AO13+'Nombre d''emplois vacants cvs'!AO13)</f>
        <v>0.897209665584824</v>
      </c>
      <c r="AP13" s="70">
        <f>100*'Nombre d''emplois vacants cvs'!AP13/('Nombre d''emplois occupés cvs'!AP13+'Nombre d''emplois vacants cvs'!AP13)</f>
        <v>0.6873166273388627</v>
      </c>
      <c r="AQ13" s="69">
        <f>100*'Nombre d''emplois vacants cvs'!AQ13/('Nombre d''emplois occupés cvs'!AQ13+'Nombre d''emplois vacants cvs'!AQ13)</f>
        <v>0.7730511152453795</v>
      </c>
      <c r="AR13" s="70">
        <f>100*'Nombre d''emplois vacants cvs'!AR13/('Nombre d''emplois occupés cvs'!AR13+'Nombre d''emplois vacants cvs'!AR13)</f>
        <v>0.7489527576683451</v>
      </c>
      <c r="AS13" s="69">
        <f>100*'Nombre d''emplois vacants cvs'!AS13/('Nombre d''emplois occupés cvs'!AS13+'Nombre d''emplois vacants cvs'!AS13)</f>
        <v>0.9289051313414937</v>
      </c>
      <c r="AT13" s="70">
        <f>100*'Nombre d''emplois vacants cvs'!AT13/('Nombre d''emplois occupés cvs'!AT13+'Nombre d''emplois vacants cvs'!AT13)</f>
        <v>0.849847630081443</v>
      </c>
      <c r="AU13" s="69">
        <f>100*'Nombre d''emplois vacants cvs'!AU13/('Nombre d''emplois occupés cvs'!AU13+'Nombre d''emplois vacants cvs'!AU13)</f>
        <v>0.8554902743321957</v>
      </c>
      <c r="AV13" s="70">
        <f>100*'Nombre d''emplois vacants cvs'!AV13/('Nombre d''emplois occupés cvs'!AV13+'Nombre d''emplois vacants cvs'!AV13)</f>
        <v>0.9719920349125206</v>
      </c>
      <c r="AW13" s="69">
        <f>100*'Nombre d''emplois vacants cvs'!AW13/('Nombre d''emplois occupés cvs'!AW13+'Nombre d''emplois vacants cvs'!AW13)</f>
        <v>0.8355702583124751</v>
      </c>
      <c r="AX13" s="70">
        <f>100*'Nombre d''emplois vacants cvs'!AX13/('Nombre d''emplois occupés cvs'!AX13+'Nombre d''emplois vacants cvs'!AX13)</f>
        <v>0.9081487479725372</v>
      </c>
      <c r="AY13" s="68">
        <f>100*'Nombre d''emplois vacants cvs'!AY13/('Nombre d''emplois occupés cvs'!AY13+'Nombre d''emplois vacants cvs'!AY13)</f>
        <v>0.7095218396743175</v>
      </c>
      <c r="AZ13" s="71">
        <f>100*'Nombre d''emplois vacants cvs'!AZ13/('Nombre d''emplois occupés cvs'!AZ13+'Nombre d''emplois vacants cvs'!AZ13)</f>
        <v>0.8919313686723077</v>
      </c>
      <c r="BA13" s="69">
        <f>100*'Nombre d''emplois vacants cvs'!BA13/('Nombre d''emplois occupés cvs'!BA13+'Nombre d''emplois vacants cvs'!BA13)</f>
        <v>0.9485740480855896</v>
      </c>
      <c r="BB13" s="72">
        <f>100*'Nombre d''emplois vacants cvs'!BB13/('Nombre d''emplois occupés cvs'!BB13+'Nombre d''emplois vacants cvs'!BB13)</f>
        <v>0.9067308962400453</v>
      </c>
      <c r="BC13" s="72">
        <f>100*'Nombre d''emplois vacants cvs'!BC13/('Nombre d''emplois occupés cvs'!BC13+'Nombre d''emplois vacants cvs'!BC13)</f>
        <v>0.8062016541919979</v>
      </c>
      <c r="BD13" s="72">
        <f>100*'Nombre d''emplois vacants cvs'!BD13/('Nombre d''emplois occupés cvs'!BD13+'Nombre d''emplois vacants cvs'!BD13)</f>
        <v>1.7461063764303897</v>
      </c>
      <c r="BE13" s="72">
        <f>100*'Nombre d''emplois vacants cvs'!BE13/('Nombre d''emplois occupés cvs'!BE13+'Nombre d''emplois vacants cvs'!BE13)</f>
        <v>1.2979977334028474</v>
      </c>
      <c r="BF13" s="72">
        <f>100*'Nombre d''emplois vacants cvs'!BF13/('Nombre d''emplois occupés cvs'!BF13+'Nombre d''emplois vacants cvs'!BF13)</f>
        <v>1.189180881406294</v>
      </c>
      <c r="BG13" s="72">
        <f>100*'Nombre d''emplois vacants cvs'!BG13/('Nombre d''emplois occupés cvs'!BG13+'Nombre d''emplois vacants cvs'!BG13)</f>
        <v>0.9869014547963787</v>
      </c>
      <c r="BH13" s="72">
        <f>100*'Nombre d''emplois vacants cvs'!BH13/('Nombre d''emplois occupés cvs'!BH13+'Nombre d''emplois vacants cvs'!BH13)</f>
        <v>1.2864293732260184</v>
      </c>
      <c r="BI13" s="72">
        <f>100*'Nombre d''emplois vacants cvs'!BI13/('Nombre d''emplois occupés cvs'!BI13+'Nombre d''emplois vacants cvs'!BI13)</f>
        <v>1.1869152597999169</v>
      </c>
      <c r="BJ13" s="72">
        <f>100*'Nombre d''emplois vacants cvs'!BJ13/('Nombre d''emplois occupés cvs'!BJ13+'Nombre d''emplois vacants cvs'!BJ13)</f>
        <v>0.8957729884473546</v>
      </c>
      <c r="BK13" s="72">
        <f>100*'Nombre d''emplois vacants cvs'!BK13/('Nombre d''emplois occupés cvs'!BK13+'Nombre d''emplois vacants cvs'!BK13)</f>
        <v>0.9928038850838834</v>
      </c>
      <c r="BL13" s="72">
        <f>100*'Nombre d''emplois vacants cvs'!BL13/('Nombre d''emplois occupés cvs'!BL13+'Nombre d''emplois vacants cvs'!BL13)</f>
        <v>1.1253259475796624</v>
      </c>
      <c r="BM13" s="72">
        <f>100*'Nombre d''emplois vacants cvs'!BM13/('Nombre d''emplois occupés cvs'!BM13+'Nombre d''emplois vacants cvs'!BM13)</f>
        <v>1.2612143705946952</v>
      </c>
      <c r="BN13" s="72">
        <f>100*'Nombre d''emplois vacants cvs'!BN13/('Nombre d''emplois occupés cvs'!BN13+'Nombre d''emplois vacants cvs'!BN13)</f>
        <v>2.1785876173615373</v>
      </c>
      <c r="BO13" s="72">
        <f>100*'Nombre d''emplois vacants cvs'!BO13/('Nombre d''emplois occupés cvs'!BO13+'Nombre d''emplois vacants cvs'!BO13)</f>
        <v>2.718816368152265</v>
      </c>
      <c r="BP13" s="72">
        <f>100*'Nombre d''emplois vacants cvs'!BP13/('Nombre d''emplois occupés cvs'!BP13+'Nombre d''emplois vacants cvs'!BP13)</f>
        <v>1.9335426702570206</v>
      </c>
      <c r="BQ13" s="146" t="s">
        <v>147</v>
      </c>
      <c r="BR13" s="72">
        <f>100*'Nombre d''emplois vacants cvs'!BR13/('Nombre d''emplois occupés cvs'!BR13+'Nombre d''emplois vacants cvs'!BR13)</f>
        <v>1.9542256906919209</v>
      </c>
      <c r="BS13" s="72">
        <f>100*'Nombre d''emplois vacants cvs'!BS13/('Nombre d''emplois occupés cvs'!BS13+'Nombre d''emplois vacants cvs'!BS13)</f>
        <v>1.7382508618933197</v>
      </c>
      <c r="BT13" s="72">
        <f>100*'Nombre d''emplois vacants cvs'!BT13/('Nombre d''emplois occupés cvs'!BT13+'Nombre d''emplois vacants cvs'!BT13)</f>
        <v>1.9976393488329338</v>
      </c>
      <c r="BU13" s="72">
        <f>100*'Nombre d''emplois vacants cvs'!BU13/('Nombre d''emplois occupés cvs'!BU13+'Nombre d''emplois vacants cvs'!BU13)</f>
        <v>1.7844826891202359</v>
      </c>
      <c r="BV13" s="72">
        <f>100*'Nombre d''emplois vacants cvs'!BV13/('Nombre d''emplois occupés cvs'!BV13+'Nombre d''emplois vacants cvs'!BV13)</f>
        <v>1.8348411939931426</v>
      </c>
      <c r="BW13" s="72">
        <f>100*'Nombre d''emplois vacants cvs'!BW13/('Nombre d''emplois occupés cvs'!BW13+'Nombre d''emplois vacants cvs'!BW13)</f>
        <v>1.893540420262055</v>
      </c>
      <c r="BX13" s="72">
        <f>100*'Nombre d''emplois vacants cvs'!BX13/('Nombre d''emplois occupés cvs'!BX13+'Nombre d''emplois vacants cvs'!BX13)</f>
        <v>2.3501261006573535</v>
      </c>
      <c r="BY13" s="151" t="s">
        <v>147</v>
      </c>
      <c r="BZ13" s="133"/>
      <c r="CA13" s="133"/>
      <c r="CB13" s="136"/>
      <c r="CC13" s="133"/>
      <c r="CD13" s="136"/>
      <c r="CE13" s="133"/>
      <c r="CF13" s="133"/>
      <c r="CG13" s="133"/>
      <c r="CH13" s="133"/>
      <c r="CI13" s="134"/>
    </row>
    <row r="14" spans="1:87" ht="25.5">
      <c r="A14" s="20" t="s">
        <v>72</v>
      </c>
      <c r="B14" s="68">
        <f>100*'Nombre d''emplois vacants cvs'!B14/('Nombre d''emplois occupés cvs'!B14+'Nombre d''emplois vacants cvs'!B14)</f>
        <v>0.28451596109135785</v>
      </c>
      <c r="C14" s="69">
        <f>100*'Nombre d''emplois vacants cvs'!C14/('Nombre d''emplois occupés cvs'!C14+'Nombre d''emplois vacants cvs'!C14)</f>
        <v>0.25202359037284106</v>
      </c>
      <c r="D14" s="70">
        <f>100*'Nombre d''emplois vacants cvs'!D14/('Nombre d''emplois occupés cvs'!D14+'Nombre d''emplois vacants cvs'!D14)</f>
        <v>0.26594492319352947</v>
      </c>
      <c r="E14" s="69">
        <f>100*'Nombre d''emplois vacants cvs'!E14/('Nombre d''emplois occupés cvs'!E14+'Nombre d''emplois vacants cvs'!E14)</f>
        <v>0.2682145180636091</v>
      </c>
      <c r="F14" s="70">
        <f>100*'Nombre d''emplois vacants cvs'!F14/('Nombre d''emplois occupés cvs'!F14+'Nombre d''emplois vacants cvs'!F14)</f>
        <v>0.28581895287921455</v>
      </c>
      <c r="G14" s="69">
        <f>100*'Nombre d''emplois vacants cvs'!G14/('Nombre d''emplois occupés cvs'!G14+'Nombre d''emplois vacants cvs'!G14)</f>
        <v>0.27957799078252343</v>
      </c>
      <c r="H14" s="70">
        <f>100*'Nombre d''emplois vacants cvs'!H14/('Nombre d''emplois occupés cvs'!H14+'Nombre d''emplois vacants cvs'!H14)</f>
        <v>0.2741130861156374</v>
      </c>
      <c r="I14" s="69">
        <f>100*'Nombre d''emplois vacants cvs'!I14/('Nombre d''emplois occupés cvs'!I14+'Nombre d''emplois vacants cvs'!I14)</f>
        <v>0.2607434518367401</v>
      </c>
      <c r="J14" s="70">
        <f>100*'Nombre d''emplois vacants cvs'!J14/('Nombre d''emplois occupés cvs'!J14+'Nombre d''emplois vacants cvs'!J14)</f>
        <v>0.29602816328361325</v>
      </c>
      <c r="K14" s="69">
        <f>100*'Nombre d''emplois vacants cvs'!K14/('Nombre d''emplois occupés cvs'!K14+'Nombre d''emplois vacants cvs'!K14)</f>
        <v>0.34911322751341134</v>
      </c>
      <c r="L14" s="70">
        <f>100*'Nombre d''emplois vacants cvs'!L14/('Nombre d''emplois occupés cvs'!L14+'Nombre d''emplois vacants cvs'!L14)</f>
        <v>0.43883531421454647</v>
      </c>
      <c r="M14" s="69">
        <f>100*'Nombre d''emplois vacants cvs'!M14/('Nombre d''emplois occupés cvs'!M14+'Nombre d''emplois vacants cvs'!M14)</f>
        <v>0.5420109087985768</v>
      </c>
      <c r="N14" s="70">
        <f>100*'Nombre d''emplois vacants cvs'!N14/('Nombre d''emplois occupés cvs'!N14+'Nombre d''emplois vacants cvs'!N14)</f>
        <v>0.5831572379176021</v>
      </c>
      <c r="O14" s="69">
        <f>100*'Nombre d''emplois vacants cvs'!O14/('Nombre d''emplois occupés cvs'!O14+'Nombre d''emplois vacants cvs'!O14)</f>
        <v>0.6493138524810464</v>
      </c>
      <c r="P14" s="70">
        <f>100*'Nombre d''emplois vacants cvs'!P14/('Nombre d''emplois occupés cvs'!P14+'Nombre d''emplois vacants cvs'!P14)</f>
        <v>0.5659052095063357</v>
      </c>
      <c r="Q14" s="69">
        <f>100*'Nombre d''emplois vacants cvs'!Q14/('Nombre d''emplois occupés cvs'!Q14+'Nombre d''emplois vacants cvs'!Q14)</f>
        <v>0.6552276929588398</v>
      </c>
      <c r="R14" s="70">
        <f>100*'Nombre d''emplois vacants cvs'!R14/('Nombre d''emplois occupés cvs'!R14+'Nombre d''emplois vacants cvs'!R14)</f>
        <v>0.6772596383453826</v>
      </c>
      <c r="S14" s="69">
        <f>100*'Nombre d''emplois vacants cvs'!S14/('Nombre d''emplois occupés cvs'!S14+'Nombre d''emplois vacants cvs'!S14)</f>
        <v>0.7429548509543412</v>
      </c>
      <c r="T14" s="70">
        <f>100*'Nombre d''emplois vacants cvs'!T14/('Nombre d''emplois occupés cvs'!T14+'Nombre d''emplois vacants cvs'!T14)</f>
        <v>0.6945544563001771</v>
      </c>
      <c r="U14" s="69">
        <f>100*'Nombre d''emplois vacants cvs'!U14/('Nombre d''emplois occupés cvs'!U14+'Nombre d''emplois vacants cvs'!U14)</f>
        <v>0.7328492560018771</v>
      </c>
      <c r="V14" s="70">
        <f>100*'Nombre d''emplois vacants cvs'!V14/('Nombre d''emplois occupés cvs'!V14+'Nombre d''emplois vacants cvs'!V14)</f>
        <v>0.6348842020617699</v>
      </c>
      <c r="W14" s="69">
        <f>100*'Nombre d''emplois vacants cvs'!W14/('Nombre d''emplois occupés cvs'!W14+'Nombre d''emplois vacants cvs'!W14)</f>
        <v>0.6158886451287793</v>
      </c>
      <c r="X14" s="70">
        <f>100*'Nombre d''emplois vacants cvs'!X14/('Nombre d''emplois occupés cvs'!X14+'Nombre d''emplois vacants cvs'!X14)</f>
        <v>0.3600353612484997</v>
      </c>
      <c r="Y14" s="69">
        <f>100*'Nombre d''emplois vacants cvs'!Y14/('Nombre d''emplois occupés cvs'!Y14+'Nombre d''emplois vacants cvs'!Y14)</f>
        <v>0.3361188147198187</v>
      </c>
      <c r="Z14" s="70">
        <f>100*'Nombre d''emplois vacants cvs'!Z14/('Nombre d''emplois occupés cvs'!Z14+'Nombre d''emplois vacants cvs'!Z14)</f>
        <v>0.3426804317936108</v>
      </c>
      <c r="AA14" s="69">
        <f>100*'Nombre d''emplois vacants cvs'!AA14/('Nombre d''emplois occupés cvs'!AA14+'Nombre d''emplois vacants cvs'!AA14)</f>
        <v>0.3496747645186235</v>
      </c>
      <c r="AB14" s="70">
        <f>100*'Nombre d''emplois vacants cvs'!AB14/('Nombre d''emplois occupés cvs'!AB14+'Nombre d''emplois vacants cvs'!AB14)</f>
        <v>0.3475020662399982</v>
      </c>
      <c r="AC14" s="69">
        <f>100*'Nombre d''emplois vacants cvs'!AC14/('Nombre d''emplois occupés cvs'!AC14+'Nombre d''emplois vacants cvs'!AC14)</f>
        <v>0.3240683553471586</v>
      </c>
      <c r="AD14" s="70">
        <f>100*'Nombre d''emplois vacants cvs'!AD14/('Nombre d''emplois occupés cvs'!AD14+'Nombre d''emplois vacants cvs'!AD14)</f>
        <v>0.4218382529334079</v>
      </c>
      <c r="AE14" s="68">
        <f>100*'Nombre d''emplois vacants cvs'!AE14/('Nombre d''emplois occupés cvs'!AE14+'Nombre d''emplois vacants cvs'!AE14)</f>
        <v>0.465356433582569</v>
      </c>
      <c r="AF14" s="71">
        <f>100*'Nombre d''emplois vacants cvs'!AF14/('Nombre d''emplois occupés cvs'!AF14+'Nombre d''emplois vacants cvs'!AF14)</f>
        <v>0.7007902009818814</v>
      </c>
      <c r="AG14" s="69">
        <f>100*'Nombre d''emplois vacants cvs'!AG14/('Nombre d''emplois occupés cvs'!AG14+'Nombre d''emplois vacants cvs'!AG14)</f>
        <v>0.8655777013067992</v>
      </c>
      <c r="AH14" s="70">
        <f>100*'Nombre d''emplois vacants cvs'!AH14/('Nombre d''emplois occupés cvs'!AH14+'Nombre d''emplois vacants cvs'!AH14)</f>
        <v>0.8426037977039862</v>
      </c>
      <c r="AI14" s="69">
        <f>100*'Nombre d''emplois vacants cvs'!AI14/('Nombre d''emplois occupés cvs'!AI14+'Nombre d''emplois vacants cvs'!AI14)</f>
        <v>0.9068856800922658</v>
      </c>
      <c r="AJ14" s="70">
        <f>100*'Nombre d''emplois vacants cvs'!AJ14/('Nombre d''emplois occupés cvs'!AJ14+'Nombre d''emplois vacants cvs'!AJ14)</f>
        <v>0.7462195222476801</v>
      </c>
      <c r="AK14" s="69">
        <f>100*'Nombre d''emplois vacants cvs'!AK14/('Nombre d''emplois occupés cvs'!AK14+'Nombre d''emplois vacants cvs'!AK14)</f>
        <v>0.7094489979367999</v>
      </c>
      <c r="AL14" s="70">
        <f>100*'Nombre d''emplois vacants cvs'!AL14/('Nombre d''emplois occupés cvs'!AL14+'Nombre d''emplois vacants cvs'!AL14)</f>
        <v>0.7312779719347342</v>
      </c>
      <c r="AM14" s="69">
        <f>100*'Nombre d''emplois vacants cvs'!AM14/('Nombre d''emplois occupés cvs'!AM14+'Nombre d''emplois vacants cvs'!AM14)</f>
        <v>0.715061831396363</v>
      </c>
      <c r="AN14" s="70">
        <f>100*'Nombre d''emplois vacants cvs'!AN14/('Nombre d''emplois occupés cvs'!AN14+'Nombre d''emplois vacants cvs'!AN14)</f>
        <v>0.7253786785321487</v>
      </c>
      <c r="AO14" s="69">
        <f>100*'Nombre d''emplois vacants cvs'!AO14/('Nombre d''emplois occupés cvs'!AO14+'Nombre d''emplois vacants cvs'!AO14)</f>
        <v>0.6775567980209698</v>
      </c>
      <c r="AP14" s="70">
        <f>100*'Nombre d''emplois vacants cvs'!AP14/('Nombre d''emplois occupés cvs'!AP14+'Nombre d''emplois vacants cvs'!AP14)</f>
        <v>0.7048492106482686</v>
      </c>
      <c r="AQ14" s="69">
        <f>100*'Nombre d''emplois vacants cvs'!AQ14/('Nombre d''emplois occupés cvs'!AQ14+'Nombre d''emplois vacants cvs'!AQ14)</f>
        <v>0.6545412755876514</v>
      </c>
      <c r="AR14" s="70">
        <f>100*'Nombre d''emplois vacants cvs'!AR14/('Nombre d''emplois occupés cvs'!AR14+'Nombre d''emplois vacants cvs'!AR14)</f>
        <v>0.6413348818412807</v>
      </c>
      <c r="AS14" s="69">
        <f>100*'Nombre d''emplois vacants cvs'!AS14/('Nombre d''emplois occupés cvs'!AS14+'Nombre d''emplois vacants cvs'!AS14)</f>
        <v>0.7124478048820553</v>
      </c>
      <c r="AT14" s="70">
        <f>100*'Nombre d''emplois vacants cvs'!AT14/('Nombre d''emplois occupés cvs'!AT14+'Nombre d''emplois vacants cvs'!AT14)</f>
        <v>0.7448309490608929</v>
      </c>
      <c r="AU14" s="69">
        <f>100*'Nombre d''emplois vacants cvs'!AU14/('Nombre d''emplois occupés cvs'!AU14+'Nombre d''emplois vacants cvs'!AU14)</f>
        <v>0.7603660456953878</v>
      </c>
      <c r="AV14" s="70">
        <f>100*'Nombre d''emplois vacants cvs'!AV14/('Nombre d''emplois occupés cvs'!AV14+'Nombre d''emplois vacants cvs'!AV14)</f>
        <v>0.6340267510067581</v>
      </c>
      <c r="AW14" s="69">
        <f>100*'Nombre d''emplois vacants cvs'!AW14/('Nombre d''emplois occupés cvs'!AW14+'Nombre d''emplois vacants cvs'!AW14)</f>
        <v>0.7195466441881092</v>
      </c>
      <c r="AX14" s="70">
        <f>100*'Nombre d''emplois vacants cvs'!AX14/('Nombre d''emplois occupés cvs'!AX14+'Nombre d''emplois vacants cvs'!AX14)</f>
        <v>0.6826948069340439</v>
      </c>
      <c r="AY14" s="68">
        <f>100*'Nombre d''emplois vacants cvs'!AY14/('Nombre d''emplois occupés cvs'!AY14+'Nombre d''emplois vacants cvs'!AY14)</f>
        <v>0.7475111712971385</v>
      </c>
      <c r="AZ14" s="71">
        <f>100*'Nombre d''emplois vacants cvs'!AZ14/('Nombre d''emplois occupés cvs'!AZ14+'Nombre d''emplois vacants cvs'!AZ14)</f>
        <v>0.8428382643992768</v>
      </c>
      <c r="BA14" s="69">
        <f>100*'Nombre d''emplois vacants cvs'!BA14/('Nombre d''emplois occupés cvs'!BA14+'Nombre d''emplois vacants cvs'!BA14)</f>
        <v>0.8736178613387536</v>
      </c>
      <c r="BB14" s="72">
        <f>100*'Nombre d''emplois vacants cvs'!BB14/('Nombre d''emplois occupés cvs'!BB14+'Nombre d''emplois vacants cvs'!BB14)</f>
        <v>0.9060816196361091</v>
      </c>
      <c r="BC14" s="72">
        <f>100*'Nombre d''emplois vacants cvs'!BC14/('Nombre d''emplois occupés cvs'!BC14+'Nombre d''emplois vacants cvs'!BC14)</f>
        <v>0.9733865595008909</v>
      </c>
      <c r="BD14" s="72">
        <f>100*'Nombre d''emplois vacants cvs'!BD14/('Nombre d''emplois occupés cvs'!BD14+'Nombre d''emplois vacants cvs'!BD14)</f>
        <v>1.0060933606658002</v>
      </c>
      <c r="BE14" s="72">
        <f>100*'Nombre d''emplois vacants cvs'!BE14/('Nombre d''emplois occupés cvs'!BE14+'Nombre d''emplois vacants cvs'!BE14)</f>
        <v>1.1568744966447462</v>
      </c>
      <c r="BF14" s="72">
        <f>100*'Nombre d''emplois vacants cvs'!BF14/('Nombre d''emplois occupés cvs'!BF14+'Nombre d''emplois vacants cvs'!BF14)</f>
        <v>1.1740435273073113</v>
      </c>
      <c r="BG14" s="72">
        <f>100*'Nombre d''emplois vacants cvs'!BG14/('Nombre d''emplois occupés cvs'!BG14+'Nombre d''emplois vacants cvs'!BG14)</f>
        <v>1.1902556988171122</v>
      </c>
      <c r="BH14" s="72">
        <f>100*'Nombre d''emplois vacants cvs'!BH14/('Nombre d''emplois occupés cvs'!BH14+'Nombre d''emplois vacants cvs'!BH14)</f>
        <v>1.3136965762193837</v>
      </c>
      <c r="BI14" s="72">
        <f>100*'Nombre d''emplois vacants cvs'!BI14/('Nombre d''emplois occupés cvs'!BI14+'Nombre d''emplois vacants cvs'!BI14)</f>
        <v>1.2257205461876388</v>
      </c>
      <c r="BJ14" s="72">
        <f>100*'Nombre d''emplois vacants cvs'!BJ14/('Nombre d''emplois occupés cvs'!BJ14+'Nombre d''emplois vacants cvs'!BJ14)</f>
        <v>1.2706445875096664</v>
      </c>
      <c r="BK14" s="72">
        <f>100*'Nombre d''emplois vacants cvs'!BK14/('Nombre d''emplois occupés cvs'!BK14+'Nombre d''emplois vacants cvs'!BK14)</f>
        <v>1.372142893121088</v>
      </c>
      <c r="BL14" s="72">
        <f>100*'Nombre d''emplois vacants cvs'!BL14/('Nombre d''emplois occupés cvs'!BL14+'Nombre d''emplois vacants cvs'!BL14)</f>
        <v>1.2997686405813713</v>
      </c>
      <c r="BM14" s="72">
        <f>100*'Nombre d''emplois vacants cvs'!BM14/('Nombre d''emplois occupés cvs'!BM14+'Nombre d''emplois vacants cvs'!BM14)</f>
        <v>1.3400443782138802</v>
      </c>
      <c r="BN14" s="72">
        <f>100*'Nombre d''emplois vacants cvs'!BN14/('Nombre d''emplois occupés cvs'!BN14+'Nombre d''emplois vacants cvs'!BN14)</f>
        <v>1.2814017943540084</v>
      </c>
      <c r="BO14" s="72">
        <f>100*'Nombre d''emplois vacants cvs'!BO14/('Nombre d''emplois occupés cvs'!BO14+'Nombre d''emplois vacants cvs'!BO14)</f>
        <v>1.3324678768331313</v>
      </c>
      <c r="BP14" s="72">
        <f>100*'Nombre d''emplois vacants cvs'!BP14/('Nombre d''emplois occupés cvs'!BP14+'Nombre d''emplois vacants cvs'!BP14)</f>
        <v>1.5594980341996165</v>
      </c>
      <c r="BQ14" s="146" t="s">
        <v>147</v>
      </c>
      <c r="BR14" s="72">
        <f>100*'Nombre d''emplois vacants cvs'!BR14/('Nombre d''emplois occupés cvs'!BR14+'Nombre d''emplois vacants cvs'!BR14)</f>
        <v>1.5478916142241992</v>
      </c>
      <c r="BS14" s="72">
        <f>100*'Nombre d''emplois vacants cvs'!BS14/('Nombre d''emplois occupés cvs'!BS14+'Nombre d''emplois vacants cvs'!BS14)</f>
        <v>1.3889560226222888</v>
      </c>
      <c r="BT14" s="72">
        <f>100*'Nombre d''emplois vacants cvs'!BT14/('Nombre d''emplois occupés cvs'!BT14+'Nombre d''emplois vacants cvs'!BT14)</f>
        <v>1.3070158732408423</v>
      </c>
      <c r="BU14" s="72">
        <f>100*'Nombre d''emplois vacants cvs'!BU14/('Nombre d''emplois occupés cvs'!BU14+'Nombre d''emplois vacants cvs'!BU14)</f>
        <v>1.4731583682865603</v>
      </c>
      <c r="BV14" s="72">
        <f>100*'Nombre d''emplois vacants cvs'!BV14/('Nombre d''emplois occupés cvs'!BV14+'Nombre d''emplois vacants cvs'!BV14)</f>
        <v>1.9747793024966702</v>
      </c>
      <c r="BW14" s="72">
        <f>100*'Nombre d''emplois vacants cvs'!BW14/('Nombre d''emplois occupés cvs'!BW14+'Nombre d''emplois vacants cvs'!BW14)</f>
        <v>2.0670363632091635</v>
      </c>
      <c r="BX14" s="72">
        <f>100*'Nombre d''emplois vacants cvs'!BX14/('Nombre d''emplois occupés cvs'!BX14+'Nombre d''emplois vacants cvs'!BX14)</f>
        <v>2.31851061920359</v>
      </c>
      <c r="BY14" s="151" t="s">
        <v>147</v>
      </c>
      <c r="BZ14" s="133"/>
      <c r="CA14" s="133"/>
      <c r="CB14" s="136"/>
      <c r="CC14" s="133"/>
      <c r="CD14" s="136"/>
      <c r="CE14" s="133"/>
      <c r="CF14" s="133"/>
      <c r="CG14" s="133"/>
      <c r="CH14" s="133"/>
      <c r="CI14" s="134"/>
    </row>
    <row r="15" spans="1:87" ht="12.75">
      <c r="A15" s="20" t="s">
        <v>73</v>
      </c>
      <c r="B15" s="68">
        <f>100*'Nombre d''emplois vacants cvs'!B15/('Nombre d''emplois occupés cvs'!B15+'Nombre d''emplois vacants cvs'!B15)</f>
        <v>1.0925963739884108</v>
      </c>
      <c r="C15" s="69">
        <f>100*'Nombre d''emplois vacants cvs'!C15/('Nombre d''emplois occupés cvs'!C15+'Nombre d''emplois vacants cvs'!C15)</f>
        <v>1.0735709514257297</v>
      </c>
      <c r="D15" s="70">
        <f>100*'Nombre d''emplois vacants cvs'!D15/('Nombre d''emplois occupés cvs'!D15+'Nombre d''emplois vacants cvs'!D15)</f>
        <v>1.0552289183908008</v>
      </c>
      <c r="E15" s="69">
        <f>100*'Nombre d''emplois vacants cvs'!E15/('Nombre d''emplois occupés cvs'!E15+'Nombre d''emplois vacants cvs'!E15)</f>
        <v>1.081750373256766</v>
      </c>
      <c r="F15" s="70">
        <f>100*'Nombre d''emplois vacants cvs'!F15/('Nombre d''emplois occupés cvs'!F15+'Nombre d''emplois vacants cvs'!F15)</f>
        <v>1.051121184423959</v>
      </c>
      <c r="G15" s="69">
        <f>100*'Nombre d''emplois vacants cvs'!G15/('Nombre d''emplois occupés cvs'!G15+'Nombre d''emplois vacants cvs'!G15)</f>
        <v>0.9370961978758531</v>
      </c>
      <c r="H15" s="70">
        <f>100*'Nombre d''emplois vacants cvs'!H15/('Nombre d''emplois occupés cvs'!H15+'Nombre d''emplois vacants cvs'!H15)</f>
        <v>0.8787239234788459</v>
      </c>
      <c r="I15" s="69">
        <f>100*'Nombre d''emplois vacants cvs'!I15/('Nombre d''emplois occupés cvs'!I15+'Nombre d''emplois vacants cvs'!I15)</f>
        <v>0.8500949786751246</v>
      </c>
      <c r="J15" s="70">
        <f>100*'Nombre d''emplois vacants cvs'!J15/('Nombre d''emplois occupés cvs'!J15+'Nombre d''emplois vacants cvs'!J15)</f>
        <v>0.810489521387344</v>
      </c>
      <c r="K15" s="69">
        <f>100*'Nombre d''emplois vacants cvs'!K15/('Nombre d''emplois occupés cvs'!K15+'Nombre d''emplois vacants cvs'!K15)</f>
        <v>0.8291673193852569</v>
      </c>
      <c r="L15" s="70">
        <f>100*'Nombre d''emplois vacants cvs'!L15/('Nombre d''emplois occupés cvs'!L15+'Nombre d''emplois vacants cvs'!L15)</f>
        <v>0.813193334795169</v>
      </c>
      <c r="M15" s="69">
        <f>100*'Nombre d''emplois vacants cvs'!M15/('Nombre d''emplois occupés cvs'!M15+'Nombre d''emplois vacants cvs'!M15)</f>
        <v>0.8078679584930174</v>
      </c>
      <c r="N15" s="70">
        <f>100*'Nombre d''emplois vacants cvs'!N15/('Nombre d''emplois occupés cvs'!N15+'Nombre d''emplois vacants cvs'!N15)</f>
        <v>0.8781523827708543</v>
      </c>
      <c r="O15" s="69">
        <f>100*'Nombre d''emplois vacants cvs'!O15/('Nombre d''emplois occupés cvs'!O15+'Nombre d''emplois vacants cvs'!O15)</f>
        <v>0.8754149397351793</v>
      </c>
      <c r="P15" s="70">
        <f>100*'Nombre d''emplois vacants cvs'!P15/('Nombre d''emplois occupés cvs'!P15+'Nombre d''emplois vacants cvs'!P15)</f>
        <v>0.8580391614511764</v>
      </c>
      <c r="Q15" s="69">
        <f>100*'Nombre d''emplois vacants cvs'!Q15/('Nombre d''emplois occupés cvs'!Q15+'Nombre d''emplois vacants cvs'!Q15)</f>
        <v>0.8398615761146203</v>
      </c>
      <c r="R15" s="70">
        <f>100*'Nombre d''emplois vacants cvs'!R15/('Nombre d''emplois occupés cvs'!R15+'Nombre d''emplois vacants cvs'!R15)</f>
        <v>0.8198960062112713</v>
      </c>
      <c r="S15" s="69">
        <f>100*'Nombre d''emplois vacants cvs'!S15/('Nombre d''emplois occupés cvs'!S15+'Nombre d''emplois vacants cvs'!S15)</f>
        <v>0.9183566260428874</v>
      </c>
      <c r="T15" s="70">
        <f>100*'Nombre d''emplois vacants cvs'!T15/('Nombre d''emplois occupés cvs'!T15+'Nombre d''emplois vacants cvs'!T15)</f>
        <v>0.8600036221483488</v>
      </c>
      <c r="U15" s="69">
        <f>100*'Nombre d''emplois vacants cvs'!U15/('Nombre d''emplois occupés cvs'!U15+'Nombre d''emplois vacants cvs'!U15)</f>
        <v>1.033126056258927</v>
      </c>
      <c r="V15" s="70">
        <f>100*'Nombre d''emplois vacants cvs'!V15/('Nombre d''emplois occupés cvs'!V15+'Nombre d''emplois vacants cvs'!V15)</f>
        <v>1.0177929173687639</v>
      </c>
      <c r="W15" s="69">
        <f>100*'Nombre d''emplois vacants cvs'!W15/('Nombre d''emplois occupés cvs'!W15+'Nombre d''emplois vacants cvs'!W15)</f>
        <v>1.0096523797773158</v>
      </c>
      <c r="X15" s="70">
        <f>100*'Nombre d''emplois vacants cvs'!X15/('Nombre d''emplois occupés cvs'!X15+'Nombre d''emplois vacants cvs'!X15)</f>
        <v>0.9760001386114119</v>
      </c>
      <c r="Y15" s="69">
        <f>100*'Nombre d''emplois vacants cvs'!Y15/('Nombre d''emplois occupés cvs'!Y15+'Nombre d''emplois vacants cvs'!Y15)</f>
        <v>0.9009955127516657</v>
      </c>
      <c r="Z15" s="70">
        <f>100*'Nombre d''emplois vacants cvs'!Z15/('Nombre d''emplois occupés cvs'!Z15+'Nombre d''emplois vacants cvs'!Z15)</f>
        <v>0.8947702461767394</v>
      </c>
      <c r="AA15" s="69">
        <f>100*'Nombre d''emplois vacants cvs'!AA15/('Nombre d''emplois occupés cvs'!AA15+'Nombre d''emplois vacants cvs'!AA15)</f>
        <v>0.9336388851642053</v>
      </c>
      <c r="AB15" s="70">
        <f>100*'Nombre d''emplois vacants cvs'!AB15/('Nombre d''emplois occupés cvs'!AB15+'Nombre d''emplois vacants cvs'!AB15)</f>
        <v>0.929892247370434</v>
      </c>
      <c r="AC15" s="69">
        <f>100*'Nombre d''emplois vacants cvs'!AC15/('Nombre d''emplois occupés cvs'!AC15+'Nombre d''emplois vacants cvs'!AC15)</f>
        <v>0.9099753618749162</v>
      </c>
      <c r="AD15" s="70">
        <f>100*'Nombre d''emplois vacants cvs'!AD15/('Nombre d''emplois occupés cvs'!AD15+'Nombre d''emplois vacants cvs'!AD15)</f>
        <v>0.9821180639173935</v>
      </c>
      <c r="AE15" s="68">
        <f>100*'Nombre d''emplois vacants cvs'!AE15/('Nombre d''emplois occupés cvs'!AE15+'Nombre d''emplois vacants cvs'!AE15)</f>
        <v>0.9747980030462543</v>
      </c>
      <c r="AF15" s="71">
        <f>100*'Nombre d''emplois vacants cvs'!AF15/('Nombre d''emplois occupés cvs'!AF15+'Nombre d''emplois vacants cvs'!AF15)</f>
        <v>1.2598455565715565</v>
      </c>
      <c r="AG15" s="69">
        <f>100*'Nombre d''emplois vacants cvs'!AG15/('Nombre d''emplois occupés cvs'!AG15+'Nombre d''emplois vacants cvs'!AG15)</f>
        <v>1.2233665409851533</v>
      </c>
      <c r="AH15" s="70">
        <f>100*'Nombre d''emplois vacants cvs'!AH15/('Nombre d''emplois occupés cvs'!AH15+'Nombre d''emplois vacants cvs'!AH15)</f>
        <v>1.1552397114055435</v>
      </c>
      <c r="AI15" s="69">
        <f>100*'Nombre d''emplois vacants cvs'!AI15/('Nombre d''emplois occupés cvs'!AI15+'Nombre d''emplois vacants cvs'!AI15)</f>
        <v>1.1721248125107864</v>
      </c>
      <c r="AJ15" s="70">
        <f>100*'Nombre d''emplois vacants cvs'!AJ15/('Nombre d''emplois occupés cvs'!AJ15+'Nombre d''emplois vacants cvs'!AJ15)</f>
        <v>1.0516465165820996</v>
      </c>
      <c r="AK15" s="69">
        <f>100*'Nombre d''emplois vacants cvs'!AK15/('Nombre d''emplois occupés cvs'!AK15+'Nombre d''emplois vacants cvs'!AK15)</f>
        <v>1.1548226661071102</v>
      </c>
      <c r="AL15" s="70">
        <f>100*'Nombre d''emplois vacants cvs'!AL15/('Nombre d''emplois occupés cvs'!AL15+'Nombre d''emplois vacants cvs'!AL15)</f>
        <v>1.0404543072198353</v>
      </c>
      <c r="AM15" s="69">
        <f>100*'Nombre d''emplois vacants cvs'!AM15/('Nombre d''emplois occupés cvs'!AM15+'Nombre d''emplois vacants cvs'!AM15)</f>
        <v>1.0160679117450098</v>
      </c>
      <c r="AN15" s="70">
        <f>100*'Nombre d''emplois vacants cvs'!AN15/('Nombre d''emplois occupés cvs'!AN15+'Nombre d''emplois vacants cvs'!AN15)</f>
        <v>0.9467813941907369</v>
      </c>
      <c r="AO15" s="69">
        <f>100*'Nombre d''emplois vacants cvs'!AO15/('Nombre d''emplois occupés cvs'!AO15+'Nombre d''emplois vacants cvs'!AO15)</f>
        <v>0.977030079288574</v>
      </c>
      <c r="AP15" s="70">
        <f>100*'Nombre d''emplois vacants cvs'!AP15/('Nombre d''emplois occupés cvs'!AP15+'Nombre d''emplois vacants cvs'!AP15)</f>
        <v>0.9805851005881995</v>
      </c>
      <c r="AQ15" s="69">
        <f>100*'Nombre d''emplois vacants cvs'!AQ15/('Nombre d''emplois occupés cvs'!AQ15+'Nombre d''emplois vacants cvs'!AQ15)</f>
        <v>0.7773989431630672</v>
      </c>
      <c r="AR15" s="70">
        <f>100*'Nombre d''emplois vacants cvs'!AR15/('Nombre d''emplois occupés cvs'!AR15+'Nombre d''emplois vacants cvs'!AR15)</f>
        <v>0.965716439167855</v>
      </c>
      <c r="AS15" s="69">
        <f>100*'Nombre d''emplois vacants cvs'!AS15/('Nombre d''emplois occupés cvs'!AS15+'Nombre d''emplois vacants cvs'!AS15)</f>
        <v>1.0742933434530153</v>
      </c>
      <c r="AT15" s="70">
        <f>100*'Nombre d''emplois vacants cvs'!AT15/('Nombre d''emplois occupés cvs'!AT15+'Nombre d''emplois vacants cvs'!AT15)</f>
        <v>1.1457629341307205</v>
      </c>
      <c r="AU15" s="69">
        <f>100*'Nombre d''emplois vacants cvs'!AU15/('Nombre d''emplois occupés cvs'!AU15+'Nombre d''emplois vacants cvs'!AU15)</f>
        <v>1.053488746736331</v>
      </c>
      <c r="AV15" s="70">
        <f>100*'Nombre d''emplois vacants cvs'!AV15/('Nombre d''emplois occupés cvs'!AV15+'Nombre d''emplois vacants cvs'!AV15)</f>
        <v>1.1217457231473662</v>
      </c>
      <c r="AW15" s="69">
        <f>100*'Nombre d''emplois vacants cvs'!AW15/('Nombre d''emplois occupés cvs'!AW15+'Nombre d''emplois vacants cvs'!AW15)</f>
        <v>0.9610429017113414</v>
      </c>
      <c r="AX15" s="70">
        <f>100*'Nombre d''emplois vacants cvs'!AX15/('Nombre d''emplois occupés cvs'!AX15+'Nombre d''emplois vacants cvs'!AX15)</f>
        <v>1.0987242748194836</v>
      </c>
      <c r="AY15" s="68">
        <f>100*'Nombre d''emplois vacants cvs'!AY15/('Nombre d''emplois occupés cvs'!AY15+'Nombre d''emplois vacants cvs'!AY15)</f>
        <v>1.0224123511420078</v>
      </c>
      <c r="AZ15" s="71">
        <f>100*'Nombre d''emplois vacants cvs'!AZ15/('Nombre d''emplois occupés cvs'!AZ15+'Nombre d''emplois vacants cvs'!AZ15)</f>
        <v>1.1734103201064516</v>
      </c>
      <c r="BA15" s="69">
        <f>100*'Nombre d''emplois vacants cvs'!BA15/('Nombre d''emplois occupés cvs'!BA15+'Nombre d''emplois vacants cvs'!BA15)</f>
        <v>1.1696937464828234</v>
      </c>
      <c r="BB15" s="72">
        <f>100*'Nombre d''emplois vacants cvs'!BB15/('Nombre d''emplois occupés cvs'!BB15+'Nombre d''emplois vacants cvs'!BB15)</f>
        <v>1.2268955485451136</v>
      </c>
      <c r="BC15" s="72">
        <f>100*'Nombre d''emplois vacants cvs'!BC15/('Nombre d''emplois occupés cvs'!BC15+'Nombre d''emplois vacants cvs'!BC15)</f>
        <v>1.442475539130312</v>
      </c>
      <c r="BD15" s="72">
        <f>100*'Nombre d''emplois vacants cvs'!BD15/('Nombre d''emplois occupés cvs'!BD15+'Nombre d''emplois vacants cvs'!BD15)</f>
        <v>1.3666546463224012</v>
      </c>
      <c r="BE15" s="72">
        <f>100*'Nombre d''emplois vacants cvs'!BE15/('Nombre d''emplois occupés cvs'!BE15+'Nombre d''emplois vacants cvs'!BE15)</f>
        <v>1.5299548416379065</v>
      </c>
      <c r="BF15" s="72">
        <f>100*'Nombre d''emplois vacants cvs'!BF15/('Nombre d''emplois occupés cvs'!BF15+'Nombre d''emplois vacants cvs'!BF15)</f>
        <v>1.4661425741603389</v>
      </c>
      <c r="BG15" s="72">
        <f>100*'Nombre d''emplois vacants cvs'!BG15/('Nombre d''emplois occupés cvs'!BG15+'Nombre d''emplois vacants cvs'!BG15)</f>
        <v>1.5832041778269863</v>
      </c>
      <c r="BH15" s="72">
        <f>100*'Nombre d''emplois vacants cvs'!BH15/('Nombre d''emplois occupés cvs'!BH15+'Nombre d''emplois vacants cvs'!BH15)</f>
        <v>1.5328201545991924</v>
      </c>
      <c r="BI15" s="72">
        <f>100*'Nombre d''emplois vacants cvs'!BI15/('Nombre d''emplois occupés cvs'!BI15+'Nombre d''emplois vacants cvs'!BI15)</f>
        <v>1.4897818470882165</v>
      </c>
      <c r="BJ15" s="72">
        <f>100*'Nombre d''emplois vacants cvs'!BJ15/('Nombre d''emplois occupés cvs'!BJ15+'Nombre d''emplois vacants cvs'!BJ15)</f>
        <v>1.5217550171957037</v>
      </c>
      <c r="BK15" s="72">
        <f>100*'Nombre d''emplois vacants cvs'!BK15/('Nombre d''emplois occupés cvs'!BK15+'Nombre d''emplois vacants cvs'!BK15)</f>
        <v>1.5193880675638967</v>
      </c>
      <c r="BL15" s="72">
        <f>100*'Nombre d''emplois vacants cvs'!BL15/('Nombre d''emplois occupés cvs'!BL15+'Nombre d''emplois vacants cvs'!BL15)</f>
        <v>1.6074916979501443</v>
      </c>
      <c r="BM15" s="72">
        <f>100*'Nombre d''emplois vacants cvs'!BM15/('Nombre d''emplois occupés cvs'!BM15+'Nombre d''emplois vacants cvs'!BM15)</f>
        <v>1.755320717036098</v>
      </c>
      <c r="BN15" s="72">
        <f>100*'Nombre d''emplois vacants cvs'!BN15/('Nombre d''emplois occupés cvs'!BN15+'Nombre d''emplois vacants cvs'!BN15)</f>
        <v>1.7615450663174144</v>
      </c>
      <c r="BO15" s="72">
        <f>100*'Nombre d''emplois vacants cvs'!BO15/('Nombre d''emplois occupés cvs'!BO15+'Nombre d''emplois vacants cvs'!BO15)</f>
        <v>1.715662924049066</v>
      </c>
      <c r="BP15" s="72">
        <f>100*'Nombre d''emplois vacants cvs'!BP15/('Nombre d''emplois occupés cvs'!BP15+'Nombre d''emplois vacants cvs'!BP15)</f>
        <v>1.8986919091329968</v>
      </c>
      <c r="BQ15" s="146" t="s">
        <v>147</v>
      </c>
      <c r="BR15" s="72">
        <f>100*'Nombre d''emplois vacants cvs'!BR15/('Nombre d''emplois occupés cvs'!BR15+'Nombre d''emplois vacants cvs'!BR15)</f>
        <v>2.3303545992846586</v>
      </c>
      <c r="BS15" s="72">
        <f>100*'Nombre d''emplois vacants cvs'!BS15/('Nombre d''emplois occupés cvs'!BS15+'Nombre d''emplois vacants cvs'!BS15)</f>
        <v>2.267813898553527</v>
      </c>
      <c r="BT15" s="72">
        <f>100*'Nombre d''emplois vacants cvs'!BT15/('Nombre d''emplois occupés cvs'!BT15+'Nombre d''emplois vacants cvs'!BT15)</f>
        <v>2.09320296993378</v>
      </c>
      <c r="BU15" s="72">
        <f>100*'Nombre d''emplois vacants cvs'!BU15/('Nombre d''emplois occupés cvs'!BU15+'Nombre d''emplois vacants cvs'!BU15)</f>
        <v>2.2501149876909485</v>
      </c>
      <c r="BV15" s="72">
        <f>100*'Nombre d''emplois vacants cvs'!BV15/('Nombre d''emplois occupés cvs'!BV15+'Nombre d''emplois vacants cvs'!BV15)</f>
        <v>2.3628386117491087</v>
      </c>
      <c r="BW15" s="72">
        <f>100*'Nombre d''emplois vacants cvs'!BW15/('Nombre d''emplois occupés cvs'!BW15+'Nombre d''emplois vacants cvs'!BW15)</f>
        <v>2.81851774132807</v>
      </c>
      <c r="BX15" s="72">
        <f>100*'Nombre d''emplois vacants cvs'!BX15/('Nombre d''emplois occupés cvs'!BX15+'Nombre d''emplois vacants cvs'!BX15)</f>
        <v>3.082234341710038</v>
      </c>
      <c r="BY15" s="151" t="s">
        <v>147</v>
      </c>
      <c r="BZ15" s="133"/>
      <c r="CA15" s="133"/>
      <c r="CB15" s="136"/>
      <c r="CC15" s="133"/>
      <c r="CD15" s="136"/>
      <c r="CE15" s="133"/>
      <c r="CF15" s="133"/>
      <c r="CG15" s="133"/>
      <c r="CH15" s="133"/>
      <c r="CI15" s="134"/>
    </row>
    <row r="16" spans="1:87" ht="25.5" customHeight="1">
      <c r="A16" s="20" t="s">
        <v>75</v>
      </c>
      <c r="B16" s="68">
        <f>100*'Nombre d''emplois vacants cvs'!B16/('Nombre d''emplois occupés cvs'!B16+'Nombre d''emplois vacants cvs'!B16)</f>
        <v>0.5204362537148852</v>
      </c>
      <c r="C16" s="69">
        <f>100*'Nombre d''emplois vacants cvs'!C16/('Nombre d''emplois occupés cvs'!C16+'Nombre d''emplois vacants cvs'!C16)</f>
        <v>0.5789489768594422</v>
      </c>
      <c r="D16" s="70">
        <f>100*'Nombre d''emplois vacants cvs'!D16/('Nombre d''emplois occupés cvs'!D16+'Nombre d''emplois vacants cvs'!D16)</f>
        <v>0.609568978578149</v>
      </c>
      <c r="E16" s="69">
        <f>100*'Nombre d''emplois vacants cvs'!E16/('Nombre d''emplois occupés cvs'!E16+'Nombre d''emplois vacants cvs'!E16)</f>
        <v>0.5531968941714827</v>
      </c>
      <c r="F16" s="70">
        <f>100*'Nombre d''emplois vacants cvs'!F16/('Nombre d''emplois occupés cvs'!F16+'Nombre d''emplois vacants cvs'!F16)</f>
        <v>0.5259873697113675</v>
      </c>
      <c r="G16" s="69">
        <f>100*'Nombre d''emplois vacants cvs'!G16/('Nombre d''emplois occupés cvs'!G16+'Nombre d''emplois vacants cvs'!G16)</f>
        <v>0.4899564218718941</v>
      </c>
      <c r="H16" s="70">
        <f>100*'Nombre d''emplois vacants cvs'!H16/('Nombre d''emplois occupés cvs'!H16+'Nombre d''emplois vacants cvs'!H16)</f>
        <v>0.46508046640294476</v>
      </c>
      <c r="I16" s="69">
        <f>100*'Nombre d''emplois vacants cvs'!I16/('Nombre d''emplois occupés cvs'!I16+'Nombre d''emplois vacants cvs'!I16)</f>
        <v>0.4690123305098136</v>
      </c>
      <c r="J16" s="70">
        <f>100*'Nombre d''emplois vacants cvs'!J16/('Nombre d''emplois occupés cvs'!J16+'Nombre d''emplois vacants cvs'!J16)</f>
        <v>0.5606369625985066</v>
      </c>
      <c r="K16" s="69">
        <f>100*'Nombre d''emplois vacants cvs'!K16/('Nombre d''emplois occupés cvs'!K16+'Nombre d''emplois vacants cvs'!K16)</f>
        <v>0.5806962608398724</v>
      </c>
      <c r="L16" s="70">
        <f>100*'Nombre d''emplois vacants cvs'!L16/('Nombre d''emplois occupés cvs'!L16+'Nombre d''emplois vacants cvs'!L16)</f>
        <v>0.5859848288996958</v>
      </c>
      <c r="M16" s="69">
        <f>100*'Nombre d''emplois vacants cvs'!M16/('Nombre d''emplois occupés cvs'!M16+'Nombre d''emplois vacants cvs'!M16)</f>
        <v>0.6153509383231698</v>
      </c>
      <c r="N16" s="70">
        <f>100*'Nombre d''emplois vacants cvs'!N16/('Nombre d''emplois occupés cvs'!N16+'Nombre d''emplois vacants cvs'!N16)</f>
        <v>0.5221427777242236</v>
      </c>
      <c r="O16" s="69">
        <f>100*'Nombre d''emplois vacants cvs'!O16/('Nombre d''emplois occupés cvs'!O16+'Nombre d''emplois vacants cvs'!O16)</f>
        <v>0.5319180805510241</v>
      </c>
      <c r="P16" s="70">
        <f>100*'Nombre d''emplois vacants cvs'!P16/('Nombre d''emplois occupés cvs'!P16+'Nombre d''emplois vacants cvs'!P16)</f>
        <v>0.5259455521305347</v>
      </c>
      <c r="Q16" s="69">
        <f>100*'Nombre d''emplois vacants cvs'!Q16/('Nombre d''emplois occupés cvs'!Q16+'Nombre d''emplois vacants cvs'!Q16)</f>
        <v>0.5424811086143728</v>
      </c>
      <c r="R16" s="70">
        <f>100*'Nombre d''emplois vacants cvs'!R16/('Nombre d''emplois occupés cvs'!R16+'Nombre d''emplois vacants cvs'!R16)</f>
        <v>0.6004469455449932</v>
      </c>
      <c r="S16" s="69">
        <f>100*'Nombre d''emplois vacants cvs'!S16/('Nombre d''emplois occupés cvs'!S16+'Nombre d''emplois vacants cvs'!S16)</f>
        <v>0.6009086534870028</v>
      </c>
      <c r="T16" s="70">
        <f>100*'Nombre d''emplois vacants cvs'!T16/('Nombre d''emplois occupés cvs'!T16+'Nombre d''emplois vacants cvs'!T16)</f>
        <v>0.7214898907573253</v>
      </c>
      <c r="U16" s="69">
        <f>100*'Nombre d''emplois vacants cvs'!U16/('Nombre d''emplois occupés cvs'!U16+'Nombre d''emplois vacants cvs'!U16)</f>
        <v>0.6122248476098272</v>
      </c>
      <c r="V16" s="70">
        <f>100*'Nombre d''emplois vacants cvs'!V16/('Nombre d''emplois occupés cvs'!V16+'Nombre d''emplois vacants cvs'!V16)</f>
        <v>0.6266847619719326</v>
      </c>
      <c r="W16" s="69">
        <f>100*'Nombre d''emplois vacants cvs'!W16/('Nombre d''emplois occupés cvs'!W16+'Nombre d''emplois vacants cvs'!W16)</f>
        <v>0.5940845314861495</v>
      </c>
      <c r="X16" s="70">
        <f>100*'Nombre d''emplois vacants cvs'!X16/('Nombre d''emplois occupés cvs'!X16+'Nombre d''emplois vacants cvs'!X16)</f>
        <v>0.5141305735041091</v>
      </c>
      <c r="Y16" s="69">
        <f>100*'Nombre d''emplois vacants cvs'!Y16/('Nombre d''emplois occupés cvs'!Y16+'Nombre d''emplois vacants cvs'!Y16)</f>
        <v>0.4734551619120345</v>
      </c>
      <c r="Z16" s="70">
        <f>100*'Nombre d''emplois vacants cvs'!Z16/('Nombre d''emplois occupés cvs'!Z16+'Nombre d''emplois vacants cvs'!Z16)</f>
        <v>0.40008482463675493</v>
      </c>
      <c r="AA16" s="69">
        <f>100*'Nombre d''emplois vacants cvs'!AA16/('Nombre d''emplois occupés cvs'!AA16+'Nombre d''emplois vacants cvs'!AA16)</f>
        <v>0.4490636940655872</v>
      </c>
      <c r="AB16" s="70">
        <f>100*'Nombre d''emplois vacants cvs'!AB16/('Nombre d''emplois occupés cvs'!AB16+'Nombre d''emplois vacants cvs'!AB16)</f>
        <v>0.43445348993467436</v>
      </c>
      <c r="AC16" s="69">
        <f>100*'Nombre d''emplois vacants cvs'!AC16/('Nombre d''emplois occupés cvs'!AC16+'Nombre d''emplois vacants cvs'!AC16)</f>
        <v>0.46872431932066777</v>
      </c>
      <c r="AD16" s="70">
        <f>100*'Nombre d''emplois vacants cvs'!AD16/('Nombre d''emplois occupés cvs'!AD16+'Nombre d''emplois vacants cvs'!AD16)</f>
        <v>0.43536956408122374</v>
      </c>
      <c r="AE16" s="68">
        <f>100*'Nombre d''emplois vacants cvs'!AE16/('Nombre d''emplois occupés cvs'!AE16+'Nombre d''emplois vacants cvs'!AE16)</f>
        <v>0.43932629220323793</v>
      </c>
      <c r="AF16" s="71">
        <f>100*'Nombre d''emplois vacants cvs'!AF16/('Nombre d''emplois occupés cvs'!AF16+'Nombre d''emplois vacants cvs'!AF16)</f>
        <v>0.9908921653400535</v>
      </c>
      <c r="AG16" s="69">
        <f>100*'Nombre d''emplois vacants cvs'!AG16/('Nombre d''emplois occupés cvs'!AG16+'Nombre d''emplois vacants cvs'!AG16)</f>
        <v>0.7664836612489199</v>
      </c>
      <c r="AH16" s="70">
        <f>100*'Nombre d''emplois vacants cvs'!AH16/('Nombre d''emplois occupés cvs'!AH16+'Nombre d''emplois vacants cvs'!AH16)</f>
        <v>0.8197306436840472</v>
      </c>
      <c r="AI16" s="69">
        <f>100*'Nombre d''emplois vacants cvs'!AI16/('Nombre d''emplois occupés cvs'!AI16+'Nombre d''emplois vacants cvs'!AI16)</f>
        <v>0.7049380626588341</v>
      </c>
      <c r="AJ16" s="70">
        <f>100*'Nombre d''emplois vacants cvs'!AJ16/('Nombre d''emplois occupés cvs'!AJ16+'Nombre d''emplois vacants cvs'!AJ16)</f>
        <v>0.6838455800185718</v>
      </c>
      <c r="AK16" s="69">
        <f>100*'Nombre d''emplois vacants cvs'!AK16/('Nombre d''emplois occupés cvs'!AK16+'Nombre d''emplois vacants cvs'!AK16)</f>
        <v>0.8518828219442879</v>
      </c>
      <c r="AL16" s="70">
        <f>100*'Nombre d''emplois vacants cvs'!AL16/('Nombre d''emplois occupés cvs'!AL16+'Nombre d''emplois vacants cvs'!AL16)</f>
        <v>0.8496478628889653</v>
      </c>
      <c r="AM16" s="69">
        <f>100*'Nombre d''emplois vacants cvs'!AM16/('Nombre d''emplois occupés cvs'!AM16+'Nombre d''emplois vacants cvs'!AM16)</f>
        <v>0.8202376371002033</v>
      </c>
      <c r="AN16" s="70">
        <f>100*'Nombre d''emplois vacants cvs'!AN16/('Nombre d''emplois occupés cvs'!AN16+'Nombre d''emplois vacants cvs'!AN16)</f>
        <v>0.8861281136567822</v>
      </c>
      <c r="AO16" s="69">
        <f>100*'Nombre d''emplois vacants cvs'!AO16/('Nombre d''emplois occupés cvs'!AO16+'Nombre d''emplois vacants cvs'!AO16)</f>
        <v>0.9814909937222024</v>
      </c>
      <c r="AP16" s="70">
        <f>100*'Nombre d''emplois vacants cvs'!AP16/('Nombre d''emplois occupés cvs'!AP16+'Nombre d''emplois vacants cvs'!AP16)</f>
        <v>0.8511197900823296</v>
      </c>
      <c r="AQ16" s="69">
        <f>100*'Nombre d''emplois vacants cvs'!AQ16/('Nombre d''emplois occupés cvs'!AQ16+'Nombre d''emplois vacants cvs'!AQ16)</f>
        <v>1.0040664191215039</v>
      </c>
      <c r="AR16" s="70">
        <f>100*'Nombre d''emplois vacants cvs'!AR16/('Nombre d''emplois occupés cvs'!AR16+'Nombre d''emplois vacants cvs'!AR16)</f>
        <v>0.7521654540222513</v>
      </c>
      <c r="AS16" s="69">
        <f>100*'Nombre d''emplois vacants cvs'!AS16/('Nombre d''emplois occupés cvs'!AS16+'Nombre d''emplois vacants cvs'!AS16)</f>
        <v>0.6645380888081844</v>
      </c>
      <c r="AT16" s="70">
        <f>100*'Nombre d''emplois vacants cvs'!AT16/('Nombre d''emplois occupés cvs'!AT16+'Nombre d''emplois vacants cvs'!AT16)</f>
        <v>0.9802451141385391</v>
      </c>
      <c r="AU16" s="69">
        <f>100*'Nombre d''emplois vacants cvs'!AU16/('Nombre d''emplois occupés cvs'!AU16+'Nombre d''emplois vacants cvs'!AU16)</f>
        <v>0.8270673448342994</v>
      </c>
      <c r="AV16" s="70">
        <f>100*'Nombre d''emplois vacants cvs'!AV16/('Nombre d''emplois occupés cvs'!AV16+'Nombre d''emplois vacants cvs'!AV16)</f>
        <v>0.9426833347471633</v>
      </c>
      <c r="AW16" s="69">
        <f>100*'Nombre d''emplois vacants cvs'!AW16/('Nombre d''emplois occupés cvs'!AW16+'Nombre d''emplois vacants cvs'!AW16)</f>
        <v>0.9206699954670073</v>
      </c>
      <c r="AX16" s="70">
        <f>100*'Nombre d''emplois vacants cvs'!AX16/('Nombre d''emplois occupés cvs'!AX16+'Nombre d''emplois vacants cvs'!AX16)</f>
        <v>0.9342761040260313</v>
      </c>
      <c r="AY16" s="68">
        <f>100*'Nombre d''emplois vacants cvs'!AY16/('Nombre d''emplois occupés cvs'!AY16+'Nombre d''emplois vacants cvs'!AY16)</f>
        <v>0.7409181147114323</v>
      </c>
      <c r="AZ16" s="71">
        <f>100*'Nombre d''emplois vacants cvs'!AZ16/('Nombre d''emplois occupés cvs'!AZ16+'Nombre d''emplois vacants cvs'!AZ16)</f>
        <v>1.214935790858682</v>
      </c>
      <c r="BA16" s="69">
        <f>100*'Nombre d''emplois vacants cvs'!BA16/('Nombre d''emplois occupés cvs'!BA16+'Nombre d''emplois vacants cvs'!BA16)</f>
        <v>1.3154519385650074</v>
      </c>
      <c r="BB16" s="72">
        <f>100*'Nombre d''emplois vacants cvs'!BB16/('Nombre d''emplois occupés cvs'!BB16+'Nombre d''emplois vacants cvs'!BB16)</f>
        <v>1.2546053675386</v>
      </c>
      <c r="BC16" s="72">
        <f>100*'Nombre d''emplois vacants cvs'!BC16/('Nombre d''emplois occupés cvs'!BC16+'Nombre d''emplois vacants cvs'!BC16)</f>
        <v>1.257980105279619</v>
      </c>
      <c r="BD16" s="72">
        <f>100*'Nombre d''emplois vacants cvs'!BD16/('Nombre d''emplois occupés cvs'!BD16+'Nombre d''emplois vacants cvs'!BD16)</f>
        <v>1.1938493344318148</v>
      </c>
      <c r="BE16" s="72">
        <f>100*'Nombre d''emplois vacants cvs'!BE16/('Nombre d''emplois occupés cvs'!BE16+'Nombre d''emplois vacants cvs'!BE16)</f>
        <v>1.3307591637747753</v>
      </c>
      <c r="BF16" s="72">
        <f>100*'Nombre d''emplois vacants cvs'!BF16/('Nombre d''emplois occupés cvs'!BF16+'Nombre d''emplois vacants cvs'!BF16)</f>
        <v>1.4643600261206084</v>
      </c>
      <c r="BG16" s="72">
        <f>100*'Nombre d''emplois vacants cvs'!BG16/('Nombre d''emplois occupés cvs'!BG16+'Nombre d''emplois vacants cvs'!BG16)</f>
        <v>1.75783105129373</v>
      </c>
      <c r="BH16" s="72">
        <f>100*'Nombre d''emplois vacants cvs'!BH16/('Nombre d''emplois occupés cvs'!BH16+'Nombre d''emplois vacants cvs'!BH16)</f>
        <v>1.8398636787937033</v>
      </c>
      <c r="BI16" s="72">
        <f>100*'Nombre d''emplois vacants cvs'!BI16/('Nombre d''emplois occupés cvs'!BI16+'Nombre d''emplois vacants cvs'!BI16)</f>
        <v>1.7678354887563397</v>
      </c>
      <c r="BJ16" s="72">
        <f>100*'Nombre d''emplois vacants cvs'!BJ16/('Nombre d''emplois occupés cvs'!BJ16+'Nombre d''emplois vacants cvs'!BJ16)</f>
        <v>1.8571200157049403</v>
      </c>
      <c r="BK16" s="72">
        <f>100*'Nombre d''emplois vacants cvs'!BK16/('Nombre d''emplois occupés cvs'!BK16+'Nombre d''emplois vacants cvs'!BK16)</f>
        <v>1.8730626630546956</v>
      </c>
      <c r="BL16" s="72">
        <f>100*'Nombre d''emplois vacants cvs'!BL16/('Nombre d''emplois occupés cvs'!BL16+'Nombre d''emplois vacants cvs'!BL16)</f>
        <v>1.7537848162095462</v>
      </c>
      <c r="BM16" s="72">
        <f>100*'Nombre d''emplois vacants cvs'!BM16/('Nombre d''emplois occupés cvs'!BM16+'Nombre d''emplois vacants cvs'!BM16)</f>
        <v>1.547412177105926</v>
      </c>
      <c r="BN16" s="72">
        <f>100*'Nombre d''emplois vacants cvs'!BN16/('Nombre d''emplois occupés cvs'!BN16+'Nombre d''emplois vacants cvs'!BN16)</f>
        <v>1.431408029513295</v>
      </c>
      <c r="BO16" s="72">
        <f>100*'Nombre d''emplois vacants cvs'!BO16/('Nombre d''emplois occupés cvs'!BO16+'Nombre d''emplois vacants cvs'!BO16)</f>
        <v>1.6105179342950602</v>
      </c>
      <c r="BP16" s="72">
        <f>100*'Nombre d''emplois vacants cvs'!BP16/('Nombre d''emplois occupés cvs'!BP16+'Nombre d''emplois vacants cvs'!BP16)</f>
        <v>1.9793671213408925</v>
      </c>
      <c r="BQ16" s="146" t="s">
        <v>147</v>
      </c>
      <c r="BR16" s="72">
        <f>100*'Nombre d''emplois vacants cvs'!BR16/('Nombre d''emplois occupés cvs'!BR16+'Nombre d''emplois vacants cvs'!BR16)</f>
        <v>2.6128501544027465</v>
      </c>
      <c r="BS16" s="72">
        <f>100*'Nombre d''emplois vacants cvs'!BS16/('Nombre d''emplois occupés cvs'!BS16+'Nombre d''emplois vacants cvs'!BS16)</f>
        <v>2.1860496747639115</v>
      </c>
      <c r="BT16" s="72">
        <f>100*'Nombre d''emplois vacants cvs'!BT16/('Nombre d''emplois occupés cvs'!BT16+'Nombre d''emplois vacants cvs'!BT16)</f>
        <v>2.0685476308819877</v>
      </c>
      <c r="BU16" s="72">
        <f>100*'Nombre d''emplois vacants cvs'!BU16/('Nombre d''emplois occupés cvs'!BU16+'Nombre d''emplois vacants cvs'!BU16)</f>
        <v>2.216434484407637</v>
      </c>
      <c r="BV16" s="72">
        <f>100*'Nombre d''emplois vacants cvs'!BV16/('Nombre d''emplois occupés cvs'!BV16+'Nombre d''emplois vacants cvs'!BV16)</f>
        <v>2.4784523287658327</v>
      </c>
      <c r="BW16" s="72">
        <f>100*'Nombre d''emplois vacants cvs'!BW16/('Nombre d''emplois occupés cvs'!BW16+'Nombre d''emplois vacants cvs'!BW16)</f>
        <v>3.052964423450404</v>
      </c>
      <c r="BX16" s="72">
        <f>100*'Nombre d''emplois vacants cvs'!BX16/('Nombre d''emplois occupés cvs'!BX16+'Nombre d''emplois vacants cvs'!BX16)</f>
        <v>2.2992377063759455</v>
      </c>
      <c r="BY16" s="151" t="s">
        <v>147</v>
      </c>
      <c r="BZ16" s="133"/>
      <c r="CA16" s="133"/>
      <c r="CB16" s="136"/>
      <c r="CC16" s="133"/>
      <c r="CD16" s="136"/>
      <c r="CE16" s="133"/>
      <c r="CF16" s="133"/>
      <c r="CG16" s="133"/>
      <c r="CH16" s="133"/>
      <c r="CI16" s="134"/>
    </row>
    <row r="17" spans="1:87" s="78" customFormat="1" ht="12.75">
      <c r="A17" s="88" t="s">
        <v>1</v>
      </c>
      <c r="B17" s="64">
        <f>+'Nombre d''emplois vacants cvs'!B17/('Nombre d''emplois vacants cvs'!B17+'Nombre d''emplois occupés cvs'!B17)*100</f>
        <v>0.2753909536314442</v>
      </c>
      <c r="C17" s="64">
        <f>+'Nombre d''emplois vacants cvs'!C17/('Nombre d''emplois vacants cvs'!C17+'Nombre d''emplois occupés cvs'!C17)*100</f>
        <v>0.25589879525780906</v>
      </c>
      <c r="D17" s="64">
        <f>+'Nombre d''emplois vacants cvs'!D17/('Nombre d''emplois vacants cvs'!D17+'Nombre d''emplois occupés cvs'!D17)*100</f>
        <v>0.25063930604409884</v>
      </c>
      <c r="E17" s="64">
        <f>+'Nombre d''emplois vacants cvs'!E17/('Nombre d''emplois vacants cvs'!E17+'Nombre d''emplois occupés cvs'!E17)*100</f>
        <v>0.24429408787804324</v>
      </c>
      <c r="F17" s="64">
        <f>+'Nombre d''emplois vacants cvs'!F17/('Nombre d''emplois vacants cvs'!F17+'Nombre d''emplois occupés cvs'!F17)*100</f>
        <v>0.2667915621200226</v>
      </c>
      <c r="G17" s="64">
        <f>+'Nombre d''emplois vacants cvs'!G17/('Nombre d''emplois vacants cvs'!G17+'Nombre d''emplois occupés cvs'!G17)*100</f>
        <v>0.2756299856426939</v>
      </c>
      <c r="H17" s="64">
        <f>+'Nombre d''emplois vacants cvs'!H17/('Nombre d''emplois vacants cvs'!H17+'Nombre d''emplois occupés cvs'!H17)*100</f>
        <v>0.2843874909660862</v>
      </c>
      <c r="I17" s="64">
        <f>+'Nombre d''emplois vacants cvs'!I17/('Nombre d''emplois vacants cvs'!I17+'Nombre d''emplois occupés cvs'!I17)*100</f>
        <v>0.2922447463431934</v>
      </c>
      <c r="J17" s="64">
        <f>+'Nombre d''emplois vacants cvs'!J17/('Nombre d''emplois vacants cvs'!J17+'Nombre d''emplois occupés cvs'!J17)*100</f>
        <v>0.29022324562001894</v>
      </c>
      <c r="K17" s="64">
        <f>+'Nombre d''emplois vacants cvs'!K17/('Nombre d''emplois vacants cvs'!K17+'Nombre d''emplois occupés cvs'!K17)*100</f>
        <v>0.31156554697177863</v>
      </c>
      <c r="L17" s="64">
        <f>+'Nombre d''emplois vacants cvs'!L17/('Nombre d''emplois vacants cvs'!L17+'Nombre d''emplois occupés cvs'!L17)*100</f>
        <v>0.34208708041643054</v>
      </c>
      <c r="M17" s="64">
        <f>+'Nombre d''emplois vacants cvs'!M17/('Nombre d''emplois vacants cvs'!M17+'Nombre d''emplois occupés cvs'!M17)*100</f>
        <v>0.3660160502073395</v>
      </c>
      <c r="N17" s="64">
        <f>+'Nombre d''emplois vacants cvs'!N17/('Nombre d''emplois vacants cvs'!N17+'Nombre d''emplois occupés cvs'!N17)*100</f>
        <v>0.39050074646374533</v>
      </c>
      <c r="O17" s="64">
        <f>+'Nombre d''emplois vacants cvs'!O17/('Nombre d''emplois vacants cvs'!O17+'Nombre d''emplois occupés cvs'!O17)*100</f>
        <v>0.4198547802089993</v>
      </c>
      <c r="P17" s="64">
        <f>+'Nombre d''emplois vacants cvs'!P17/('Nombre d''emplois vacants cvs'!P17+'Nombre d''emplois occupés cvs'!P17)*100</f>
        <v>0.41469376394006596</v>
      </c>
      <c r="Q17" s="64">
        <f>+'Nombre d''emplois vacants cvs'!Q17/('Nombre d''emplois vacants cvs'!Q17+'Nombre d''emplois occupés cvs'!Q17)*100</f>
        <v>0.43974775015200646</v>
      </c>
      <c r="R17" s="64">
        <f>+'Nombre d''emplois vacants cvs'!R17/('Nombre d''emplois vacants cvs'!R17+'Nombre d''emplois occupés cvs'!R17)*100</f>
        <v>0.4673240085915491</v>
      </c>
      <c r="S17" s="64">
        <f>+'Nombre d''emplois vacants cvs'!S17/('Nombre d''emplois vacants cvs'!S17+'Nombre d''emplois occupés cvs'!S17)*100</f>
        <v>0.5072228651077684</v>
      </c>
      <c r="T17" s="64">
        <f>+'Nombre d''emplois vacants cvs'!T17/('Nombre d''emplois vacants cvs'!T17+'Nombre d''emplois occupés cvs'!T17)*100</f>
        <v>0.5268346585921636</v>
      </c>
      <c r="U17" s="64">
        <f>+'Nombre d''emplois vacants cvs'!U17/('Nombre d''emplois vacants cvs'!U17+'Nombre d''emplois occupés cvs'!U17)*100</f>
        <v>0.5164016809655702</v>
      </c>
      <c r="V17" s="64">
        <f>+'Nombre d''emplois vacants cvs'!V17/('Nombre d''emplois vacants cvs'!V17+'Nombre d''emplois occupés cvs'!V17)*100</f>
        <v>0.4808074551516165</v>
      </c>
      <c r="W17" s="64">
        <f>+'Nombre d''emplois vacants cvs'!W17/('Nombre d''emplois vacants cvs'!W17+'Nombre d''emplois occupés cvs'!W17)*100</f>
        <v>0.41240288052616697</v>
      </c>
      <c r="X17" s="64">
        <f>+'Nombre d''emplois vacants cvs'!X17/('Nombre d''emplois vacants cvs'!X17+'Nombre d''emplois occupés cvs'!X17)*100</f>
        <v>0.2639139778320208</v>
      </c>
      <c r="Y17" s="64">
        <f>+'Nombre d''emplois vacants cvs'!Y17/('Nombre d''emplois vacants cvs'!Y17+'Nombre d''emplois occupés cvs'!Y17)*100</f>
        <v>0.19262636796191338</v>
      </c>
      <c r="Z17" s="64">
        <f>+'Nombre d''emplois vacants cvs'!Z17/('Nombre d''emplois vacants cvs'!Z17+'Nombre d''emplois occupés cvs'!Z17)*100</f>
        <v>0.18749404626316246</v>
      </c>
      <c r="AA17" s="64">
        <f>+'Nombre d''emplois vacants cvs'!AA17/('Nombre d''emplois vacants cvs'!AA17+'Nombre d''emplois occupés cvs'!AA17)*100</f>
        <v>0.1870303014798495</v>
      </c>
      <c r="AB17" s="64">
        <f>+'Nombre d''emplois vacants cvs'!AB17/('Nombre d''emplois vacants cvs'!AB17+'Nombre d''emplois occupés cvs'!AB17)*100</f>
        <v>0.1924510829538501</v>
      </c>
      <c r="AC17" s="64">
        <f>+'Nombre d''emplois vacants cvs'!AC17/('Nombre d''emplois vacants cvs'!AC17+'Nombre d''emplois occupés cvs'!AC17)*100</f>
        <v>0.21985269051409914</v>
      </c>
      <c r="AD17" s="64">
        <f>+'Nombre d''emplois vacants cvs'!AD17/('Nombre d''emplois vacants cvs'!AD17+'Nombre d''emplois occupés cvs'!AD17)*100</f>
        <v>0.26675619896701336</v>
      </c>
      <c r="AE17" s="63">
        <f>+'Nombre d''emplois vacants cvs'!AE17/('Nombre d''emplois vacants cvs'!AE17+'Nombre d''emplois occupés cvs'!AE17)*100</f>
        <v>0.33728256523468453</v>
      </c>
      <c r="AF17" s="66">
        <f>+'Nombre d''emplois vacants cvs'!AF17/('Nombre d''emplois vacants cvs'!AF17+'Nombre d''emplois occupés cvs'!AF17)*100</f>
        <v>0.44137909974149675</v>
      </c>
      <c r="AG17" s="64">
        <f>+'Nombre d''emplois vacants cvs'!AG17/('Nombre d''emplois vacants cvs'!AG17+'Nombre d''emplois occupés cvs'!AG17)*100</f>
        <v>0.5454645251444658</v>
      </c>
      <c r="AH17" s="64">
        <f>+'Nombre d''emplois vacants cvs'!AH17/('Nombre d''emplois vacants cvs'!AH17+'Nombre d''emplois occupés cvs'!AH17)*100</f>
        <v>0.5452050455345413</v>
      </c>
      <c r="AI17" s="64">
        <f>+'Nombre d''emplois vacants cvs'!AI17/('Nombre d''emplois vacants cvs'!AI17+'Nombre d''emplois occupés cvs'!AI17)*100</f>
        <v>0.5329587525953308</v>
      </c>
      <c r="AJ17" s="64">
        <f>+'Nombre d''emplois vacants cvs'!AJ17/('Nombre d''emplois vacants cvs'!AJ17+'Nombre d''emplois occupés cvs'!AJ17)*100</f>
        <v>0.5002102192511053</v>
      </c>
      <c r="AK17" s="64">
        <f>+'Nombre d''emplois vacants cvs'!AK17/('Nombre d''emplois vacants cvs'!AK17+'Nombre d''emplois occupés cvs'!AK17)*100</f>
        <v>0.5049012745128912</v>
      </c>
      <c r="AL17" s="64">
        <f>+'Nombre d''emplois vacants cvs'!AL17/('Nombre d''emplois vacants cvs'!AL17+'Nombre d''emplois occupés cvs'!AL17)*100</f>
        <v>0.4783866661089268</v>
      </c>
      <c r="AM17" s="64">
        <f>+'Nombre d''emplois vacants cvs'!AM17/('Nombre d''emplois vacants cvs'!AM17+'Nombre d''emplois occupés cvs'!AM17)*100</f>
        <v>0.44683963996231923</v>
      </c>
      <c r="AN17" s="64">
        <f>+'Nombre d''emplois vacants cvs'!AN17/('Nombre d''emplois vacants cvs'!AN17+'Nombre d''emplois occupés cvs'!AN17)*100</f>
        <v>0.4521959871704213</v>
      </c>
      <c r="AO17" s="64">
        <f>+'Nombre d''emplois vacants cvs'!AO17/('Nombre d''emplois vacants cvs'!AO17+'Nombre d''emplois occupés cvs'!AO17)*100</f>
        <v>0.4325663604759924</v>
      </c>
      <c r="AP17" s="64">
        <f>+'Nombre d''emplois vacants cvs'!AP17/('Nombre d''emplois vacants cvs'!AP17+'Nombre d''emplois occupés cvs'!AP17)*100</f>
        <v>0.44023921809874184</v>
      </c>
      <c r="AQ17" s="64">
        <f>+'Nombre d''emplois vacants cvs'!AQ17/('Nombre d''emplois vacants cvs'!AQ17+'Nombre d''emplois occupés cvs'!AQ17)*100</f>
        <v>0.46973108788459994</v>
      </c>
      <c r="AR17" s="64">
        <f>+'Nombre d''emplois vacants cvs'!AR17/('Nombre d''emplois vacants cvs'!AR17+'Nombre d''emplois occupés cvs'!AR17)*100</f>
        <v>0.4933031337904752</v>
      </c>
      <c r="AS17" s="64">
        <f>+'Nombre d''emplois vacants cvs'!AS17/('Nombre d''emplois vacants cvs'!AS17+'Nombre d''emplois occupés cvs'!AS17)*100</f>
        <v>0.47861674429710677</v>
      </c>
      <c r="AT17" s="64">
        <f>+'Nombre d''emplois vacants cvs'!AT17/('Nombre d''emplois vacants cvs'!AT17+'Nombre d''emplois occupés cvs'!AT17)*100</f>
        <v>0.5102254376958404</v>
      </c>
      <c r="AU17" s="64">
        <f>+'Nombre d''emplois vacants cvs'!AU17/('Nombre d''emplois vacants cvs'!AU17+'Nombre d''emplois occupés cvs'!AU17)*100</f>
        <v>0.5002439295813969</v>
      </c>
      <c r="AV17" s="64">
        <f>+'Nombre d''emplois vacants cvs'!AV17/('Nombre d''emplois vacants cvs'!AV17+'Nombre d''emplois occupés cvs'!AV17)*100</f>
        <v>0.4952431716117971</v>
      </c>
      <c r="AW17" s="64">
        <f>+'Nombre d''emplois vacants cvs'!AW17/('Nombre d''emplois vacants cvs'!AW17+'Nombre d''emplois occupés cvs'!AW17)*100</f>
        <v>0.502272855173483</v>
      </c>
      <c r="AX17" s="64">
        <f>+'Nombre d''emplois vacants cvs'!AX17/('Nombre d''emplois vacants cvs'!AX17+'Nombre d''emplois occupés cvs'!AX17)*100</f>
        <v>0.505331310558619</v>
      </c>
      <c r="AY17" s="63">
        <f>+'Nombre d''emplois vacants cvs'!AY17/('Nombre d''emplois vacants cvs'!AY17+'Nombre d''emplois occupés cvs'!AY17)*100</f>
        <v>0.5492001365558806</v>
      </c>
      <c r="AZ17" s="66">
        <f>+'Nombre d''emplois vacants cvs'!AZ17/('Nombre d''emplois vacants cvs'!AZ17+'Nombre d''emplois occupés cvs'!AZ17)*100</f>
        <v>0.5813784960336933</v>
      </c>
      <c r="BA17" s="64">
        <f>+'Nombre d''emplois vacants cvs'!BA17/('Nombre d''emplois vacants cvs'!BA17+'Nombre d''emplois occupés cvs'!BA17)*100</f>
        <v>0.6452334553286238</v>
      </c>
      <c r="BB17" s="64">
        <f>+'Nombre d''emplois vacants cvs'!BB17/('Nombre d''emplois vacants cvs'!BB17+'Nombre d''emplois occupés cvs'!BB17)*100</f>
        <v>0.6773682382772764</v>
      </c>
      <c r="BC17" s="64">
        <f>+'Nombre d''emplois vacants cvs'!BC17/('Nombre d''emplois vacants cvs'!BC17+'Nombre d''emplois occupés cvs'!BC17)*100</f>
        <v>0.7015887419344757</v>
      </c>
      <c r="BD17" s="64">
        <f>+'Nombre d''emplois vacants cvs'!BD17/('Nombre d''emplois vacants cvs'!BD17+'Nombre d''emplois occupés cvs'!BD17)*100</f>
        <v>0.751124964499486</v>
      </c>
      <c r="BE17" s="64">
        <f>+'Nombre d''emplois vacants cvs'!BE17/('Nombre d''emplois vacants cvs'!BE17+'Nombre d''emplois occupés cvs'!BE17)*100</f>
        <v>0.755860936883398</v>
      </c>
      <c r="BF17" s="64">
        <f>+'Nombre d''emplois vacants cvs'!BF17/('Nombre d''emplois vacants cvs'!BF17+'Nombre d''emplois occupés cvs'!BF17)*100</f>
        <v>0.8867549285864594</v>
      </c>
      <c r="BG17" s="64">
        <f>+'Nombre d''emplois vacants cvs'!BG17/('Nombre d''emplois vacants cvs'!BG17+'Nombre d''emplois occupés cvs'!BG17)*100</f>
        <v>0.9371846565110583</v>
      </c>
      <c r="BH17" s="64">
        <f>+'Nombre d''emplois vacants cvs'!BH17/('Nombre d''emplois vacants cvs'!BH17+'Nombre d''emplois occupés cvs'!BH17)*100</f>
        <v>0.9619864717982106</v>
      </c>
      <c r="BI17" s="64">
        <f>+'Nombre d''emplois vacants cvs'!BI17/('Nombre d''emplois vacants cvs'!BI17+'Nombre d''emplois occupés cvs'!BI17)*100</f>
        <v>1.0339790828000999</v>
      </c>
      <c r="BJ17" s="64">
        <f>+'Nombre d''emplois vacants cvs'!BJ17/('Nombre d''emplois vacants cvs'!BJ17+'Nombre d''emplois occupés cvs'!BJ17)*100</f>
        <v>1.083564132007169</v>
      </c>
      <c r="BK17" s="64">
        <f>+'Nombre d''emplois vacants cvs'!BK17/('Nombre d''emplois vacants cvs'!BK17+'Nombre d''emplois occupés cvs'!BK17)*100</f>
        <v>1.0988786778177584</v>
      </c>
      <c r="BL17" s="64">
        <f>+'Nombre d''emplois vacants cvs'!BL17/('Nombre d''emplois vacants cvs'!BL17+'Nombre d''emplois occupés cvs'!BL17)*100</f>
        <v>1.100678338960327</v>
      </c>
      <c r="BM17" s="64">
        <f>+'Nombre d''emplois vacants cvs'!BM17/('Nombre d''emplois vacants cvs'!BM17+'Nombre d''emplois occupés cvs'!BM17)*100</f>
        <v>1.1005837871434694</v>
      </c>
      <c r="BN17" s="64">
        <f>+'Nombre d''emplois vacants cvs'!BN17/('Nombre d''emplois vacants cvs'!BN17+'Nombre d''emplois occupés cvs'!BN17)*100</f>
        <v>1.096346417516025</v>
      </c>
      <c r="BO17" s="64">
        <f>+'Nombre d''emplois vacants cvs'!BO17/('Nombre d''emplois vacants cvs'!BO17+'Nombre d''emplois occupés cvs'!BO17)*100</f>
        <v>1.0937126588384554</v>
      </c>
      <c r="BP17" s="64">
        <f>+'Nombre d''emplois vacants cvs'!BP17/('Nombre d''emplois vacants cvs'!BP17+'Nombre d''emplois occupés cvs'!BP17)*100</f>
        <v>1.0789789352978905</v>
      </c>
      <c r="BQ17" s="143" t="s">
        <v>147</v>
      </c>
      <c r="BR17" s="64">
        <f>+'Nombre d''emplois vacants cvs'!BR17/('Nombre d''emplois vacants cvs'!BR17+'Nombre d''emplois occupés cvs'!BR17)*100</f>
        <v>0.906142642177569</v>
      </c>
      <c r="BS17" s="64">
        <f>+'Nombre d''emplois vacants cvs'!BS17/('Nombre d''emplois vacants cvs'!BS17+'Nombre d''emplois occupés cvs'!BS17)*100</f>
        <v>0.9479446879344602</v>
      </c>
      <c r="BT17" s="64">
        <f>+'Nombre d''emplois vacants cvs'!BT17/('Nombre d''emplois vacants cvs'!BT17+'Nombre d''emplois occupés cvs'!BT17)*100</f>
        <v>1.0473209420138079</v>
      </c>
      <c r="BU17" s="64">
        <f>+'Nombre d''emplois vacants cvs'!BU17/('Nombre d''emplois vacants cvs'!BU17+'Nombre d''emplois occupés cvs'!BU17)*100</f>
        <v>1.2194086680791</v>
      </c>
      <c r="BV17" s="64">
        <f>+'Nombre d''emplois vacants cvs'!BV17/('Nombre d''emplois vacants cvs'!BV17+'Nombre d''emplois occupés cvs'!BV17)*100</f>
        <v>1.5791075297194355</v>
      </c>
      <c r="BW17" s="64">
        <f>+'Nombre d''emplois vacants cvs'!BW17/('Nombre d''emplois vacants cvs'!BW17+'Nombre d''emplois occupés cvs'!BW17)*100</f>
        <v>1.5939559784435096</v>
      </c>
      <c r="BX17" s="64">
        <f>+'Nombre d''emplois vacants cvs'!BX17/('Nombre d''emplois vacants cvs'!BX17+'Nombre d''emplois occupés cvs'!BX17)*100</f>
        <v>1.859495996624864</v>
      </c>
      <c r="BY17" s="162">
        <f>+'Nombre d''emplois vacants cvs'!BY17/('Nombre d''emplois vacants cvs'!BY17+'Nombre d''emplois occupés cvs'!BY17)*100</f>
        <v>1.9544559265373673</v>
      </c>
      <c r="BZ17" s="133"/>
      <c r="CA17" s="133"/>
      <c r="CB17" s="136"/>
      <c r="CC17" s="133"/>
      <c r="CD17" s="136"/>
      <c r="CE17" s="133"/>
      <c r="CF17" s="133"/>
      <c r="CG17" s="133"/>
      <c r="CH17" s="133"/>
      <c r="CI17" s="137"/>
    </row>
    <row r="18" spans="1:87" s="78" customFormat="1" ht="12.75">
      <c r="A18" s="89" t="s">
        <v>2</v>
      </c>
      <c r="B18" s="69">
        <f>+'Nombre d''emplois vacants cvs'!B9/('Nombre d''emplois vacants cvs'!B9+'Nombre d''emplois occupés cvs'!B9)*100</f>
        <v>1.0339326993682363</v>
      </c>
      <c r="C18" s="69">
        <f>+'Nombre d''emplois vacants cvs'!C9/('Nombre d''emplois vacants cvs'!C9+'Nombre d''emplois occupés cvs'!C9)*100</f>
        <v>1.0708548729915692</v>
      </c>
      <c r="D18" s="69">
        <f>+'Nombre d''emplois vacants cvs'!D9/('Nombre d''emplois vacants cvs'!D9+'Nombre d''emplois occupés cvs'!D9)*100</f>
        <v>0.9853715914578163</v>
      </c>
      <c r="E18" s="69">
        <f>+'Nombre d''emplois vacants cvs'!E9/('Nombre d''emplois vacants cvs'!E9+'Nombre d''emplois occupés cvs'!E9)*100</f>
        <v>1.0107207843059485</v>
      </c>
      <c r="F18" s="69">
        <f>+'Nombre d''emplois vacants cvs'!F9/('Nombre d''emplois vacants cvs'!F9+'Nombre d''emplois occupés cvs'!F9)*100</f>
        <v>1.019484106512859</v>
      </c>
      <c r="G18" s="69">
        <f>+'Nombre d''emplois vacants cvs'!G9/('Nombre d''emplois vacants cvs'!G9+'Nombre d''emplois occupés cvs'!G9)*100</f>
        <v>1.060175769023155</v>
      </c>
      <c r="H18" s="69">
        <f>+'Nombre d''emplois vacants cvs'!H9/('Nombre d''emplois vacants cvs'!H9+'Nombre d''emplois occupés cvs'!H9)*100</f>
        <v>1.1724343068052157</v>
      </c>
      <c r="I18" s="69">
        <f>+'Nombre d''emplois vacants cvs'!I9/('Nombre d''emplois vacants cvs'!I9+'Nombre d''emplois occupés cvs'!I9)*100</f>
        <v>1.2294820729988956</v>
      </c>
      <c r="J18" s="69">
        <f>+'Nombre d''emplois vacants cvs'!J9/('Nombre d''emplois vacants cvs'!J9+'Nombre d''emplois occupés cvs'!J9)*100</f>
        <v>1.2745100570186891</v>
      </c>
      <c r="K18" s="69">
        <f>+'Nombre d''emplois vacants cvs'!K9/('Nombre d''emplois vacants cvs'!K9+'Nombre d''emplois occupés cvs'!K9)*100</f>
        <v>1.3049707731180236</v>
      </c>
      <c r="L18" s="69">
        <f>+'Nombre d''emplois vacants cvs'!L9/('Nombre d''emplois vacants cvs'!L9+'Nombre d''emplois occupés cvs'!L9)*100</f>
        <v>1.4300737362073914</v>
      </c>
      <c r="M18" s="69">
        <f>+'Nombre d''emplois vacants cvs'!M9/('Nombre d''emplois vacants cvs'!M9+'Nombre d''emplois occupés cvs'!M9)*100</f>
        <v>1.387316662477528</v>
      </c>
      <c r="N18" s="69">
        <f>+'Nombre d''emplois vacants cvs'!N9/('Nombre d''emplois vacants cvs'!N9+'Nombre d''emplois occupés cvs'!N9)*100</f>
        <v>1.4987665020461916</v>
      </c>
      <c r="O18" s="69">
        <f>+'Nombre d''emplois vacants cvs'!O9/('Nombre d''emplois vacants cvs'!O9+'Nombre d''emplois occupés cvs'!O9)*100</f>
        <v>1.4739989550504398</v>
      </c>
      <c r="P18" s="69">
        <f>+'Nombre d''emplois vacants cvs'!P9/('Nombre d''emplois vacants cvs'!P9+'Nombre d''emplois occupés cvs'!P9)*100</f>
        <v>1.4185887025336745</v>
      </c>
      <c r="Q18" s="69">
        <f>+'Nombre d''emplois vacants cvs'!Q9/('Nombre d''emplois vacants cvs'!Q9+'Nombre d''emplois occupés cvs'!Q9)*100</f>
        <v>1.4346183567826156</v>
      </c>
      <c r="R18" s="69">
        <f>+'Nombre d''emplois vacants cvs'!R9/('Nombre d''emplois vacants cvs'!R9+'Nombre d''emplois occupés cvs'!R9)*100</f>
        <v>1.392785668255114</v>
      </c>
      <c r="S18" s="69">
        <f>+'Nombre d''emplois vacants cvs'!S9/('Nombre d''emplois vacants cvs'!S9+'Nombre d''emplois occupés cvs'!S9)*100</f>
        <v>1.4788955266221795</v>
      </c>
      <c r="T18" s="69">
        <f>+'Nombre d''emplois vacants cvs'!T9/('Nombre d''emplois vacants cvs'!T9+'Nombre d''emplois occupés cvs'!T9)*100</f>
        <v>1.5433089599242416</v>
      </c>
      <c r="U18" s="69">
        <f>+'Nombre d''emplois vacants cvs'!U9/('Nombre d''emplois vacants cvs'!U9+'Nombre d''emplois occupés cvs'!U9)*100</f>
        <v>1.360464719891765</v>
      </c>
      <c r="V18" s="69">
        <f>+'Nombre d''emplois vacants cvs'!V9/('Nombre d''emplois vacants cvs'!V9+'Nombre d''emplois occupés cvs'!V9)*100</f>
        <v>1.1516164936565005</v>
      </c>
      <c r="W18" s="69">
        <f>+'Nombre d''emplois vacants cvs'!W9/('Nombre d''emplois vacants cvs'!W9+'Nombre d''emplois occupés cvs'!W9)*100</f>
        <v>0.7983232274176355</v>
      </c>
      <c r="X18" s="69">
        <f>+'Nombre d''emplois vacants cvs'!X9/('Nombre d''emplois vacants cvs'!X9+'Nombre d''emplois occupés cvs'!X9)*100</f>
        <v>0.46517202215312453</v>
      </c>
      <c r="Y18" s="69">
        <f>+'Nombre d''emplois vacants cvs'!Y9/('Nombre d''emplois vacants cvs'!Y9+'Nombre d''emplois occupés cvs'!Y9)*100</f>
        <v>0.29800366912609444</v>
      </c>
      <c r="Z18" s="69">
        <f>+'Nombre d''emplois vacants cvs'!Z9/('Nombre d''emplois vacants cvs'!Z9+'Nombre d''emplois occupés cvs'!Z9)*100</f>
        <v>0.3010023311383692</v>
      </c>
      <c r="AA18" s="69">
        <f>+'Nombre d''emplois vacants cvs'!AA9/('Nombre d''emplois vacants cvs'!AA9+'Nombre d''emplois occupés cvs'!AA9)*100</f>
        <v>0.34379423302067846</v>
      </c>
      <c r="AB18" s="69">
        <f>+'Nombre d''emplois vacants cvs'!AB9/('Nombre d''emplois vacants cvs'!AB9+'Nombre d''emplois occupés cvs'!AB9)*100</f>
        <v>0.24316782963271297</v>
      </c>
      <c r="AC18" s="69">
        <f>+'Nombre d''emplois vacants cvs'!AC9/('Nombre d''emplois vacants cvs'!AC9+'Nombre d''emplois occupés cvs'!AC9)*100</f>
        <v>0.2815354896453906</v>
      </c>
      <c r="AD18" s="69">
        <f>+'Nombre d''emplois vacants cvs'!AD9/('Nombre d''emplois vacants cvs'!AD9+'Nombre d''emplois occupés cvs'!AD9)*100</f>
        <v>0.28269736975396087</v>
      </c>
      <c r="AE18" s="68">
        <f>+'Nombre d''emplois vacants cvs'!AE9/('Nombre d''emplois vacants cvs'!AE9+'Nombre d''emplois occupés cvs'!AE9)*100</f>
        <v>0.37667736101514077</v>
      </c>
      <c r="AF18" s="71">
        <f>+'Nombre d''emplois vacants cvs'!AF9/('Nombre d''emplois vacants cvs'!AF9+'Nombre d''emplois occupés cvs'!AF9)*100</f>
        <v>0.4555343274867631</v>
      </c>
      <c r="AG18" s="69">
        <f>+'Nombre d''emplois vacants cvs'!AG9/('Nombre d''emplois vacants cvs'!AG9+'Nombre d''emplois occupés cvs'!AG9)*100</f>
        <v>0.5233925819072323</v>
      </c>
      <c r="AH18" s="69">
        <f>+'Nombre d''emplois vacants cvs'!AH9/('Nombre d''emplois vacants cvs'!AH9+'Nombre d''emplois occupés cvs'!AH9)*100</f>
        <v>0.5426982090738255</v>
      </c>
      <c r="AI18" s="69">
        <f>+'Nombre d''emplois vacants cvs'!AI9/('Nombre d''emplois vacants cvs'!AI9+'Nombre d''emplois occupés cvs'!AI9)*100</f>
        <v>0.48500956778727905</v>
      </c>
      <c r="AJ18" s="69">
        <f>+'Nombre d''emplois vacants cvs'!AJ9/('Nombre d''emplois vacants cvs'!AJ9+'Nombre d''emplois occupés cvs'!AJ9)*100</f>
        <v>0.48752587595351277</v>
      </c>
      <c r="AK18" s="69">
        <f>+'Nombre d''emplois vacants cvs'!AK9/('Nombre d''emplois vacants cvs'!AK9+'Nombre d''emplois occupés cvs'!AK9)*100</f>
        <v>0.48429786403965835</v>
      </c>
      <c r="AL18" s="69">
        <f>+'Nombre d''emplois vacants cvs'!AL9/('Nombre d''emplois vacants cvs'!AL9+'Nombre d''emplois occupés cvs'!AL9)*100</f>
        <v>0.5007342942779961</v>
      </c>
      <c r="AM18" s="69">
        <f>+'Nombre d''emplois vacants cvs'!AM9/('Nombre d''emplois vacants cvs'!AM9+'Nombre d''emplois occupés cvs'!AM9)*100</f>
        <v>0.452938679017732</v>
      </c>
      <c r="AN18" s="69">
        <f>+'Nombre d''emplois vacants cvs'!AN9/('Nombre d''emplois vacants cvs'!AN9+'Nombre d''emplois occupés cvs'!AN9)*100</f>
        <v>0.476339249194916</v>
      </c>
      <c r="AO18" s="69">
        <f>+'Nombre d''emplois vacants cvs'!AO9/('Nombre d''emplois vacants cvs'!AO9+'Nombre d''emplois occupés cvs'!AO9)*100</f>
        <v>0.5209552313494905</v>
      </c>
      <c r="AP18" s="69">
        <f>+'Nombre d''emplois vacants cvs'!AP9/('Nombre d''emplois vacants cvs'!AP9+'Nombre d''emplois occupés cvs'!AP9)*100</f>
        <v>0.4597297477341368</v>
      </c>
      <c r="AQ18" s="69">
        <f>+'Nombre d''emplois vacants cvs'!AQ9/('Nombre d''emplois vacants cvs'!AQ9+'Nombre d''emplois occupés cvs'!AQ9)*100</f>
        <v>0.5506120707126557</v>
      </c>
      <c r="AR18" s="69">
        <f>+'Nombre d''emplois vacants cvs'!AR9/('Nombre d''emplois vacants cvs'!AR9+'Nombre d''emplois occupés cvs'!AR9)*100</f>
        <v>0.4125782646870012</v>
      </c>
      <c r="AS18" s="69">
        <f>+'Nombre d''emplois vacants cvs'!AS9/('Nombre d''emplois vacants cvs'!AS9+'Nombre d''emplois occupés cvs'!AS9)*100</f>
        <v>0.5939562948780691</v>
      </c>
      <c r="AT18" s="69">
        <f>+'Nombre d''emplois vacants cvs'!AT9/('Nombre d''emplois vacants cvs'!AT9+'Nombre d''emplois occupés cvs'!AT9)*100</f>
        <v>0.3799960636157359</v>
      </c>
      <c r="AU18" s="69">
        <f>+'Nombre d''emplois vacants cvs'!AU9/('Nombre d''emplois vacants cvs'!AU9+'Nombre d''emplois occupés cvs'!AU9)*100</f>
        <v>0.36197751381242366</v>
      </c>
      <c r="AV18" s="69">
        <f>+'Nombre d''emplois vacants cvs'!AV9/('Nombre d''emplois vacants cvs'!AV9+'Nombre d''emplois occupés cvs'!AV9)*100</f>
        <v>0.3029421759517151</v>
      </c>
      <c r="AW18" s="69">
        <f>+'Nombre d''emplois vacants cvs'!AW9/('Nombre d''emplois vacants cvs'!AW9+'Nombre d''emplois occupés cvs'!AW9)*100</f>
        <v>0.3022082274372899</v>
      </c>
      <c r="AX18" s="69">
        <f>+'Nombre d''emplois vacants cvs'!AX9/('Nombre d''emplois vacants cvs'!AX9+'Nombre d''emplois occupés cvs'!AX9)*100</f>
        <v>0.38088145176426674</v>
      </c>
      <c r="AY18" s="68">
        <f>+'Nombre d''emplois vacants cvs'!AY9/('Nombre d''emplois vacants cvs'!AY9+'Nombre d''emplois occupés cvs'!AY9)*100</f>
        <v>0.42296578936224516</v>
      </c>
      <c r="AZ18" s="71">
        <f>+'Nombre d''emplois vacants cvs'!AZ9/('Nombre d''emplois vacants cvs'!AZ9+'Nombre d''emplois occupés cvs'!AZ9)*100</f>
        <v>0.4470848834221306</v>
      </c>
      <c r="BA18" s="69">
        <f>+'Nombre d''emplois vacants cvs'!BA9/('Nombre d''emplois vacants cvs'!BA9+'Nombre d''emplois occupés cvs'!BA9)*100</f>
        <v>0.5178285935737197</v>
      </c>
      <c r="BB18" s="69">
        <f>+'Nombre d''emplois vacants cvs'!BB9/('Nombre d''emplois vacants cvs'!BB9+'Nombre d''emplois occupés cvs'!BB9)*100</f>
        <v>0.5198973842227009</v>
      </c>
      <c r="BC18" s="69">
        <f>+'Nombre d''emplois vacants cvs'!BC9/('Nombre d''emplois vacants cvs'!BC9+'Nombre d''emplois occupés cvs'!BC9)*100</f>
        <v>0.5143917993547387</v>
      </c>
      <c r="BD18" s="69">
        <f>+'Nombre d''emplois vacants cvs'!BD9/('Nombre d''emplois vacants cvs'!BD9+'Nombre d''emplois occupés cvs'!BD9)*100</f>
        <v>0.7108101263164561</v>
      </c>
      <c r="BE18" s="69">
        <f>+'Nombre d''emplois vacants cvs'!BE9/('Nombre d''emplois vacants cvs'!BE9+'Nombre d''emplois occupés cvs'!BE9)*100</f>
        <v>0.7387074697417331</v>
      </c>
      <c r="BF18" s="69">
        <f>+'Nombre d''emplois vacants cvs'!BF9/('Nombre d''emplois vacants cvs'!BF9+'Nombre d''emplois occupés cvs'!BF9)*100</f>
        <v>0.8496276435070619</v>
      </c>
      <c r="BG18" s="69">
        <f>+'Nombre d''emplois vacants cvs'!BG9/('Nombre d''emplois vacants cvs'!BG9+'Nombre d''emplois occupés cvs'!BG9)*100</f>
        <v>1.0269318552089248</v>
      </c>
      <c r="BH18" s="69">
        <f>+'Nombre d''emplois vacants cvs'!BH9/('Nombre d''emplois vacants cvs'!BH9+'Nombre d''emplois occupés cvs'!BH9)*100</f>
        <v>1.084108698770682</v>
      </c>
      <c r="BI18" s="69">
        <f>+'Nombre d''emplois vacants cvs'!BI9/('Nombre d''emplois vacants cvs'!BI9+'Nombre d''emplois occupés cvs'!BI9)*100</f>
        <v>1.1719203044956856</v>
      </c>
      <c r="BJ18" s="69">
        <f>+'Nombre d''emplois vacants cvs'!BJ9/('Nombre d''emplois vacants cvs'!BJ9+'Nombre d''emplois occupés cvs'!BJ9)*100</f>
        <v>1.2402211670062886</v>
      </c>
      <c r="BK18" s="69">
        <f>+'Nombre d''emplois vacants cvs'!BK9/('Nombre d''emplois vacants cvs'!BK9+'Nombre d''emplois occupés cvs'!BK9)*100</f>
        <v>1.3621365844738136</v>
      </c>
      <c r="BL18" s="69">
        <f>+'Nombre d''emplois vacants cvs'!BL9/('Nombre d''emplois vacants cvs'!BL9+'Nombre d''emplois occupés cvs'!BL9)*100</f>
        <v>1.2480443401267167</v>
      </c>
      <c r="BM18" s="69">
        <f>+'Nombre d''emplois vacants cvs'!BM9/('Nombre d''emplois vacants cvs'!BM9+'Nombre d''emplois occupés cvs'!BM9)*100</f>
        <v>1.370494401147164</v>
      </c>
      <c r="BN18" s="69">
        <f>+'Nombre d''emplois vacants cvs'!BN9/('Nombre d''emplois vacants cvs'!BN9+'Nombre d''emplois occupés cvs'!BN9)*100</f>
        <v>1.491059246959976</v>
      </c>
      <c r="BO18" s="69">
        <f>+'Nombre d''emplois vacants cvs'!BO9/('Nombre d''emplois vacants cvs'!BO9+'Nombre d''emplois occupés cvs'!BO9)*100</f>
        <v>1.4788029018950595</v>
      </c>
      <c r="BP18" s="69">
        <f>+'Nombre d''emplois vacants cvs'!BP9/('Nombre d''emplois vacants cvs'!BP9+'Nombre d''emplois occupés cvs'!BP9)*100</f>
        <v>1.5537766088353218</v>
      </c>
      <c r="BQ18" s="145" t="s">
        <v>147</v>
      </c>
      <c r="BR18" s="69">
        <f>+'Nombre d''emplois vacants cvs'!BR9/('Nombre d''emplois vacants cvs'!BR9+'Nombre d''emplois occupés cvs'!BR9)*100</f>
        <v>1.4726328413930263</v>
      </c>
      <c r="BS18" s="69">
        <f>+'Nombre d''emplois vacants cvs'!BS9/('Nombre d''emplois vacants cvs'!BS9+'Nombre d''emplois occupés cvs'!BS9)*100</f>
        <v>1.5234494763651958</v>
      </c>
      <c r="BT18" s="69">
        <f>+'Nombre d''emplois vacants cvs'!BT9/('Nombre d''emplois vacants cvs'!BT9+'Nombre d''emplois occupés cvs'!BT9)*100</f>
        <v>1.5939679996604537</v>
      </c>
      <c r="BU18" s="69">
        <f>+'Nombre d''emplois vacants cvs'!BU18/('Nombre d''emplois vacants cvs'!BU18+'Nombre d''emplois occupés cvs'!BU18)*100</f>
        <v>1.702819667296019</v>
      </c>
      <c r="BV18" s="69">
        <f>+'Nombre d''emplois vacants cvs'!BV18/('Nombre d''emplois vacants cvs'!BV18+'Nombre d''emplois occupés cvs'!BV18)*100</f>
        <v>1.9613282916959809</v>
      </c>
      <c r="BW18" s="69">
        <f>+'Nombre d''emplois vacants cvs'!BW18/('Nombre d''emplois vacants cvs'!BW18+'Nombre d''emplois occupés cvs'!BW18)*100</f>
        <v>1.9136875980614976</v>
      </c>
      <c r="BX18" s="69">
        <f>+'Nombre d''emplois vacants cvs'!BX18/('Nombre d''emplois vacants cvs'!BX18+'Nombre d''emplois occupés cvs'!BX18)*100</f>
        <v>2.4439209767240255</v>
      </c>
      <c r="BY18" s="163">
        <f>+'Nombre d''emplois vacants cvs'!BY18/('Nombre d''emplois vacants cvs'!BY18+'Nombre d''emplois occupés cvs'!BY18)*100</f>
        <v>2.1600728588238542</v>
      </c>
      <c r="BZ18" s="133"/>
      <c r="CA18" s="133"/>
      <c r="CB18" s="136"/>
      <c r="CC18" s="133"/>
      <c r="CD18" s="136"/>
      <c r="CE18" s="133"/>
      <c r="CF18" s="133"/>
      <c r="CG18" s="133"/>
      <c r="CH18" s="133"/>
      <c r="CI18" s="137"/>
    </row>
    <row r="19" spans="1:87" s="78" customFormat="1" ht="12.75">
      <c r="A19" s="89" t="s">
        <v>3</v>
      </c>
      <c r="B19" s="69">
        <f>+SUM('Nombre d''emplois vacants cvs'!B10:B14,'Nombre d''emplois vacants cvs'!B16)/(SUM('Nombre d''emplois vacants cvs'!B10:B14,'Nombre d''emplois vacants cvs'!B16)+SUM('Nombre d''emplois occupés cvs'!B10:B14,'Nombre d''emplois occupés cvs'!B16))*100</f>
        <v>0.3001753334612582</v>
      </c>
      <c r="C19" s="69">
        <f>+SUM('Nombre d''emplois vacants cvs'!C10:C14,'Nombre d''emplois vacants cvs'!C16)/(SUM('Nombre d''emplois vacants cvs'!C10:C14,'Nombre d''emplois vacants cvs'!C16)+SUM('Nombre d''emplois occupés cvs'!C10:C14,'Nombre d''emplois occupés cvs'!C16))*100</f>
        <v>0.3459404269038819</v>
      </c>
      <c r="D19" s="69">
        <f>+SUM('Nombre d''emplois vacants cvs'!D10:D14,'Nombre d''emplois vacants cvs'!D16)/(SUM('Nombre d''emplois vacants cvs'!D10:D14,'Nombre d''emplois vacants cvs'!D16)+SUM('Nombre d''emplois occupés cvs'!D10:D14,'Nombre d''emplois occupés cvs'!D16))*100</f>
        <v>0.3356681165045274</v>
      </c>
      <c r="E19" s="69">
        <f>+SUM('Nombre d''emplois vacants cvs'!E10:E14,'Nombre d''emplois vacants cvs'!E16)/(SUM('Nombre d''emplois vacants cvs'!E10:E14,'Nombre d''emplois vacants cvs'!E16)+SUM('Nombre d''emplois occupés cvs'!E10:E14,'Nombre d''emplois occupés cvs'!E16))*100</f>
        <v>0.3305445894125153</v>
      </c>
      <c r="F19" s="69">
        <f>+SUM('Nombre d''emplois vacants cvs'!F10:F14,'Nombre d''emplois vacants cvs'!F16)/(SUM('Nombre d''emplois vacants cvs'!F10:F14,'Nombre d''emplois vacants cvs'!F16)+SUM('Nombre d''emplois occupés cvs'!F10:F14,'Nombre d''emplois occupés cvs'!F16))*100</f>
        <v>0.3292110185808801</v>
      </c>
      <c r="G19" s="69">
        <f>+SUM('Nombre d''emplois vacants cvs'!G10:G14,'Nombre d''emplois vacants cvs'!G16)/(SUM('Nombre d''emplois vacants cvs'!G10:G14,'Nombre d''emplois vacants cvs'!G16)+SUM('Nombre d''emplois occupés cvs'!G10:G14,'Nombre d''emplois occupés cvs'!G16))*100</f>
        <v>0.32503195141306723</v>
      </c>
      <c r="H19" s="69">
        <f>+SUM('Nombre d''emplois vacants cvs'!H10:H14,'Nombre d''emplois vacants cvs'!H16)/(SUM('Nombre d''emplois vacants cvs'!H10:H14,'Nombre d''emplois vacants cvs'!H16)+SUM('Nombre d''emplois occupés cvs'!H10:H14,'Nombre d''emplois occupés cvs'!H16))*100</f>
        <v>0.3191740684310714</v>
      </c>
      <c r="I19" s="69">
        <f>+SUM('Nombre d''emplois vacants cvs'!I10:I14,'Nombre d''emplois vacants cvs'!I16)/(SUM('Nombre d''emplois vacants cvs'!I10:I14,'Nombre d''emplois vacants cvs'!I16)+SUM('Nombre d''emplois occupés cvs'!I10:I14,'Nombre d''emplois occupés cvs'!I16))*100</f>
        <v>0.32612193968926834</v>
      </c>
      <c r="J19" s="69">
        <f>+SUM('Nombre d''emplois vacants cvs'!J10:J14,'Nombre d''emplois vacants cvs'!J16)/(SUM('Nombre d''emplois vacants cvs'!J10:J14,'Nombre d''emplois vacants cvs'!J16)+SUM('Nombre d''emplois occupés cvs'!J10:J14,'Nombre d''emplois occupés cvs'!J16))*100</f>
        <v>0.35239625648856426</v>
      </c>
      <c r="K19" s="69">
        <f>+SUM('Nombre d''emplois vacants cvs'!K10:K14,'Nombre d''emplois vacants cvs'!K16)/(SUM('Nombre d''emplois vacants cvs'!K10:K14,'Nombre d''emplois vacants cvs'!K16)+SUM('Nombre d''emplois occupés cvs'!K10:K14,'Nombre d''emplois occupés cvs'!K16))*100</f>
        <v>0.37936181830150845</v>
      </c>
      <c r="L19" s="69">
        <f>+SUM('Nombre d''emplois vacants cvs'!L10:L14,'Nombre d''emplois vacants cvs'!L16)/(SUM('Nombre d''emplois vacants cvs'!L10:L14,'Nombre d''emplois vacants cvs'!L16)+SUM('Nombre d''emplois occupés cvs'!L10:L14,'Nombre d''emplois occupés cvs'!L16))*100</f>
        <v>0.39365760959319385</v>
      </c>
      <c r="M19" s="69">
        <f>+SUM('Nombre d''emplois vacants cvs'!M10:M14,'Nombre d''emplois vacants cvs'!M16)/(SUM('Nombre d''emplois vacants cvs'!M10:M14,'Nombre d''emplois vacants cvs'!M16)+SUM('Nombre d''emplois occupés cvs'!M10:M14,'Nombre d''emplois occupés cvs'!M16))*100</f>
        <v>0.45180899145550507</v>
      </c>
      <c r="N19" s="69">
        <f>+SUM('Nombre d''emplois vacants cvs'!N10:N14,'Nombre d''emplois vacants cvs'!N16)/(SUM('Nombre d''emplois vacants cvs'!N10:N14,'Nombre d''emplois vacants cvs'!N16)+SUM('Nombre d''emplois occupés cvs'!N10:N14,'Nombre d''emplois occupés cvs'!N16))*100</f>
        <v>0.4646761478922099</v>
      </c>
      <c r="O19" s="69">
        <f>+SUM('Nombre d''emplois vacants cvs'!O10:O14,'Nombre d''emplois vacants cvs'!O16)/(SUM('Nombre d''emplois vacants cvs'!O10:O14,'Nombre d''emplois vacants cvs'!O16)+SUM('Nombre d''emplois occupés cvs'!O10:O14,'Nombre d''emplois occupés cvs'!O16))*100</f>
        <v>0.5138147770976126</v>
      </c>
      <c r="P19" s="69">
        <f>+SUM('Nombre d''emplois vacants cvs'!P10:P14,'Nombre d''emplois vacants cvs'!P16)/(SUM('Nombre d''emplois vacants cvs'!P10:P14,'Nombre d''emplois vacants cvs'!P16)+SUM('Nombre d''emplois occupés cvs'!P10:P14,'Nombre d''emplois occupés cvs'!P16))*100</f>
        <v>0.45939018028100936</v>
      </c>
      <c r="Q19" s="69">
        <f>+SUM('Nombre d''emplois vacants cvs'!Q10:Q14,'Nombre d''emplois vacants cvs'!Q16)/(SUM('Nombre d''emplois vacants cvs'!Q10:Q14,'Nombre d''emplois vacants cvs'!Q16)+SUM('Nombre d''emplois occupés cvs'!Q10:Q14,'Nombre d''emplois occupés cvs'!Q16))*100</f>
        <v>0.5266906571870483</v>
      </c>
      <c r="R19" s="69">
        <f>+SUM('Nombre d''emplois vacants cvs'!R10:R14,'Nombre d''emplois vacants cvs'!R16)/(SUM('Nombre d''emplois vacants cvs'!R10:R14,'Nombre d''emplois vacants cvs'!R16)+SUM('Nombre d''emplois occupés cvs'!R10:R14,'Nombre d''emplois occupés cvs'!R16))*100</f>
        <v>0.5720810412202045</v>
      </c>
      <c r="S19" s="69">
        <f>+SUM('Nombre d''emplois vacants cvs'!S10:S14,'Nombre d''emplois vacants cvs'!S16)/(SUM('Nombre d''emplois vacants cvs'!S10:S14,'Nombre d''emplois vacants cvs'!S16)+SUM('Nombre d''emplois occupés cvs'!S10:S14,'Nombre d''emplois occupés cvs'!S16))*100</f>
        <v>0.6007232843841985</v>
      </c>
      <c r="T19" s="69">
        <f>+SUM('Nombre d''emplois vacants cvs'!T10:T14,'Nombre d''emplois vacants cvs'!T16)/(SUM('Nombre d''emplois vacants cvs'!T10:T14,'Nombre d''emplois vacants cvs'!T16)+SUM('Nombre d''emplois occupés cvs'!T10:T14,'Nombre d''emplois occupés cvs'!T16))*100</f>
        <v>0.5921541515853342</v>
      </c>
      <c r="U19" s="69">
        <f>+SUM('Nombre d''emplois vacants cvs'!U10:U14,'Nombre d''emplois vacants cvs'!U16)/(SUM('Nombre d''emplois vacants cvs'!U10:U14,'Nombre d''emplois vacants cvs'!U16)+SUM('Nombre d''emplois occupés cvs'!U10:U14,'Nombre d''emplois occupés cvs'!U16))*100</f>
        <v>0.5987936890657751</v>
      </c>
      <c r="V19" s="69">
        <f>+SUM('Nombre d''emplois vacants cvs'!V10:V14,'Nombre d''emplois vacants cvs'!V16)/(SUM('Nombre d''emplois vacants cvs'!V10:V14,'Nombre d''emplois vacants cvs'!V16)+SUM('Nombre d''emplois occupés cvs'!V10:V14,'Nombre d''emplois occupés cvs'!V16))*100</f>
        <v>0.5427550291309942</v>
      </c>
      <c r="W19" s="69">
        <f>+SUM('Nombre d''emplois vacants cvs'!W10:W14,'Nombre d''emplois vacants cvs'!W16)/(SUM('Nombre d''emplois vacants cvs'!W10:W14,'Nombre d''emplois vacants cvs'!W16)+SUM('Nombre d''emplois occupés cvs'!W10:W14,'Nombre d''emplois occupés cvs'!W16))*100</f>
        <v>0.5070449193832512</v>
      </c>
      <c r="X19" s="69">
        <f>+SUM('Nombre d''emplois vacants cvs'!X10:X14,'Nombre d''emplois vacants cvs'!X16)/(SUM('Nombre d''emplois vacants cvs'!X10:X14,'Nombre d''emplois vacants cvs'!X16)+SUM('Nombre d''emplois occupés cvs'!X10:X14,'Nombre d''emplois occupés cvs'!X16))*100</f>
        <v>0.34821659058167126</v>
      </c>
      <c r="Y19" s="69">
        <f>+SUM('Nombre d''emplois vacants cvs'!Y10:Y14,'Nombre d''emplois vacants cvs'!Y16)/(SUM('Nombre d''emplois vacants cvs'!Y10:Y14,'Nombre d''emplois vacants cvs'!Y16)+SUM('Nombre d''emplois occupés cvs'!Y10:Y14,'Nombre d''emplois occupés cvs'!Y16))*100</f>
        <v>0.3333147703698993</v>
      </c>
      <c r="Z19" s="69">
        <f>+SUM('Nombre d''emplois vacants cvs'!Z10:Z14,'Nombre d''emplois vacants cvs'!Z16)/(SUM('Nombre d''emplois vacants cvs'!Z10:Z14,'Nombre d''emplois vacants cvs'!Z16)+SUM('Nombre d''emplois occupés cvs'!Z10:Z14,'Nombre d''emplois occupés cvs'!Z16))*100</f>
        <v>0.3161509633528271</v>
      </c>
      <c r="AA19" s="69">
        <f>+SUM('Nombre d''emplois vacants cvs'!AA10:AA14,'Nombre d''emplois vacants cvs'!AA16)/(SUM('Nombre d''emplois vacants cvs'!AA10:AA14,'Nombre d''emplois vacants cvs'!AA16)+SUM('Nombre d''emplois occupés cvs'!AA10:AA14,'Nombre d''emplois occupés cvs'!AA16))*100</f>
        <v>0.3216272396074858</v>
      </c>
      <c r="AB19" s="69">
        <f>+SUM('Nombre d''emplois vacants cvs'!AB10:AB14,'Nombre d''emplois vacants cvs'!AB16)/(SUM('Nombre d''emplois vacants cvs'!AB10:AB14,'Nombre d''emplois vacants cvs'!AB16)+SUM('Nombre d''emplois occupés cvs'!AB10:AB14,'Nombre d''emplois occupés cvs'!AB16))*100</f>
        <v>0.3382485059862444</v>
      </c>
      <c r="AC19" s="69">
        <f>+SUM('Nombre d''emplois vacants cvs'!AC10:AC14,'Nombre d''emplois vacants cvs'!AC16)/(SUM('Nombre d''emplois vacants cvs'!AC10:AC14,'Nombre d''emplois vacants cvs'!AC16)+SUM('Nombre d''emplois occupés cvs'!AC10:AC14,'Nombre d''emplois occupés cvs'!AC16))*100</f>
        <v>0.3435781987971618</v>
      </c>
      <c r="AD19" s="69">
        <f>+SUM('Nombre d''emplois vacants cvs'!AD10:AD14,'Nombre d''emplois vacants cvs'!AD16)/(SUM('Nombre d''emplois vacants cvs'!AD10:AD14,'Nombre d''emplois vacants cvs'!AD16)+SUM('Nombre d''emplois occupés cvs'!AD10:AD14,'Nombre d''emplois occupés cvs'!AD16))*100</f>
        <v>0.3752396508196933</v>
      </c>
      <c r="AE19" s="68">
        <f>+SUM('Nombre d''emplois vacants cvs'!AE10:AE14,'Nombre d''emplois vacants cvs'!AE16)/(SUM('Nombre d''emplois vacants cvs'!AE10:AE14,'Nombre d''emplois vacants cvs'!AE16)+SUM('Nombre d''emplois occupés cvs'!AE10:AE14,'Nombre d''emplois occupés cvs'!AE16))*100</f>
        <v>0.38723605062433347</v>
      </c>
      <c r="AF19" s="71">
        <f>+SUM('Nombre d''emplois vacants cvs'!AF10:AF14,'Nombre d''emplois vacants cvs'!AF16)/(SUM('Nombre d''emplois vacants cvs'!AF10:AF14,'Nombre d''emplois vacants cvs'!AF16)+SUM('Nombre d''emplois occupés cvs'!AF10:AF14,'Nombre d''emplois occupés cvs'!AF16))*100</f>
        <v>0.6158688844783613</v>
      </c>
      <c r="AG19" s="69">
        <f>+SUM('Nombre d''emplois vacants cvs'!AG10:AG14,'Nombre d''emplois vacants cvs'!AG16)/(SUM('Nombre d''emplois vacants cvs'!AG10:AG14,'Nombre d''emplois vacants cvs'!AG16)+SUM('Nombre d''emplois occupés cvs'!AG10:AG14,'Nombre d''emplois occupés cvs'!AG16))*100</f>
        <v>0.7123184997138093</v>
      </c>
      <c r="AH19" s="69">
        <f>+SUM('Nombre d''emplois vacants cvs'!AH10:AH14,'Nombre d''emplois vacants cvs'!AH16)/(SUM('Nombre d''emplois vacants cvs'!AH10:AH14,'Nombre d''emplois vacants cvs'!AH16)+SUM('Nombre d''emplois occupés cvs'!AH10:AH14,'Nombre d''emplois occupés cvs'!AH16))*100</f>
        <v>0.6888812743826447</v>
      </c>
      <c r="AI19" s="69">
        <f>+SUM('Nombre d''emplois vacants cvs'!AI10:AI14,'Nombre d''emplois vacants cvs'!AI16)/(SUM('Nombre d''emplois vacants cvs'!AI10:AI14,'Nombre d''emplois vacants cvs'!AI16)+SUM('Nombre d''emplois occupés cvs'!AI10:AI14,'Nombre d''emplois occupés cvs'!AI16))*100</f>
        <v>0.7822078717011377</v>
      </c>
      <c r="AJ19" s="69">
        <f>+SUM('Nombre d''emplois vacants cvs'!AJ10:AJ14,'Nombre d''emplois vacants cvs'!AJ16)/(SUM('Nombre d''emplois vacants cvs'!AJ10:AJ14,'Nombre d''emplois vacants cvs'!AJ16)+SUM('Nombre d''emplois occupés cvs'!AJ10:AJ14,'Nombre d''emplois occupés cvs'!AJ16))*100</f>
        <v>0.7166450731904557</v>
      </c>
      <c r="AK19" s="69">
        <f>+SUM('Nombre d''emplois vacants cvs'!AK10:AK14,'Nombre d''emplois vacants cvs'!AK16)/(SUM('Nombre d''emplois vacants cvs'!AK10:AK14,'Nombre d''emplois vacants cvs'!AK16)+SUM('Nombre d''emplois occupés cvs'!AK10:AK14,'Nombre d''emplois occupés cvs'!AK16))*100</f>
        <v>0.6776246757733989</v>
      </c>
      <c r="AL19" s="69">
        <f>+SUM('Nombre d''emplois vacants cvs'!AL10:AL14,'Nombre d''emplois vacants cvs'!AL16)/(SUM('Nombre d''emplois vacants cvs'!AL10:AL14,'Nombre d''emplois vacants cvs'!AL16)+SUM('Nombre d''emplois occupés cvs'!AL10:AL14,'Nombre d''emplois occupés cvs'!AL16))*100</f>
        <v>0.5936485813138002</v>
      </c>
      <c r="AM19" s="69">
        <f>+SUM('Nombre d''emplois vacants cvs'!AM10:AM14,'Nombre d''emplois vacants cvs'!AM16)/(SUM('Nombre d''emplois vacants cvs'!AM10:AM14,'Nombre d''emplois vacants cvs'!AM16)+SUM('Nombre d''emplois occupés cvs'!AM10:AM14,'Nombre d''emplois occupés cvs'!AM16))*100</f>
        <v>0.6574280309071945</v>
      </c>
      <c r="AN19" s="69">
        <f>+SUM('Nombre d''emplois vacants cvs'!AN10:AN14,'Nombre d''emplois vacants cvs'!AN16)/(SUM('Nombre d''emplois vacants cvs'!AN10:AN14,'Nombre d''emplois vacants cvs'!AN16)+SUM('Nombre d''emplois occupés cvs'!AN10:AN14,'Nombre d''emplois occupés cvs'!AN16))*100</f>
        <v>0.6015656149719129</v>
      </c>
      <c r="AO19" s="69">
        <f>+SUM('Nombre d''emplois vacants cvs'!AO10:AO14,'Nombre d''emplois vacants cvs'!AO16)/(SUM('Nombre d''emplois vacants cvs'!AO10:AO14,'Nombre d''emplois vacants cvs'!AO16)+SUM('Nombre d''emplois occupés cvs'!AO10:AO14,'Nombre d''emplois occupés cvs'!AO16))*100</f>
        <v>0.5952938850203128</v>
      </c>
      <c r="AP19" s="69">
        <f>+SUM('Nombre d''emplois vacants cvs'!AP10:AP14,'Nombre d''emplois vacants cvs'!AP16)/(SUM('Nombre d''emplois vacants cvs'!AP10:AP14,'Nombre d''emplois vacants cvs'!AP16)+SUM('Nombre d''emplois occupés cvs'!AP10:AP14,'Nombre d''emplois occupés cvs'!AP16))*100</f>
        <v>0.5726987621181662</v>
      </c>
      <c r="AQ19" s="69">
        <f>+SUM('Nombre d''emplois vacants cvs'!AQ10:AQ14,'Nombre d''emplois vacants cvs'!AQ16)/(SUM('Nombre d''emplois vacants cvs'!AQ10:AQ14,'Nombre d''emplois vacants cvs'!AQ16)+SUM('Nombre d''emplois occupés cvs'!AQ10:AQ14,'Nombre d''emplois occupés cvs'!AQ16))*100</f>
        <v>0.5620648653258458</v>
      </c>
      <c r="AR19" s="69">
        <f>+SUM('Nombre d''emplois vacants cvs'!AR10:AR14,'Nombre d''emplois vacants cvs'!AR16)/(SUM('Nombre d''emplois vacants cvs'!AR10:AR14,'Nombre d''emplois vacants cvs'!AR16)+SUM('Nombre d''emplois occupés cvs'!AR10:AR14,'Nombre d''emplois occupés cvs'!AR16))*100</f>
        <v>0.5366757461222865</v>
      </c>
      <c r="AS19" s="69">
        <f>+SUM('Nombre d''emplois vacants cvs'!AS10:AS14,'Nombre d''emplois vacants cvs'!AS16)/(SUM('Nombre d''emplois vacants cvs'!AS10:AS14,'Nombre d''emplois vacants cvs'!AS16)+SUM('Nombre d''emplois occupés cvs'!AS10:AS14,'Nombre d''emplois occupés cvs'!AS16))*100</f>
        <v>0.6501758668432306</v>
      </c>
      <c r="AT19" s="69">
        <f>+SUM('Nombre d''emplois vacants cvs'!AT10:AT14,'Nombre d''emplois vacants cvs'!AT16)/(SUM('Nombre d''emplois vacants cvs'!AT10:AT14,'Nombre d''emplois vacants cvs'!AT16)+SUM('Nombre d''emplois occupés cvs'!AT10:AT14,'Nombre d''emplois occupés cvs'!AT16))*100</f>
        <v>0.6514177747658145</v>
      </c>
      <c r="AU19" s="69">
        <f>+SUM('Nombre d''emplois vacants cvs'!AU10:AU14,'Nombre d''emplois vacants cvs'!AU16)/(SUM('Nombre d''emplois vacants cvs'!AU10:AU14,'Nombre d''emplois vacants cvs'!AU16)+SUM('Nombre d''emplois occupés cvs'!AU10:AU14,'Nombre d''emplois occupés cvs'!AU16))*100</f>
        <v>0.613215115712863</v>
      </c>
      <c r="AV19" s="69">
        <f>+SUM('Nombre d''emplois vacants cvs'!AV10:AV14,'Nombre d''emplois vacants cvs'!AV16)/(SUM('Nombre d''emplois vacants cvs'!AV10:AV14,'Nombre d''emplois vacants cvs'!AV16)+SUM('Nombre d''emplois occupés cvs'!AV10:AV14,'Nombre d''emplois occupés cvs'!AV16))*100</f>
        <v>0.5910171213715936</v>
      </c>
      <c r="AW19" s="69">
        <f>+SUM('Nombre d''emplois vacants cvs'!AW10:AW14,'Nombre d''emplois vacants cvs'!AW16)/(SUM('Nombre d''emplois vacants cvs'!AW10:AW14,'Nombre d''emplois vacants cvs'!AW16)+SUM('Nombre d''emplois occupés cvs'!AW10:AW14,'Nombre d''emplois occupés cvs'!AW16))*100</f>
        <v>0.6260779095791955</v>
      </c>
      <c r="AX19" s="69">
        <f>+SUM('Nombre d''emplois vacants cvs'!AX10:AX14,'Nombre d''emplois vacants cvs'!AX16)/(SUM('Nombre d''emplois vacants cvs'!AX10:AX14,'Nombre d''emplois vacants cvs'!AX16)+SUM('Nombre d''emplois occupés cvs'!AX10:AX14,'Nombre d''emplois occupés cvs'!AX16))*100</f>
        <v>0.6320734143900599</v>
      </c>
      <c r="AY19" s="68">
        <f>+SUM('Nombre d''emplois vacants cvs'!AY10:AY14,'Nombre d''emplois vacants cvs'!AY16)/(SUM('Nombre d''emplois vacants cvs'!AY10:AY14,'Nombre d''emplois vacants cvs'!AY16)+SUM('Nombre d''emplois occupés cvs'!AY10:AY14,'Nombre d''emplois occupés cvs'!AY16))*100</f>
        <v>0.6713115534844305</v>
      </c>
      <c r="AZ19" s="71">
        <f>+SUM('Nombre d''emplois vacants cvs'!AZ10:AZ14,'Nombre d''emplois vacants cvs'!AZ16)/(SUM('Nombre d''emplois vacants cvs'!AZ10:AZ14,'Nombre d''emplois vacants cvs'!AZ16)+SUM('Nombre d''emplois occupés cvs'!AZ10:AZ14,'Nombre d''emplois occupés cvs'!AZ16))*100</f>
        <v>0.8260321016455201</v>
      </c>
      <c r="BA19" s="69">
        <f>+SUM('Nombre d''emplois vacants cvs'!BA10:BA14,'Nombre d''emplois vacants cvs'!BA16)/(SUM('Nombre d''emplois vacants cvs'!BA10:BA14,'Nombre d''emplois vacants cvs'!BA16)+SUM('Nombre d''emplois occupés cvs'!BA10:BA14,'Nombre d''emplois occupés cvs'!BA16))*100</f>
        <v>0.8631775935773495</v>
      </c>
      <c r="BB19" s="69">
        <f>+SUM('Nombre d''emplois vacants cvs'!BB10:BB14,'Nombre d''emplois vacants cvs'!BB16)/(SUM('Nombre d''emplois vacants cvs'!BB10:BB14,'Nombre d''emplois vacants cvs'!BB16)+SUM('Nombre d''emplois occupés cvs'!BB10:BB14,'Nombre d''emplois occupés cvs'!BB16))*100</f>
        <v>0.8316836227967606</v>
      </c>
      <c r="BC19" s="69">
        <f>+SUM('Nombre d''emplois vacants cvs'!BC10:BC14,'Nombre d''emplois vacants cvs'!BC16)/(SUM('Nombre d''emplois vacants cvs'!BC10:BC14,'Nombre d''emplois vacants cvs'!BC16)+SUM('Nombre d''emplois occupés cvs'!BC10:BC14,'Nombre d''emplois occupés cvs'!BC16))*100</f>
        <v>0.8522883467634162</v>
      </c>
      <c r="BD19" s="69">
        <f>+SUM('Nombre d''emplois vacants cvs'!BD10:BD14,'Nombre d''emplois vacants cvs'!BD16)/(SUM('Nombre d''emplois vacants cvs'!BD10:BD14,'Nombre d''emplois vacants cvs'!BD16)+SUM('Nombre d''emplois occupés cvs'!BD10:BD14,'Nombre d''emplois occupés cvs'!BD16))*100</f>
        <v>1.0304799346751918</v>
      </c>
      <c r="BE19" s="69">
        <f>+SUM('Nombre d''emplois vacants cvs'!BE10:BE14,'Nombre d''emplois vacants cvs'!BE16)/(SUM('Nombre d''emplois vacants cvs'!BE10:BE14,'Nombre d''emplois vacants cvs'!BE16)+SUM('Nombre d''emplois occupés cvs'!BE10:BE14,'Nombre d''emplois occupés cvs'!BE16))*100</f>
        <v>1.0601232005972219</v>
      </c>
      <c r="BF19" s="69">
        <f>+SUM('Nombre d''emplois vacants cvs'!BF10:BF14,'Nombre d''emplois vacants cvs'!BF16)/(SUM('Nombre d''emplois vacants cvs'!BF10:BF14,'Nombre d''emplois vacants cvs'!BF16)+SUM('Nombre d''emplois occupés cvs'!BF10:BF14,'Nombre d''emplois occupés cvs'!BF16))*100</f>
        <v>1.1777313358934953</v>
      </c>
      <c r="BG19" s="69">
        <f>+SUM('Nombre d''emplois vacants cvs'!BG10:BG14,'Nombre d''emplois vacants cvs'!BG16)/(SUM('Nombre d''emplois vacants cvs'!BG10:BG14,'Nombre d''emplois vacants cvs'!BG16)+SUM('Nombre d''emplois occupés cvs'!BG10:BG14,'Nombre d''emplois occupés cvs'!BG16))*100</f>
        <v>1.1422286439487104</v>
      </c>
      <c r="BH19" s="69">
        <f>+SUM('Nombre d''emplois vacants cvs'!BH10:BH14,'Nombre d''emplois vacants cvs'!BH16)/(SUM('Nombre d''emplois vacants cvs'!BH10:BH14,'Nombre d''emplois vacants cvs'!BH16)+SUM('Nombre d''emplois occupés cvs'!BH10:BH14,'Nombre d''emplois occupés cvs'!BH16))*100</f>
        <v>1.1698566162300112</v>
      </c>
      <c r="BI19" s="69">
        <f>+SUM('Nombre d''emplois vacants cvs'!BI10:BI14,'Nombre d''emplois vacants cvs'!BI16)/(SUM('Nombre d''emplois vacants cvs'!BI10:BI14,'Nombre d''emplois vacants cvs'!BI16)+SUM('Nombre d''emplois occupés cvs'!BI10:BI14,'Nombre d''emplois occupés cvs'!BI16))*100</f>
        <v>1.1768163152220499</v>
      </c>
      <c r="BJ19" s="69">
        <f>+SUM('Nombre d''emplois vacants cvs'!BJ10:BJ14,'Nombre d''emplois vacants cvs'!BJ16)/(SUM('Nombre d''emplois vacants cvs'!BJ10:BJ14,'Nombre d''emplois vacants cvs'!BJ16)+SUM('Nombre d''emplois occupés cvs'!BJ10:BJ14,'Nombre d''emplois occupés cvs'!BJ16))*100</f>
        <v>1.1883768537865982</v>
      </c>
      <c r="BK19" s="69">
        <f>+SUM('Nombre d''emplois vacants cvs'!BK10:BK14,'Nombre d''emplois vacants cvs'!BK16)/(SUM('Nombre d''emplois vacants cvs'!BK10:BK14,'Nombre d''emplois vacants cvs'!BK16)+SUM('Nombre d''emplois occupés cvs'!BK10:BK14,'Nombre d''emplois occupés cvs'!BK16))*100</f>
        <v>1.1437040070869238</v>
      </c>
      <c r="BL19" s="69">
        <f>+SUM('Nombre d''emplois vacants cvs'!BL10:BL14,'Nombre d''emplois vacants cvs'!BL16)/(SUM('Nombre d''emplois vacants cvs'!BL10:BL14,'Nombre d''emplois vacants cvs'!BL16)+SUM('Nombre d''emplois occupés cvs'!BL10:BL14,'Nombre d''emplois occupés cvs'!BL16))*100</f>
        <v>1.3314724391089308</v>
      </c>
      <c r="BM19" s="69">
        <f>+SUM('Nombre d''emplois vacants cvs'!BM10:BM14,'Nombre d''emplois vacants cvs'!BM16)/(SUM('Nombre d''emplois vacants cvs'!BM10:BM14,'Nombre d''emplois vacants cvs'!BM16)+SUM('Nombre d''emplois occupés cvs'!BM10:BM14,'Nombre d''emplois occupés cvs'!BM16))*100</f>
        <v>1.3010293504922565</v>
      </c>
      <c r="BN19" s="69">
        <f>+SUM('Nombre d''emplois vacants cvs'!BN10:BN14,'Nombre d''emplois vacants cvs'!BN16)/(SUM('Nombre d''emplois vacants cvs'!BN10:BN14,'Nombre d''emplois vacants cvs'!BN16)+SUM('Nombre d''emplois occupés cvs'!BN10:BN14,'Nombre d''emplois occupés cvs'!BN16))*100</f>
        <v>1.2810226070238657</v>
      </c>
      <c r="BO19" s="69">
        <f>+SUM('Nombre d''emplois vacants cvs'!BO10:BO14,'Nombre d''emplois vacants cvs'!BO16)/(SUM('Nombre d''emplois vacants cvs'!BO10:BO14,'Nombre d''emplois vacants cvs'!BO16)+SUM('Nombre d''emplois occupés cvs'!BO10:BO14,'Nombre d''emplois occupés cvs'!BO16))*100</f>
        <v>1.2785941133184253</v>
      </c>
      <c r="BP19" s="69">
        <f>+SUM('Nombre d''emplois vacants cvs'!BP10:BP14,'Nombre d''emplois vacants cvs'!BP16)/(SUM('Nombre d''emplois vacants cvs'!BP10:BP14,'Nombre d''emplois vacants cvs'!BP16)+SUM('Nombre d''emplois occupés cvs'!BP10:BP14,'Nombre d''emplois occupés cvs'!BP16))*100</f>
        <v>1.45381539202246</v>
      </c>
      <c r="BQ19" s="145" t="s">
        <v>147</v>
      </c>
      <c r="BR19" s="69">
        <f>+SUM('Nombre d''emplois vacants cvs'!BR10:BR14,'Nombre d''emplois vacants cvs'!BR16)/(SUM('Nombre d''emplois vacants cvs'!BR10:BR14,'Nombre d''emplois vacants cvs'!BR16)+SUM('Nombre d''emplois occupés cvs'!BR10:BR14,'Nombre d''emplois occupés cvs'!BR16))*100</f>
        <v>1.4945874220744204</v>
      </c>
      <c r="BS19" s="69">
        <f>+SUM('Nombre d''emplois vacants cvs'!BS10:BS14,'Nombre d''emplois vacants cvs'!BS16)/(SUM('Nombre d''emplois vacants cvs'!BS10:BS14,'Nombre d''emplois vacants cvs'!BS16)+SUM('Nombre d''emplois occupés cvs'!BS10:BS14,'Nombre d''emplois occupés cvs'!BS16))*100</f>
        <v>1.2474875684879283</v>
      </c>
      <c r="BT19" s="69">
        <f>+SUM('Nombre d''emplois vacants cvs'!BT10:BT14,'Nombre d''emplois vacants cvs'!BT16)/(SUM('Nombre d''emplois vacants cvs'!BT10:BT14,'Nombre d''emplois vacants cvs'!BT16)+SUM('Nombre d''emplois occupés cvs'!BT10:BT14,'Nombre d''emplois occupés cvs'!BT16))*100</f>
        <v>1.198167494419313</v>
      </c>
      <c r="BU19" s="69">
        <f>+'Nombre d''emplois vacants cvs'!BU19/('Nombre d''emplois vacants cvs'!BU19+'Nombre d''emplois occupés cvs'!BU19)*100</f>
        <v>1.4015641824211225</v>
      </c>
      <c r="BV19" s="69">
        <f>+'Nombre d''emplois vacants cvs'!BV19/('Nombre d''emplois vacants cvs'!BV19+'Nombre d''emplois occupés cvs'!BV19)*100</f>
        <v>1.7528607780636525</v>
      </c>
      <c r="BW19" s="69">
        <f>+'Nombre d''emplois vacants cvs'!BW19/('Nombre d''emplois vacants cvs'!BW19+'Nombre d''emplois occupés cvs'!BW19)*100</f>
        <v>1.902290913890529</v>
      </c>
      <c r="BX19" s="69">
        <f>+'Nombre d''emplois vacants cvs'!BX19/('Nombre d''emplois vacants cvs'!BX19+'Nombre d''emplois occupés cvs'!BX19)*100</f>
        <v>2.2066120239711258</v>
      </c>
      <c r="BY19" s="163">
        <f>+'Nombre d''emplois vacants cvs'!BY19/('Nombre d''emplois vacants cvs'!BY19+'Nombre d''emplois occupés cvs'!BY19)*100</f>
        <v>2.402543523884068</v>
      </c>
      <c r="BZ19" s="133"/>
      <c r="CA19" s="133"/>
      <c r="CB19" s="136"/>
      <c r="CC19" s="133"/>
      <c r="CD19" s="136"/>
      <c r="CE19" s="133"/>
      <c r="CF19" s="133"/>
      <c r="CG19" s="133"/>
      <c r="CH19" s="133"/>
      <c r="CI19" s="137"/>
    </row>
    <row r="20" spans="1:87" s="78" customFormat="1" ht="12.75">
      <c r="A20" s="90" t="s">
        <v>4</v>
      </c>
      <c r="B20" s="82">
        <f>+'Nombre d''emplois vacants cvs'!B15/('Nombre d''emplois vacants cvs'!B15+'Nombre d''emplois occupés cvs'!B15)*100</f>
        <v>1.0925963739884108</v>
      </c>
      <c r="C20" s="82">
        <f>+'Nombre d''emplois vacants cvs'!C15/('Nombre d''emplois vacants cvs'!C15+'Nombre d''emplois occupés cvs'!C15)*100</f>
        <v>1.0735709514257297</v>
      </c>
      <c r="D20" s="82">
        <f>+'Nombre d''emplois vacants cvs'!D15/('Nombre d''emplois vacants cvs'!D15+'Nombre d''emplois occupés cvs'!D15)*100</f>
        <v>1.0552289183908008</v>
      </c>
      <c r="E20" s="82">
        <f>+'Nombre d''emplois vacants cvs'!E15/('Nombre d''emplois vacants cvs'!E15+'Nombre d''emplois occupés cvs'!E15)*100</f>
        <v>1.081750373256766</v>
      </c>
      <c r="F20" s="82">
        <f>+'Nombre d''emplois vacants cvs'!F15/('Nombre d''emplois vacants cvs'!F15+'Nombre d''emplois occupés cvs'!F15)*100</f>
        <v>1.051121184423959</v>
      </c>
      <c r="G20" s="82">
        <f>+'Nombre d''emplois vacants cvs'!G15/('Nombre d''emplois vacants cvs'!G15+'Nombre d''emplois occupés cvs'!G15)*100</f>
        <v>0.9370961978758532</v>
      </c>
      <c r="H20" s="82">
        <f>+'Nombre d''emplois vacants cvs'!H15/('Nombre d''emplois vacants cvs'!H15+'Nombre d''emplois occupés cvs'!H15)*100</f>
        <v>0.878723923478846</v>
      </c>
      <c r="I20" s="82">
        <f>+'Nombre d''emplois vacants cvs'!I15/('Nombre d''emplois vacants cvs'!I15+'Nombre d''emplois occupés cvs'!I15)*100</f>
        <v>0.8500949786751246</v>
      </c>
      <c r="J20" s="82">
        <f>+'Nombre d''emplois vacants cvs'!J15/('Nombre d''emplois vacants cvs'!J15+'Nombre d''emplois occupés cvs'!J15)*100</f>
        <v>0.8104895213873441</v>
      </c>
      <c r="K20" s="82">
        <f>+'Nombre d''emplois vacants cvs'!K15/('Nombre d''emplois vacants cvs'!K15+'Nombre d''emplois occupés cvs'!K15)*100</f>
        <v>0.8291673193852569</v>
      </c>
      <c r="L20" s="82">
        <f>+'Nombre d''emplois vacants cvs'!L15/('Nombre d''emplois vacants cvs'!L15+'Nombre d''emplois occupés cvs'!L15)*100</f>
        <v>0.8131933347951691</v>
      </c>
      <c r="M20" s="82">
        <f>+'Nombre d''emplois vacants cvs'!M15/('Nombre d''emplois vacants cvs'!M15+'Nombre d''emplois occupés cvs'!M15)*100</f>
        <v>0.8078679584930174</v>
      </c>
      <c r="N20" s="82">
        <f>+'Nombre d''emplois vacants cvs'!N15/('Nombre d''emplois vacants cvs'!N15+'Nombre d''emplois occupés cvs'!N15)*100</f>
        <v>0.8781523827708544</v>
      </c>
      <c r="O20" s="82">
        <f>+'Nombre d''emplois vacants cvs'!O15/('Nombre d''emplois vacants cvs'!O15+'Nombre d''emplois occupés cvs'!O15)*100</f>
        <v>0.8754149397351791</v>
      </c>
      <c r="P20" s="82">
        <f>+'Nombre d''emplois vacants cvs'!P15/('Nombre d''emplois vacants cvs'!P15+'Nombre d''emplois occupés cvs'!P15)*100</f>
        <v>0.8580391614511764</v>
      </c>
      <c r="Q20" s="82">
        <f>+'Nombre d''emplois vacants cvs'!Q15/('Nombre d''emplois vacants cvs'!Q15+'Nombre d''emplois occupés cvs'!Q15)*100</f>
        <v>0.8398615761146203</v>
      </c>
      <c r="R20" s="82">
        <f>+'Nombre d''emplois vacants cvs'!R15/('Nombre d''emplois vacants cvs'!R15+'Nombre d''emplois occupés cvs'!R15)*100</f>
        <v>0.8198960062112715</v>
      </c>
      <c r="S20" s="82">
        <f>+'Nombre d''emplois vacants cvs'!S15/('Nombre d''emplois vacants cvs'!S15+'Nombre d''emplois occupés cvs'!S15)*100</f>
        <v>0.9183566260428874</v>
      </c>
      <c r="T20" s="82">
        <f>+'Nombre d''emplois vacants cvs'!T15/('Nombre d''emplois vacants cvs'!T15+'Nombre d''emplois occupés cvs'!T15)*100</f>
        <v>0.8600036221483488</v>
      </c>
      <c r="U20" s="82">
        <f>+'Nombre d''emplois vacants cvs'!U15/('Nombre d''emplois vacants cvs'!U15+'Nombre d''emplois occupés cvs'!U15)*100</f>
        <v>1.033126056258927</v>
      </c>
      <c r="V20" s="82">
        <f>+'Nombre d''emplois vacants cvs'!V15/('Nombre d''emplois vacants cvs'!V15+'Nombre d''emplois occupés cvs'!V15)*100</f>
        <v>1.0177929173687639</v>
      </c>
      <c r="W20" s="82">
        <f>+'Nombre d''emplois vacants cvs'!W15/('Nombre d''emplois vacants cvs'!W15+'Nombre d''emplois occupés cvs'!W15)*100</f>
        <v>1.0096523797773158</v>
      </c>
      <c r="X20" s="82">
        <f>+'Nombre d''emplois vacants cvs'!X15/('Nombre d''emplois vacants cvs'!X15+'Nombre d''emplois occupés cvs'!X15)*100</f>
        <v>0.9760001386114119</v>
      </c>
      <c r="Y20" s="82">
        <f>+'Nombre d''emplois vacants cvs'!Y15/('Nombre d''emplois vacants cvs'!Y15+'Nombre d''emplois occupés cvs'!Y15)*100</f>
        <v>0.9009955127516657</v>
      </c>
      <c r="Z20" s="82">
        <f>+'Nombre d''emplois vacants cvs'!Z15/('Nombre d''emplois vacants cvs'!Z15+'Nombre d''emplois occupés cvs'!Z15)*100</f>
        <v>0.8947702461767394</v>
      </c>
      <c r="AA20" s="82">
        <f>+'Nombre d''emplois vacants cvs'!AA15/('Nombre d''emplois vacants cvs'!AA15+'Nombre d''emplois occupés cvs'!AA15)*100</f>
        <v>0.9336388851642053</v>
      </c>
      <c r="AB20" s="82">
        <f>+'Nombre d''emplois vacants cvs'!AB15/('Nombre d''emplois vacants cvs'!AB15+'Nombre d''emplois occupés cvs'!AB15)*100</f>
        <v>0.9298922473704339</v>
      </c>
      <c r="AC20" s="82">
        <f>+'Nombre d''emplois vacants cvs'!AC15/('Nombre d''emplois vacants cvs'!AC15+'Nombre d''emplois occupés cvs'!AC15)*100</f>
        <v>0.9099753618749161</v>
      </c>
      <c r="AD20" s="82">
        <f>+'Nombre d''emplois vacants cvs'!AD15/('Nombre d''emplois vacants cvs'!AD15+'Nombre d''emplois occupés cvs'!AD15)*100</f>
        <v>0.9821180639173934</v>
      </c>
      <c r="AE20" s="83">
        <f>+'Nombre d''emplois vacants cvs'!AE15/('Nombre d''emplois vacants cvs'!AE15+'Nombre d''emplois occupés cvs'!AE15)*100</f>
        <v>0.9747980030462544</v>
      </c>
      <c r="AF20" s="84">
        <f>+'Nombre d''emplois vacants cvs'!AF15/('Nombre d''emplois vacants cvs'!AF15+'Nombre d''emplois occupés cvs'!AF15)*100</f>
        <v>1.2598455565715565</v>
      </c>
      <c r="AG20" s="82">
        <f>+'Nombre d''emplois vacants cvs'!AG15/('Nombre d''emplois vacants cvs'!AG15+'Nombre d''emplois occupés cvs'!AG15)*100</f>
        <v>1.2233665409851533</v>
      </c>
      <c r="AH20" s="82">
        <f>+'Nombre d''emplois vacants cvs'!AH15/('Nombre d''emplois vacants cvs'!AH15+'Nombre d''emplois occupés cvs'!AH15)*100</f>
        <v>1.1552397114055435</v>
      </c>
      <c r="AI20" s="82">
        <f>+'Nombre d''emplois vacants cvs'!AI15/('Nombre d''emplois vacants cvs'!AI15+'Nombre d''emplois occupés cvs'!AI15)*100</f>
        <v>1.1721248125107864</v>
      </c>
      <c r="AJ20" s="82">
        <f>+'Nombre d''emplois vacants cvs'!AJ15/('Nombre d''emplois vacants cvs'!AJ15+'Nombre d''emplois occupés cvs'!AJ15)*100</f>
        <v>1.0516465165820996</v>
      </c>
      <c r="AK20" s="82">
        <f>+'Nombre d''emplois vacants cvs'!AK15/('Nombre d''emplois vacants cvs'!AK15+'Nombre d''emplois occupés cvs'!AK15)*100</f>
        <v>1.1548226661071102</v>
      </c>
      <c r="AL20" s="82">
        <f>+'Nombre d''emplois vacants cvs'!AL15/('Nombre d''emplois vacants cvs'!AL15+'Nombre d''emplois occupés cvs'!AL15)*100</f>
        <v>1.0404543072198356</v>
      </c>
      <c r="AM20" s="82">
        <f>+'Nombre d''emplois vacants cvs'!AM15/('Nombre d''emplois vacants cvs'!AM15+'Nombre d''emplois occupés cvs'!AM15)*100</f>
        <v>1.0160679117450095</v>
      </c>
      <c r="AN20" s="82">
        <f>+'Nombre d''emplois vacants cvs'!AN15/('Nombre d''emplois vacants cvs'!AN15+'Nombre d''emplois occupés cvs'!AN15)*100</f>
        <v>0.9467813941907368</v>
      </c>
      <c r="AO20" s="82">
        <f>+'Nombre d''emplois vacants cvs'!AO15/('Nombre d''emplois vacants cvs'!AO15+'Nombre d''emplois occupés cvs'!AO15)*100</f>
        <v>0.9770300792885741</v>
      </c>
      <c r="AP20" s="82">
        <f>+'Nombre d''emplois vacants cvs'!AP15/('Nombre d''emplois vacants cvs'!AP15+'Nombre d''emplois occupés cvs'!AP15)*100</f>
        <v>0.9805851005881996</v>
      </c>
      <c r="AQ20" s="82">
        <f>+'Nombre d''emplois vacants cvs'!AQ15/('Nombre d''emplois vacants cvs'!AQ15+'Nombre d''emplois occupés cvs'!AQ15)*100</f>
        <v>0.7773989431630672</v>
      </c>
      <c r="AR20" s="82">
        <f>+'Nombre d''emplois vacants cvs'!AR15/('Nombre d''emplois vacants cvs'!AR15+'Nombre d''emplois occupés cvs'!AR15)*100</f>
        <v>0.965716439167855</v>
      </c>
      <c r="AS20" s="82">
        <f>+'Nombre d''emplois vacants cvs'!AS15/('Nombre d''emplois vacants cvs'!AS15+'Nombre d''emplois occupés cvs'!AS15)*100</f>
        <v>1.0742933434530153</v>
      </c>
      <c r="AT20" s="82">
        <f>+'Nombre d''emplois vacants cvs'!AT15/('Nombre d''emplois vacants cvs'!AT15+'Nombre d''emplois occupés cvs'!AT15)*100</f>
        <v>1.1457629341307205</v>
      </c>
      <c r="AU20" s="82">
        <f>+'Nombre d''emplois vacants cvs'!AU15/('Nombre d''emplois vacants cvs'!AU15+'Nombre d''emplois occupés cvs'!AU15)*100</f>
        <v>1.0534887467363312</v>
      </c>
      <c r="AV20" s="82">
        <f>+'Nombre d''emplois vacants cvs'!AV15/('Nombre d''emplois vacants cvs'!AV15+'Nombre d''emplois occupés cvs'!AV15)*100</f>
        <v>1.1217457231473664</v>
      </c>
      <c r="AW20" s="82">
        <f>+'Nombre d''emplois vacants cvs'!AW15/('Nombre d''emplois vacants cvs'!AW15+'Nombre d''emplois occupés cvs'!AW15)*100</f>
        <v>0.9610429017113415</v>
      </c>
      <c r="AX20" s="82">
        <f>+'Nombre d''emplois vacants cvs'!AX15/('Nombre d''emplois vacants cvs'!AX15+'Nombre d''emplois occupés cvs'!AX15)*100</f>
        <v>1.0987242748194836</v>
      </c>
      <c r="AY20" s="83">
        <f>+'Nombre d''emplois vacants cvs'!AY15/('Nombre d''emplois vacants cvs'!AY15+'Nombre d''emplois occupés cvs'!AY15)*100</f>
        <v>1.0224123511420078</v>
      </c>
      <c r="AZ20" s="84">
        <f>+'Nombre d''emplois vacants cvs'!AZ15/('Nombre d''emplois vacants cvs'!AZ15+'Nombre d''emplois occupés cvs'!AZ15)*100</f>
        <v>1.1734103201064519</v>
      </c>
      <c r="BA20" s="82">
        <f>+'Nombre d''emplois vacants cvs'!BA15/('Nombre d''emplois vacants cvs'!BA15+'Nombre d''emplois occupés cvs'!BA15)*100</f>
        <v>1.1696937464828234</v>
      </c>
      <c r="BB20" s="82">
        <f>+'Nombre d''emplois vacants cvs'!BB15/('Nombre d''emplois vacants cvs'!BB15+'Nombre d''emplois occupés cvs'!BB15)*100</f>
        <v>1.2268955485451136</v>
      </c>
      <c r="BC20" s="82">
        <f>+'Nombre d''emplois vacants cvs'!BC15/('Nombre d''emplois vacants cvs'!BC15+'Nombre d''emplois occupés cvs'!BC15)*100</f>
        <v>1.442475539130312</v>
      </c>
      <c r="BD20" s="82">
        <f>+'Nombre d''emplois vacants cvs'!BD15/('Nombre d''emplois vacants cvs'!BD15+'Nombre d''emplois occupés cvs'!BD15)*100</f>
        <v>1.3666546463224012</v>
      </c>
      <c r="BE20" s="82">
        <f>+'Nombre d''emplois vacants cvs'!BE15/('Nombre d''emplois vacants cvs'!BE15+'Nombre d''emplois occupés cvs'!BE15)*100</f>
        <v>1.5299548416379065</v>
      </c>
      <c r="BF20" s="82">
        <f>+'Nombre d''emplois vacants cvs'!BF15/('Nombre d''emplois vacants cvs'!BF15+'Nombre d''emplois occupés cvs'!BF15)*100</f>
        <v>1.4661425741603389</v>
      </c>
      <c r="BG20" s="82">
        <f>+'Nombre d''emplois vacants cvs'!BG15/('Nombre d''emplois vacants cvs'!BG15+'Nombre d''emplois occupés cvs'!BG15)*100</f>
        <v>1.5832041778269863</v>
      </c>
      <c r="BH20" s="82">
        <f>+'Nombre d''emplois vacants cvs'!BH15/('Nombre d''emplois vacants cvs'!BH15+'Nombre d''emplois occupés cvs'!BH15)*100</f>
        <v>1.5328201545991924</v>
      </c>
      <c r="BI20" s="82">
        <f>+'Nombre d''emplois vacants cvs'!BI15/('Nombre d''emplois vacants cvs'!BI15+'Nombre d''emplois occupés cvs'!BI15)*100</f>
        <v>1.4897818470882165</v>
      </c>
      <c r="BJ20" s="82">
        <f>+'Nombre d''emplois vacants cvs'!BJ15/('Nombre d''emplois vacants cvs'!BJ15+'Nombre d''emplois occupés cvs'!BJ15)*100</f>
        <v>1.5217550171957035</v>
      </c>
      <c r="BK20" s="82">
        <f>+'Nombre d''emplois vacants cvs'!BK15/('Nombre d''emplois vacants cvs'!BK15+'Nombre d''emplois occupés cvs'!BK15)*100</f>
        <v>1.5193880675638967</v>
      </c>
      <c r="BL20" s="82">
        <f>+'Nombre d''emplois vacants cvs'!BL15/('Nombre d''emplois vacants cvs'!BL15+'Nombre d''emplois occupés cvs'!BL15)*100</f>
        <v>1.6074916979501443</v>
      </c>
      <c r="BM20" s="82">
        <f>+'Nombre d''emplois vacants cvs'!BM15/('Nombre d''emplois vacants cvs'!BM15+'Nombre d''emplois occupés cvs'!BM15)*100</f>
        <v>1.755320717036098</v>
      </c>
      <c r="BN20" s="82">
        <f>+'Nombre d''emplois vacants cvs'!BN15/('Nombre d''emplois vacants cvs'!BN15+'Nombre d''emplois occupés cvs'!BN15)*100</f>
        <v>1.7615450663174146</v>
      </c>
      <c r="BO20" s="82">
        <f>+'Nombre d''emplois vacants cvs'!BO15/('Nombre d''emplois vacants cvs'!BO15+'Nombre d''emplois occupés cvs'!BO15)*100</f>
        <v>1.7156629240490657</v>
      </c>
      <c r="BP20" s="82">
        <f>+'Nombre d''emplois vacants cvs'!BP15/('Nombre d''emplois vacants cvs'!BP15+'Nombre d''emplois occupés cvs'!BP15)*100</f>
        <v>1.898691909132997</v>
      </c>
      <c r="BQ20" s="148" t="s">
        <v>147</v>
      </c>
      <c r="BR20" s="82">
        <f>+'Nombre d''emplois vacants cvs'!BR15/('Nombre d''emplois vacants cvs'!BR15+'Nombre d''emplois occupés cvs'!BR15)*100</f>
        <v>2.3303545992846586</v>
      </c>
      <c r="BS20" s="82">
        <f>+'Nombre d''emplois vacants cvs'!BS15/('Nombre d''emplois vacants cvs'!BS15+'Nombre d''emplois occupés cvs'!BS15)*100</f>
        <v>2.267813898553527</v>
      </c>
      <c r="BT20" s="82">
        <f>+'Nombre d''emplois vacants cvs'!BT15/('Nombre d''emplois vacants cvs'!BT15+'Nombre d''emplois occupés cvs'!BT15)*100</f>
        <v>2.09320296993378</v>
      </c>
      <c r="BU20" s="82">
        <f>+'Nombre d''emplois vacants cvs'!BU20/('Nombre d''emplois vacants cvs'!BU20+'Nombre d''emplois occupés cvs'!BU20)*100</f>
        <v>2.2501149876909485</v>
      </c>
      <c r="BV20" s="82">
        <f>+'Nombre d''emplois vacants cvs'!BV20/('Nombre d''emplois vacants cvs'!BV20+'Nombre d''emplois occupés cvs'!BV20)*100</f>
        <v>2.3628386117491087</v>
      </c>
      <c r="BW20" s="82">
        <f>+'Nombre d''emplois vacants cvs'!BW20/('Nombre d''emplois vacants cvs'!BW20+'Nombre d''emplois occupés cvs'!BW20)*100</f>
        <v>2.81851774132807</v>
      </c>
      <c r="BX20" s="82">
        <f>+'Nombre d''emplois vacants cvs'!BX20/('Nombre d''emplois vacants cvs'!BX20+'Nombre d''emplois occupés cvs'!BX20)*100</f>
        <v>3.082234341710038</v>
      </c>
      <c r="BY20" s="163">
        <f>+'Nombre d''emplois vacants cvs'!BY20/('Nombre d''emplois vacants cvs'!BY20+'Nombre d''emplois occupés cvs'!BY20)*100</f>
        <v>3.4417779517364124</v>
      </c>
      <c r="BZ20" s="133"/>
      <c r="CA20" s="133"/>
      <c r="CB20" s="136"/>
      <c r="CC20" s="133"/>
      <c r="CD20" s="136"/>
      <c r="CE20" s="133"/>
      <c r="CF20" s="133"/>
      <c r="CG20" s="133"/>
      <c r="CH20" s="133"/>
      <c r="CI20" s="137"/>
    </row>
    <row r="21" spans="1:87" ht="19.5" customHeight="1">
      <c r="A21" s="101" t="s">
        <v>74</v>
      </c>
      <c r="B21" s="73">
        <f>100*'Nombre d''emplois vacants cvs'!B21/('Nombre d''emplois occupés cvs'!B21+'Nombre d''emplois vacants cvs'!B21)</f>
        <v>0.4271728779435124</v>
      </c>
      <c r="C21" s="74">
        <f>100*'Nombre d''emplois vacants cvs'!C21/('Nombre d''emplois occupés cvs'!C21+'Nombre d''emplois vacants cvs'!C21)</f>
        <v>0.44938909811165145</v>
      </c>
      <c r="D21" s="75">
        <f>100*'Nombre d''emplois vacants cvs'!D21/('Nombre d''emplois occupés cvs'!D21+'Nombre d''emplois vacants cvs'!D21)</f>
        <v>0.4354175342382026</v>
      </c>
      <c r="E21" s="74">
        <f>100*'Nombre d''emplois vacants cvs'!E21/('Nombre d''emplois occupés cvs'!E21+'Nombre d''emplois vacants cvs'!E21)</f>
        <v>0.4365136524671093</v>
      </c>
      <c r="F21" s="75">
        <f>100*'Nombre d''emplois vacants cvs'!F21/('Nombre d''emplois occupés cvs'!F21+'Nombre d''emplois vacants cvs'!F21)</f>
        <v>0.4394861146327669</v>
      </c>
      <c r="G21" s="74">
        <f>100*'Nombre d''emplois vacants cvs'!G21/('Nombre d''emplois occupés cvs'!G21+'Nombre d''emplois vacants cvs'!G21)</f>
        <v>0.42985495376742683</v>
      </c>
      <c r="H21" s="75">
        <f>100*'Nombre d''emplois vacants cvs'!H21/('Nombre d''emplois occupés cvs'!H21+'Nombre d''emplois vacants cvs'!H21)</f>
        <v>0.4301652870644406</v>
      </c>
      <c r="I21" s="74">
        <f>100*'Nombre d''emplois vacants cvs'!I21/('Nombre d''emplois occupés cvs'!I21+'Nombre d''emplois vacants cvs'!I21)</f>
        <v>0.437344861979618</v>
      </c>
      <c r="J21" s="75">
        <f>100*'Nombre d''emplois vacants cvs'!J21/('Nombre d''emplois occupés cvs'!J21+'Nombre d''emplois vacants cvs'!J21)</f>
        <v>0.45125277591402635</v>
      </c>
      <c r="K21" s="74">
        <f>100*'Nombre d''emplois vacants cvs'!K21/('Nombre d''emplois occupés cvs'!K21+'Nombre d''emplois vacants cvs'!K21)</f>
        <v>0.47691150463820764</v>
      </c>
      <c r="L21" s="75">
        <f>100*'Nombre d''emplois vacants cvs'!L21/('Nombre d''emplois occupés cvs'!L21+'Nombre d''emplois vacants cvs'!L21)</f>
        <v>0.5002934786602791</v>
      </c>
      <c r="M21" s="74">
        <f>100*'Nombre d''emplois vacants cvs'!M21/('Nombre d''emplois occupés cvs'!M21+'Nombre d''emplois vacants cvs'!M21)</f>
        <v>0.5368003647991063</v>
      </c>
      <c r="N21" s="75">
        <f>100*'Nombre d''emplois vacants cvs'!N21/('Nombre d''emplois occupés cvs'!N21+'Nombre d''emplois vacants cvs'!N21)</f>
        <v>0.5668838642078665</v>
      </c>
      <c r="O21" s="74">
        <f>100*'Nombre d''emplois vacants cvs'!O21/('Nombre d''emplois occupés cvs'!O21+'Nombre d''emplois vacants cvs'!O21)</f>
        <v>0.6011162443891866</v>
      </c>
      <c r="P21" s="75">
        <f>100*'Nombre d''emplois vacants cvs'!P21/('Nombre d''emplois occupés cvs'!P21+'Nombre d''emplois vacants cvs'!P21)</f>
        <v>0.5635540573336528</v>
      </c>
      <c r="Q21" s="74">
        <f>100*'Nombre d''emplois vacants cvs'!Q21/('Nombre d''emplois occupés cvs'!Q21+'Nombre d''emplois vacants cvs'!Q21)</f>
        <v>0.6081188307986659</v>
      </c>
      <c r="R21" s="75">
        <f>100*'Nombre d''emplois vacants cvs'!R21/('Nombre d''emplois occupés cvs'!R21+'Nombre d''emplois vacants cvs'!R21)</f>
        <v>0.6361036606443491</v>
      </c>
      <c r="S21" s="74">
        <f>100*'Nombre d''emplois vacants cvs'!S21/('Nombre d''emplois occupés cvs'!S21+'Nombre d''emplois vacants cvs'!S21)</f>
        <v>0.6805664235942771</v>
      </c>
      <c r="T21" s="75">
        <f>100*'Nombre d''emplois vacants cvs'!T21/('Nombre d''emplois occupés cvs'!T21+'Nombre d''emplois vacants cvs'!T21)</f>
        <v>0.6783760041983575</v>
      </c>
      <c r="U21" s="74">
        <f>100*'Nombre d''emplois vacants cvs'!U21/('Nombre d''emplois occupés cvs'!U21+'Nombre d''emplois vacants cvs'!U21)</f>
        <v>0.6880692879897752</v>
      </c>
      <c r="V21" s="75">
        <f>100*'Nombre d''emplois vacants cvs'!V21/('Nombre d''emplois occupés cvs'!V21+'Nombre d''emplois vacants cvs'!V21)</f>
        <v>0.6308266203653986</v>
      </c>
      <c r="W21" s="74">
        <f>100*'Nombre d''emplois vacants cvs'!W21/('Nombre d''emplois occupés cvs'!W21+'Nombre d''emplois vacants cvs'!W21)</f>
        <v>0.5682863289992467</v>
      </c>
      <c r="X21" s="75">
        <f>100*'Nombre d''emplois vacants cvs'!X21/('Nombre d''emplois occupés cvs'!X21+'Nombre d''emplois vacants cvs'!X21)</f>
        <v>0.41507102382512095</v>
      </c>
      <c r="Y21" s="74">
        <f>100*'Nombre d''emplois vacants cvs'!Y21/('Nombre d''emplois occupés cvs'!Y21+'Nombre d''emplois vacants cvs'!Y21)</f>
        <v>0.37024813526164396</v>
      </c>
      <c r="Z21" s="75">
        <f>100*'Nombre d''emplois vacants cvs'!Z21/('Nombre d''emplois occupés cvs'!Z21+'Nombre d''emplois vacants cvs'!Z21)</f>
        <v>0.3597508331572031</v>
      </c>
      <c r="AA21" s="74">
        <f>100*'Nombre d''emplois vacants cvs'!AA21/('Nombre d''emplois occupés cvs'!AA21+'Nombre d''emplois vacants cvs'!AA21)</f>
        <v>0.37212162310369423</v>
      </c>
      <c r="AB21" s="75">
        <f>100*'Nombre d''emplois vacants cvs'!AB21/('Nombre d''emplois occupés cvs'!AB21+'Nombre d''emplois vacants cvs'!AB21)</f>
        <v>0.37611878477292315</v>
      </c>
      <c r="AC21" s="74">
        <f>100*'Nombre d''emplois vacants cvs'!AC21/('Nombre d''emplois occupés cvs'!AC21+'Nombre d''emplois vacants cvs'!AC21)</f>
        <v>0.38602314650295005</v>
      </c>
      <c r="AD21" s="75">
        <f>100*'Nombre d''emplois vacants cvs'!AD21/('Nombre d''emplois occupés cvs'!AD21+'Nombre d''emplois vacants cvs'!AD21)</f>
        <v>0.4245713319038564</v>
      </c>
      <c r="AE21" s="73">
        <f>100*'Nombre d''emplois vacants cvs'!AE21/('Nombre d''emplois occupés cvs'!AE21+'Nombre d''emplois vacants cvs'!AE21)</f>
        <v>0.45276741948053595</v>
      </c>
      <c r="AF21" s="76">
        <f>100*'Nombre d''emplois vacants cvs'!AF21/('Nombre d''emplois occupés cvs'!AF21+'Nombre d''emplois vacants cvs'!AF21)</f>
        <v>0.6519486859641986</v>
      </c>
      <c r="AG21" s="74">
        <f>100*'Nombre d''emplois vacants cvs'!AG21/('Nombre d''emplois occupés cvs'!AG21+'Nombre d''emplois vacants cvs'!AG21)</f>
        <v>0.7305285541053618</v>
      </c>
      <c r="AH21" s="75">
        <f>100*'Nombre d''emplois vacants cvs'!AH21/('Nombre d''emplois occupés cvs'!AH21+'Nombre d''emplois vacants cvs'!AH21)</f>
        <v>0.7092911629539773</v>
      </c>
      <c r="AI21" s="74">
        <f>100*'Nombre d''emplois vacants cvs'!AI21/('Nombre d''emplois occupés cvs'!AI21+'Nombre d''emplois vacants cvs'!AI21)</f>
        <v>0.760061039814153</v>
      </c>
      <c r="AJ21" s="75">
        <f>100*'Nombre d''emplois vacants cvs'!AJ21/('Nombre d''emplois occupés cvs'!AJ21+'Nombre d''emplois vacants cvs'!AJ21)</f>
        <v>0.6990426707405061</v>
      </c>
      <c r="AK21" s="74">
        <f>100*'Nombre d''emplois vacants cvs'!AK21/('Nombre d''emplois occupés cvs'!AK21+'Nombre d''emplois vacants cvs'!AK21)</f>
        <v>0.6905909706904745</v>
      </c>
      <c r="AL21" s="75">
        <f>100*'Nombre d''emplois vacants cvs'!AL21/('Nombre d''emplois occupés cvs'!AL21+'Nombre d''emplois vacants cvs'!AL21)</f>
        <v>0.6219434121732703</v>
      </c>
      <c r="AM21" s="74">
        <f>100*'Nombre d''emplois vacants cvs'!AM21/('Nombre d''emplois occupés cvs'!AM21+'Nombre d''emplois vacants cvs'!AM21)</f>
        <v>0.646644879175884</v>
      </c>
      <c r="AN21" s="75">
        <f>100*'Nombre d''emplois vacants cvs'!AN21/('Nombre d''emplois occupés cvs'!AN21+'Nombre d''emplois vacants cvs'!AN21)</f>
        <v>0.6076027249821797</v>
      </c>
      <c r="AO21" s="74">
        <f>100*'Nombre d''emplois vacants cvs'!AO21/('Nombre d''emplois occupés cvs'!AO21+'Nombre d''emplois vacants cvs'!AO21)</f>
        <v>0.6074325198083464</v>
      </c>
      <c r="AP21" s="75">
        <f>100*'Nombre d''emplois vacants cvs'!AP21/('Nombre d''emplois occupés cvs'!AP21+'Nombre d''emplois vacants cvs'!AP21)</f>
        <v>0.592207720357403</v>
      </c>
      <c r="AQ21" s="74">
        <f>100*'Nombre d''emplois vacants cvs'!AQ21/('Nombre d''emplois occupés cvs'!AQ21+'Nombre d''emplois vacants cvs'!AQ21)</f>
        <v>0.5712299200355059</v>
      </c>
      <c r="AR21" s="75">
        <f>100*'Nombre d''emplois vacants cvs'!AR21/('Nombre d''emplois occupés cvs'!AR21+'Nombre d''emplois vacants cvs'!AR21)</f>
        <v>0.5773792789679667</v>
      </c>
      <c r="AS21" s="74">
        <f>100*'Nombre d''emplois vacants cvs'!AS21/('Nombre d''emplois occupés cvs'!AS21+'Nombre d''emplois vacants cvs'!AS21)</f>
        <v>0.6689471220273442</v>
      </c>
      <c r="AT21" s="75">
        <f>100*'Nombre d''emplois vacants cvs'!AT21/('Nombre d''emplois occupés cvs'!AT21+'Nombre d''emplois vacants cvs'!AT21)</f>
        <v>0.6715610913722605</v>
      </c>
      <c r="AU21" s="74">
        <f>100*'Nombre d''emplois vacants cvs'!AU21/('Nombre d''emplois occupés cvs'!AU21+'Nombre d''emplois vacants cvs'!AU21)</f>
        <v>0.6334619873487473</v>
      </c>
      <c r="AV21" s="75">
        <f>100*'Nombre d''emplois vacants cvs'!AV21/('Nombre d''emplois occupés cvs'!AV21+'Nombre d''emplois vacants cvs'!AV21)</f>
        <v>0.6252941172064075</v>
      </c>
      <c r="AW21" s="74">
        <f>100*'Nombre d''emplois vacants cvs'!AW21/('Nombre d''emplois occupés cvs'!AW21+'Nombre d''emplois vacants cvs'!AW21)</f>
        <v>0.6255856963023748</v>
      </c>
      <c r="AX21" s="75">
        <f>100*'Nombre d''emplois vacants cvs'!AX21/('Nombre d''emplois occupés cvs'!AX21+'Nombre d''emplois vacants cvs'!AX21)</f>
        <v>0.6544659444633034</v>
      </c>
      <c r="AY21" s="73">
        <f>100*'Nombre d''emplois vacants cvs'!AY21/('Nombre d''emplois occupés cvs'!AY21+'Nombre d''emplois vacants cvs'!AY21)</f>
        <v>0.6790212295149084</v>
      </c>
      <c r="AZ21" s="76">
        <f>100*'Nombre d''emplois vacants cvs'!AZ21/('Nombre d''emplois occupés cvs'!AZ21+'Nombre d''emplois vacants cvs'!AZ21)</f>
        <v>0.8004097679461591</v>
      </c>
      <c r="BA21" s="74">
        <f>100*'Nombre d''emplois vacants cvs'!BA21/('Nombre d''emplois occupés cvs'!BA21+'Nombre d''emplois vacants cvs'!BA21)</f>
        <v>0.8399797742608673</v>
      </c>
      <c r="BB21" s="77">
        <f>100*'Nombre d''emplois vacants cvs'!BB21/('Nombre d''emplois occupés cvs'!BB21+'Nombre d''emplois vacants cvs'!BB21)</f>
        <v>0.836217751362013</v>
      </c>
      <c r="BC21" s="77">
        <f>100*'Nombre d''emplois vacants cvs'!BC21/('Nombre d''emplois occupés cvs'!BC21+'Nombre d''emplois vacants cvs'!BC21)</f>
        <v>0.8834714630404756</v>
      </c>
      <c r="BD21" s="77">
        <f>100*'Nombre d''emplois vacants cvs'!BD21/('Nombre d''emplois occupés cvs'!BD21+'Nombre d''emplois vacants cvs'!BD21)</f>
        <v>1.0019849764381523</v>
      </c>
      <c r="BE21" s="77">
        <f>100*'Nombre d''emplois vacants cvs'!BE21/('Nombre d''emplois occupés cvs'!BE21+'Nombre d''emplois vacants cvs'!BE21)</f>
        <v>1.0458278942597072</v>
      </c>
      <c r="BF21" s="77">
        <f>100*'Nombre d''emplois vacants cvs'!BF21/('Nombre d''emplois occupés cvs'!BF21+'Nombre d''emplois vacants cvs'!BF21)</f>
        <v>1.1400728394810686</v>
      </c>
      <c r="BG21" s="77">
        <f>100*'Nombre d''emplois vacants cvs'!BG21/('Nombre d''emplois occupés cvs'!BG21+'Nombre d''emplois vacants cvs'!BG21)</f>
        <v>1.1560974195976257</v>
      </c>
      <c r="BH21" s="77">
        <f>100*'Nombre d''emplois vacants cvs'!BH21/('Nombre d''emplois occupés cvs'!BH21+'Nombre d''emplois vacants cvs'!BH21)</f>
        <v>1.1743418431340824</v>
      </c>
      <c r="BI21" s="77">
        <f>100*'Nombre d''emplois vacants cvs'!BI21/('Nombre d''emplois occupés cvs'!BI21+'Nombre d''emplois vacants cvs'!BI21)</f>
        <v>1.1921157206647146</v>
      </c>
      <c r="BJ21" s="77">
        <f>100*'Nombre d''emplois vacants cvs'!BJ21/('Nombre d''emplois occupés cvs'!BJ21+'Nombre d''emplois vacants cvs'!BJ21)</f>
        <v>1.2176745219606158</v>
      </c>
      <c r="BK21" s="77">
        <f>100*'Nombre d''emplois vacants cvs'!BK21/('Nombre d''emplois occupés cvs'!BK21+'Nombre d''emplois vacants cvs'!BK21)</f>
        <v>1.201431331830435</v>
      </c>
      <c r="BL21" s="77">
        <f>100*'Nombre d''emplois vacants cvs'!BL21/('Nombre d''emplois occupés cvs'!BL21+'Nombre d''emplois vacants cvs'!BL21)</f>
        <v>1.3197012601041906</v>
      </c>
      <c r="BM21" s="77">
        <f>100*'Nombre d''emplois vacants cvs'!BM21/('Nombre d''emplois occupés cvs'!BM21+'Nombre d''emplois vacants cvs'!BM21)</f>
        <v>1.3298501241715783</v>
      </c>
      <c r="BN21" s="77">
        <f>100*'Nombre d''emplois vacants cvs'!BN21/('Nombre d''emplois occupés cvs'!BN21+'Nombre d''emplois vacants cvs'!BN21)</f>
        <v>1.3259593144084532</v>
      </c>
      <c r="BO21" s="77">
        <f>100*'Nombre d''emplois vacants cvs'!BO21/('Nombre d''emplois occupés cvs'!BO21+'Nombre d''emplois vacants cvs'!BO21)</f>
        <v>1.3170343644962876</v>
      </c>
      <c r="BP21" s="77">
        <f>100*'Nombre d''emplois vacants cvs'!BP21/('Nombre d''emplois occupés cvs'!BP21+'Nombre d''emplois vacants cvs'!BP21)</f>
        <v>1.4506840237465137</v>
      </c>
      <c r="BQ21" s="147" t="s">
        <v>147</v>
      </c>
      <c r="BR21" s="77">
        <f>100*'Nombre d''emplois vacants cvs'!BR21/('Nombre d''emplois occupés cvs'!BR21+'Nombre d''emplois vacants cvs'!BR21)</f>
        <v>1.49701187326731</v>
      </c>
      <c r="BS21" s="77">
        <f>100*'Nombre d''emplois vacants cvs'!BS21/('Nombre d''emplois occupés cvs'!BS21+'Nombre d''emplois vacants cvs'!BS21)</f>
        <v>1.354068728748627</v>
      </c>
      <c r="BT21" s="77">
        <f>100*'Nombre d''emplois vacants cvs'!BT21/('Nombre d''emplois occupés cvs'!BT21+'Nombre d''emplois vacants cvs'!BT21)</f>
        <v>1.3250520968842945</v>
      </c>
      <c r="BU21" s="77">
        <f>100*'Nombre d''emplois vacants cvs'!BU21/('Nombre d''emplois occupés cvs'!BU21+'Nombre d''emplois vacants cvs'!BU21)</f>
        <v>1.5100537859214718</v>
      </c>
      <c r="BV21" s="77">
        <f>100*'Nombre d''emplois vacants cvs'!BV21/('Nombre d''emplois occupés cvs'!BV21+'Nombre d''emplois vacants cvs'!BV21)</f>
        <v>1.8217263889943063</v>
      </c>
      <c r="BW21" s="77">
        <f>100*'Nombre d''emplois vacants cvs'!BW21/('Nombre d''emplois occupés cvs'!BW21+'Nombre d''emplois vacants cvs'!BW21)</f>
        <v>1.9761299248212383</v>
      </c>
      <c r="BX21" s="77">
        <f>100*'Nombre d''emplois vacants cvs'!BX21/('Nombre d''emplois occupés cvs'!BX21+'Nombre d''emplois vacants cvs'!BX21)</f>
        <v>2.2832150265772304</v>
      </c>
      <c r="BY21" s="164">
        <f>100*'Nombre d''emplois vacants cvs'!BY21/('Nombre d''emplois occupés cvs'!BY21+'Nombre d''emplois vacants cvs'!BY21)</f>
        <v>2.4513219575438696</v>
      </c>
      <c r="BZ21" s="133"/>
      <c r="CA21" s="133"/>
      <c r="CB21" s="136"/>
      <c r="CC21" s="133"/>
      <c r="CD21" s="136"/>
      <c r="CE21" s="133"/>
      <c r="CF21" s="133"/>
      <c r="CG21" s="133"/>
      <c r="CH21" s="133"/>
      <c r="CI21" s="134"/>
    </row>
    <row r="22" spans="77:87" ht="12.75">
      <c r="BY22" s="171"/>
      <c r="BZ22" s="134"/>
      <c r="CA22" s="134"/>
      <c r="CB22" s="134"/>
      <c r="CC22" s="134"/>
      <c r="CD22" s="134"/>
      <c r="CE22" s="134"/>
      <c r="CF22" s="134"/>
      <c r="CG22" s="134"/>
      <c r="CH22" s="134"/>
      <c r="CI22" s="134"/>
    </row>
    <row r="23" spans="1:87" ht="38.25">
      <c r="A23" s="23" t="s">
        <v>76</v>
      </c>
      <c r="BZ23" s="134"/>
      <c r="CA23" s="134"/>
      <c r="CB23" s="134"/>
      <c r="CC23" s="134"/>
      <c r="CD23" s="134"/>
      <c r="CE23" s="134"/>
      <c r="CF23" s="134"/>
      <c r="CG23" s="134"/>
      <c r="CH23" s="134"/>
      <c r="CI23" s="134"/>
    </row>
    <row r="24" spans="1:87" ht="25.5">
      <c r="A24" s="23" t="s">
        <v>152</v>
      </c>
      <c r="AU24"/>
      <c r="BZ24" s="134"/>
      <c r="CA24" s="134"/>
      <c r="CB24" s="134"/>
      <c r="CC24" s="134"/>
      <c r="CD24" s="134"/>
      <c r="CE24" s="134"/>
      <c r="CF24" s="134"/>
      <c r="CG24" s="134"/>
      <c r="CH24" s="134"/>
      <c r="CI24" s="134"/>
    </row>
    <row r="25" spans="1:87" ht="25.5">
      <c r="A25" s="23" t="s">
        <v>133</v>
      </c>
      <c r="AU25"/>
      <c r="BZ25" s="134"/>
      <c r="CA25" s="134"/>
      <c r="CB25" s="134"/>
      <c r="CC25" s="134"/>
      <c r="CD25" s="134"/>
      <c r="CE25" s="134"/>
      <c r="CF25" s="134"/>
      <c r="CG25" s="134"/>
      <c r="CH25" s="134"/>
      <c r="CI25" s="134"/>
    </row>
    <row r="26" spans="47:87" ht="12.75">
      <c r="AU26"/>
      <c r="BZ26" s="134"/>
      <c r="CA26" s="134"/>
      <c r="CB26" s="134"/>
      <c r="CC26" s="134"/>
      <c r="CD26" s="134"/>
      <c r="CE26" s="134"/>
      <c r="CF26" s="134"/>
      <c r="CG26" s="134"/>
      <c r="CH26" s="134"/>
      <c r="CI26" s="134"/>
    </row>
    <row r="27" ht="12.75">
      <c r="AU27"/>
    </row>
    <row r="28" ht="12.75">
      <c r="AU28"/>
    </row>
    <row r="29" ht="12.75">
      <c r="AU29"/>
    </row>
    <row r="30" ht="12.75">
      <c r="AU30"/>
    </row>
    <row r="31" ht="12.75">
      <c r="AU31"/>
    </row>
    <row r="32" ht="12.75">
      <c r="AU32"/>
    </row>
    <row r="33" ht="12.75">
      <c r="AU33"/>
    </row>
    <row r="34" ht="12.75">
      <c r="AU34"/>
    </row>
    <row r="35" ht="12.75">
      <c r="AU35"/>
    </row>
    <row r="36" ht="12.75">
      <c r="AU36"/>
    </row>
    <row r="37" ht="12.75">
      <c r="AU37"/>
    </row>
    <row r="38" ht="12.75">
      <c r="AU38"/>
    </row>
    <row r="39" ht="12.75">
      <c r="AU39"/>
    </row>
    <row r="40" ht="12.75">
      <c r="AU40"/>
    </row>
  </sheetData>
  <sheetProtection/>
  <mergeCells count="1">
    <mergeCell ref="B4:J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Y55"/>
  <sheetViews>
    <sheetView zoomScale="85" zoomScaleNormal="85" zoomScalePageLayoutView="0" workbookViewId="0" topLeftCell="A8">
      <pane xSplit="1" topLeftCell="BU1" activePane="topRight" state="frozen"/>
      <selection pane="topLeft" activeCell="A46" sqref="A46"/>
      <selection pane="topRight" activeCell="BY29" sqref="BY29"/>
    </sheetView>
  </sheetViews>
  <sheetFormatPr defaultColWidth="11.421875" defaultRowHeight="12.75"/>
  <cols>
    <col min="1" max="1" width="82.00390625" style="1" customWidth="1"/>
    <col min="2" max="16384" width="11.421875" style="1" customWidth="1"/>
  </cols>
  <sheetData>
    <row r="1" spans="1:77" ht="12.75">
      <c r="A1" s="3" t="s">
        <v>98</v>
      </c>
      <c r="B1" s="10"/>
      <c r="C1" s="10"/>
      <c r="D1" s="10"/>
      <c r="E1" s="10"/>
      <c r="F1" s="10"/>
      <c r="G1" s="10"/>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75">
      <c r="A2" s="7" t="s">
        <v>94</v>
      </c>
      <c r="B2" s="10"/>
      <c r="C2" s="10"/>
      <c r="D2" s="10"/>
      <c r="E2" s="10"/>
      <c r="F2" s="10"/>
      <c r="G2" s="10"/>
      <c r="H2" s="11"/>
      <c r="I2" s="11"/>
      <c r="J2" s="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4"/>
      <c r="BB2" s="4"/>
      <c r="BC2" s="4"/>
      <c r="BD2" s="4"/>
      <c r="BE2" s="4"/>
      <c r="BF2" s="4"/>
      <c r="BG2" s="4"/>
      <c r="BH2" s="4"/>
      <c r="BI2" s="4"/>
      <c r="BJ2" s="4"/>
      <c r="BK2" s="4"/>
      <c r="BL2" s="4"/>
      <c r="BM2" s="4"/>
      <c r="BN2" s="4"/>
      <c r="BO2" s="4"/>
      <c r="BP2" s="4"/>
      <c r="BQ2" s="4"/>
      <c r="BR2" s="4"/>
      <c r="BS2" s="4"/>
      <c r="BT2" s="4"/>
      <c r="BU2" s="4"/>
      <c r="BV2" s="4"/>
      <c r="BW2" s="4"/>
      <c r="BX2" s="4"/>
      <c r="BY2" s="4"/>
    </row>
    <row r="3" spans="1:77" ht="12.75">
      <c r="A3" s="8" t="s">
        <v>101</v>
      </c>
      <c r="B3" s="10"/>
      <c r="C3" s="11"/>
      <c r="D3" s="11"/>
      <c r="E3" s="11"/>
      <c r="F3" s="11"/>
      <c r="G3" s="11"/>
      <c r="H3" s="11"/>
      <c r="I3" s="11"/>
      <c r="J3" s="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4"/>
      <c r="BB3" s="4"/>
      <c r="BC3" s="4"/>
      <c r="BD3" s="4"/>
      <c r="BE3" s="4"/>
      <c r="BF3" s="4"/>
      <c r="BG3" s="4"/>
      <c r="BH3" s="4"/>
      <c r="BI3" s="4"/>
      <c r="BJ3" s="4"/>
      <c r="BK3" s="4"/>
      <c r="BL3" s="4"/>
      <c r="BM3" s="4"/>
      <c r="BN3" s="4"/>
      <c r="BO3" s="4"/>
      <c r="BP3" s="4"/>
      <c r="BQ3" s="4"/>
      <c r="BR3" s="4"/>
      <c r="BS3" s="4"/>
      <c r="BT3" s="4"/>
      <c r="BU3" s="4"/>
      <c r="BV3" s="4"/>
      <c r="BW3" s="4"/>
      <c r="BX3" s="4"/>
      <c r="BY3" s="4"/>
    </row>
    <row r="4" spans="1:77" ht="12.75">
      <c r="A4" s="102" t="s">
        <v>136</v>
      </c>
      <c r="B4" s="191"/>
      <c r="C4" s="191"/>
      <c r="D4" s="191"/>
      <c r="E4" s="191"/>
      <c r="F4" s="191"/>
      <c r="G4" s="191"/>
      <c r="H4" s="191"/>
      <c r="I4" s="191"/>
      <c r="J4" s="19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4"/>
      <c r="BB4" s="4"/>
      <c r="BC4" s="4"/>
      <c r="BD4" s="4"/>
      <c r="BE4" s="4"/>
      <c r="BF4" s="4"/>
      <c r="BG4" s="4"/>
      <c r="BH4" s="4"/>
      <c r="BI4" s="4"/>
      <c r="BJ4" s="4"/>
      <c r="BK4" s="4"/>
      <c r="BL4" s="4"/>
      <c r="BM4" s="4"/>
      <c r="BN4" s="4"/>
      <c r="BO4" s="4"/>
      <c r="BP4" s="4"/>
      <c r="BQ4" s="4"/>
      <c r="BR4" s="4"/>
      <c r="BS4" s="4"/>
      <c r="BT4" s="4"/>
      <c r="BU4" s="4"/>
      <c r="BV4" s="4"/>
      <c r="BW4" s="4"/>
      <c r="BX4" s="4"/>
      <c r="BY4" s="4"/>
    </row>
    <row r="5" spans="1:77" s="98" customFormat="1" ht="12.75">
      <c r="A5" s="9" t="s">
        <v>124</v>
      </c>
      <c r="B5" s="99"/>
      <c r="C5" s="100"/>
      <c r="D5" s="100"/>
      <c r="E5" s="100"/>
      <c r="F5" s="100"/>
      <c r="G5" s="100"/>
      <c r="H5" s="100"/>
      <c r="I5" s="100"/>
      <c r="J5" s="100"/>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row>
    <row r="6" spans="2:77" ht="12.7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row>
    <row r="7" spans="1:77" ht="12.75">
      <c r="A7" s="12" t="s">
        <v>0</v>
      </c>
      <c r="B7" s="14" t="s">
        <v>18</v>
      </c>
      <c r="C7" s="14" t="s">
        <v>19</v>
      </c>
      <c r="D7" s="14" t="s">
        <v>20</v>
      </c>
      <c r="E7" s="14" t="s">
        <v>21</v>
      </c>
      <c r="F7" s="14" t="s">
        <v>22</v>
      </c>
      <c r="G7" s="14" t="s">
        <v>23</v>
      </c>
      <c r="H7" s="14" t="s">
        <v>24</v>
      </c>
      <c r="I7" s="14" t="s">
        <v>25</v>
      </c>
      <c r="J7" s="14" t="s">
        <v>26</v>
      </c>
      <c r="K7" s="14" t="s">
        <v>27</v>
      </c>
      <c r="L7" s="14" t="s">
        <v>28</v>
      </c>
      <c r="M7" s="14" t="s">
        <v>29</v>
      </c>
      <c r="N7" s="14" t="s">
        <v>30</v>
      </c>
      <c r="O7" s="14" t="s">
        <v>31</v>
      </c>
      <c r="P7" s="14" t="s">
        <v>32</v>
      </c>
      <c r="Q7" s="14" t="s">
        <v>33</v>
      </c>
      <c r="R7" s="14" t="s">
        <v>34</v>
      </c>
      <c r="S7" s="14" t="s">
        <v>35</v>
      </c>
      <c r="T7" s="14" t="s">
        <v>36</v>
      </c>
      <c r="U7" s="14" t="s">
        <v>37</v>
      </c>
      <c r="V7" s="14" t="s">
        <v>38</v>
      </c>
      <c r="W7" s="14" t="s">
        <v>39</v>
      </c>
      <c r="X7" s="14" t="s">
        <v>40</v>
      </c>
      <c r="Y7" s="14" t="s">
        <v>41</v>
      </c>
      <c r="Z7" s="14" t="s">
        <v>42</v>
      </c>
      <c r="AA7" s="14" t="s">
        <v>43</v>
      </c>
      <c r="AB7" s="14" t="s">
        <v>44</v>
      </c>
      <c r="AC7" s="14" t="s">
        <v>45</v>
      </c>
      <c r="AD7" s="14" t="s">
        <v>46</v>
      </c>
      <c r="AE7" s="14" t="s">
        <v>47</v>
      </c>
      <c r="AF7" s="14" t="s">
        <v>5</v>
      </c>
      <c r="AG7" s="14" t="s">
        <v>6</v>
      </c>
      <c r="AH7" s="14" t="s">
        <v>7</v>
      </c>
      <c r="AI7" s="14" t="s">
        <v>8</v>
      </c>
      <c r="AJ7" s="14" t="s">
        <v>9</v>
      </c>
      <c r="AK7" s="14" t="s">
        <v>10</v>
      </c>
      <c r="AL7" s="14" t="s">
        <v>11</v>
      </c>
      <c r="AM7" s="14" t="s">
        <v>12</v>
      </c>
      <c r="AN7" s="14" t="s">
        <v>13</v>
      </c>
      <c r="AO7" s="14" t="s">
        <v>14</v>
      </c>
      <c r="AP7" s="14" t="s">
        <v>15</v>
      </c>
      <c r="AQ7" s="14" t="s">
        <v>16</v>
      </c>
      <c r="AR7" s="14" t="s">
        <v>17</v>
      </c>
      <c r="AS7" s="14" t="s">
        <v>48</v>
      </c>
      <c r="AT7" s="14" t="s">
        <v>49</v>
      </c>
      <c r="AU7" s="14" t="s">
        <v>50</v>
      </c>
      <c r="AV7" s="14" t="s">
        <v>51</v>
      </c>
      <c r="AW7" s="14" t="s">
        <v>59</v>
      </c>
      <c r="AX7" s="14" t="s">
        <v>60</v>
      </c>
      <c r="AY7" s="24" t="s">
        <v>61</v>
      </c>
      <c r="AZ7" s="24" t="s">
        <v>62</v>
      </c>
      <c r="BA7" s="24" t="s">
        <v>64</v>
      </c>
      <c r="BB7" s="24" t="s">
        <v>65</v>
      </c>
      <c r="BC7" s="24" t="s">
        <v>92</v>
      </c>
      <c r="BD7" s="24" t="s">
        <v>110</v>
      </c>
      <c r="BE7" s="13" t="s">
        <v>111</v>
      </c>
      <c r="BF7" s="13" t="s">
        <v>112</v>
      </c>
      <c r="BG7" s="13" t="s">
        <v>114</v>
      </c>
      <c r="BH7" s="13" t="s">
        <v>115</v>
      </c>
      <c r="BI7" s="13" t="s">
        <v>116</v>
      </c>
      <c r="BJ7" s="13" t="s">
        <v>117</v>
      </c>
      <c r="BK7" s="13" t="s">
        <v>118</v>
      </c>
      <c r="BL7" s="13" t="s">
        <v>119</v>
      </c>
      <c r="BM7" s="13" t="s">
        <v>126</v>
      </c>
      <c r="BN7" s="13" t="s">
        <v>127</v>
      </c>
      <c r="BO7" s="13" t="s">
        <v>128</v>
      </c>
      <c r="BP7" s="13" t="s">
        <v>130</v>
      </c>
      <c r="BQ7" s="13" t="s">
        <v>132</v>
      </c>
      <c r="BR7" s="13" t="s">
        <v>138</v>
      </c>
      <c r="BS7" s="13" t="s">
        <v>140</v>
      </c>
      <c r="BT7" s="13" t="s">
        <v>143</v>
      </c>
      <c r="BU7" s="13" t="s">
        <v>144</v>
      </c>
      <c r="BV7" s="13" t="s">
        <v>146</v>
      </c>
      <c r="BW7" s="13" t="s">
        <v>148</v>
      </c>
      <c r="BX7" s="35" t="s">
        <v>149</v>
      </c>
      <c r="BY7" s="35" t="s">
        <v>150</v>
      </c>
    </row>
    <row r="8" spans="1:77" ht="12.75">
      <c r="A8" s="19" t="s">
        <v>78</v>
      </c>
      <c r="B8" s="15">
        <v>25076.315803704205</v>
      </c>
      <c r="C8" s="15">
        <v>24993.74787075842</v>
      </c>
      <c r="D8" s="15">
        <v>24674.774908746793</v>
      </c>
      <c r="E8" s="15">
        <v>24711.278626470194</v>
      </c>
      <c r="F8" s="15">
        <v>25067.62444234149</v>
      </c>
      <c r="G8" s="15">
        <v>24934.64661349196</v>
      </c>
      <c r="H8" s="15">
        <v>24525.2834933081</v>
      </c>
      <c r="I8" s="15">
        <v>24261.066107881576</v>
      </c>
      <c r="J8" s="15">
        <v>24480.088414221984</v>
      </c>
      <c r="K8" s="15">
        <v>24387.090847640935</v>
      </c>
      <c r="L8" s="15">
        <v>24041.1746654049</v>
      </c>
      <c r="M8" s="15">
        <v>24221.085845613088</v>
      </c>
      <c r="N8" s="15">
        <v>24485.303231039612</v>
      </c>
      <c r="O8" s="15">
        <v>24491.387183993516</v>
      </c>
      <c r="P8" s="15">
        <v>24200.226578342576</v>
      </c>
      <c r="Q8" s="15">
        <v>24033.352440178456</v>
      </c>
      <c r="R8" s="15">
        <v>24447.93037717994</v>
      </c>
      <c r="S8" s="15">
        <v>24407.950114911455</v>
      </c>
      <c r="T8" s="15">
        <v>24202.833986751386</v>
      </c>
      <c r="U8" s="15">
        <v>23910.80424496418</v>
      </c>
      <c r="V8" s="15">
        <v>24065.510477220494</v>
      </c>
      <c r="W8" s="15">
        <v>23902.112883601465</v>
      </c>
      <c r="X8" s="15">
        <v>23523.169528187103</v>
      </c>
      <c r="Y8" s="15">
        <v>23085.994051642556</v>
      </c>
      <c r="Z8" s="15">
        <v>23010.37920778694</v>
      </c>
      <c r="AA8" s="15">
        <v>22743.554413951602</v>
      </c>
      <c r="AB8" s="15">
        <v>21999.573881303237</v>
      </c>
      <c r="AC8" s="15">
        <v>22116.03812356361</v>
      </c>
      <c r="AD8" s="15">
        <v>22118.645531972423</v>
      </c>
      <c r="AE8" s="15">
        <v>22148.196160605654</v>
      </c>
      <c r="AF8" s="15">
        <v>21916.13681222117</v>
      </c>
      <c r="AG8" s="15">
        <v>21825.74665404894</v>
      </c>
      <c r="AH8" s="15">
        <v>21947.425713126944</v>
      </c>
      <c r="AI8" s="15">
        <v>21871.81086927133</v>
      </c>
      <c r="AJ8" s="15">
        <v>21624.10707043396</v>
      </c>
      <c r="AK8" s="15">
        <v>21491.12924158443</v>
      </c>
      <c r="AL8" s="15">
        <v>21562.39840475869</v>
      </c>
      <c r="AM8" s="15">
        <v>21581.51939975666</v>
      </c>
      <c r="AN8" s="15">
        <v>21270.368662971476</v>
      </c>
      <c r="AO8" s="15">
        <v>20891.425307557118</v>
      </c>
      <c r="AP8" s="15">
        <v>20925.321616871704</v>
      </c>
      <c r="AQ8" s="15">
        <v>20854.92158983372</v>
      </c>
      <c r="AR8" s="15">
        <v>20350.82263079627</v>
      </c>
      <c r="AS8" s="15">
        <v>20542.901716912264</v>
      </c>
      <c r="AT8" s="15">
        <v>20412.531296471545</v>
      </c>
      <c r="AU8" s="15">
        <v>20373.42017033933</v>
      </c>
      <c r="AV8" s="15">
        <v>20006.64472083277</v>
      </c>
      <c r="AW8" s="15">
        <v>19758.940921995403</v>
      </c>
      <c r="AX8" s="15">
        <v>19762.41746654049</v>
      </c>
      <c r="AY8" s="15">
        <v>19418.23955657699</v>
      </c>
      <c r="AZ8" s="25">
        <v>19026.259159118563</v>
      </c>
      <c r="BA8" s="30">
        <v>18934.99986481006</v>
      </c>
      <c r="BB8" s="30">
        <v>18807.236852778155</v>
      </c>
      <c r="BC8" s="104">
        <v>18718.584966878465</v>
      </c>
      <c r="BD8" s="104">
        <v>18571.70095984859</v>
      </c>
      <c r="BE8" s="104">
        <v>18540.412058942817</v>
      </c>
      <c r="BF8" s="104">
        <v>18553.44910098689</v>
      </c>
      <c r="BG8" s="104">
        <v>18442.199675544143</v>
      </c>
      <c r="BH8" s="104">
        <v>18223.17736920373</v>
      </c>
      <c r="BI8" s="104">
        <v>18270.110720562392</v>
      </c>
      <c r="BJ8" s="104">
        <v>18294.44653237799</v>
      </c>
      <c r="BK8" s="104">
        <v>18302.268757604434</v>
      </c>
      <c r="BL8" s="104">
        <v>18262.28849533595</v>
      </c>
      <c r="BM8" s="104">
        <v>18304.00702987698</v>
      </c>
      <c r="BN8" s="104">
        <v>18393.528051912937</v>
      </c>
      <c r="BO8" s="104">
        <v>18334.42679464648</v>
      </c>
      <c r="BP8" s="104">
        <v>18086.722995809116</v>
      </c>
      <c r="BQ8" s="104">
        <v>18187.542787616603</v>
      </c>
      <c r="BR8" s="104">
        <v>18276.194673516293</v>
      </c>
      <c r="BS8" s="104">
        <v>18171.898337163715</v>
      </c>
      <c r="BT8" s="104">
        <v>17922.456266053807</v>
      </c>
      <c r="BU8" s="104">
        <v>18012.846424226038</v>
      </c>
      <c r="BV8" s="104">
        <v>18171.898337163715</v>
      </c>
      <c r="BW8" s="104">
        <v>18093.676084899285</v>
      </c>
      <c r="BX8" s="104">
        <v>17945.922941733137</v>
      </c>
      <c r="BY8" s="151" t="s">
        <v>147</v>
      </c>
    </row>
    <row r="9" spans="1:77" ht="12.75">
      <c r="A9" s="19" t="s">
        <v>79</v>
      </c>
      <c r="B9" s="15">
        <v>3137005.8571047587</v>
      </c>
      <c r="C9" s="15">
        <v>3110962.8167469087</v>
      </c>
      <c r="D9" s="15">
        <v>3080036.034974314</v>
      </c>
      <c r="E9" s="15">
        <v>3057785.966758276</v>
      </c>
      <c r="F9" s="15">
        <v>3058243.778130993</v>
      </c>
      <c r="G9" s="15">
        <v>3036368.502748633</v>
      </c>
      <c r="H9" s="15">
        <v>3011707.5239203526</v>
      </c>
      <c r="I9" s="15">
        <v>2981699.5700641084</v>
      </c>
      <c r="J9" s="15">
        <v>2982271.501854987</v>
      </c>
      <c r="K9" s="15">
        <v>2960650.46472173</v>
      </c>
      <c r="L9" s="15">
        <v>2934249.9830025123</v>
      </c>
      <c r="M9" s="15">
        <v>2909458.9940672787</v>
      </c>
      <c r="N9" s="15">
        <v>2916009.712234078</v>
      </c>
      <c r="O9" s="15">
        <v>2898447.8173023276</v>
      </c>
      <c r="P9" s="15">
        <v>2875785.168927416</v>
      </c>
      <c r="Q9" s="15">
        <v>2857555.0322294533</v>
      </c>
      <c r="R9" s="15">
        <v>2868039.2204042966</v>
      </c>
      <c r="S9" s="15">
        <v>2855265.227856544</v>
      </c>
      <c r="T9" s="15">
        <v>2842078.2731289733</v>
      </c>
      <c r="U9" s="15">
        <v>2819758.124300141</v>
      </c>
      <c r="V9" s="15">
        <v>2829780.228005955</v>
      </c>
      <c r="W9" s="15">
        <v>2804141.2006935943</v>
      </c>
      <c r="X9" s="15">
        <v>2773911.7888567424</v>
      </c>
      <c r="Y9" s="15">
        <v>2717170.1051330296</v>
      </c>
      <c r="Z9" s="15">
        <v>2691949.245556937</v>
      </c>
      <c r="AA9" s="15">
        <v>2642466.1732841446</v>
      </c>
      <c r="AB9" s="15">
        <v>2606435.1112987697</v>
      </c>
      <c r="AC9" s="15">
        <v>2575221.0045321784</v>
      </c>
      <c r="AD9" s="15">
        <v>2576720.728185184</v>
      </c>
      <c r="AE9" s="15">
        <v>2560833.5715631624</v>
      </c>
      <c r="AF9" s="15">
        <v>2552072.8498727805</v>
      </c>
      <c r="AG9" s="15">
        <v>2549813.0860772235</v>
      </c>
      <c r="AH9" s="15">
        <v>2566659.2505689007</v>
      </c>
      <c r="AI9" s="15">
        <v>2560749.507050562</v>
      </c>
      <c r="AJ9" s="15">
        <v>2553254.0663416437</v>
      </c>
      <c r="AK9" s="15">
        <v>2516220.8462518035</v>
      </c>
      <c r="AL9" s="15">
        <v>2527837.7938213893</v>
      </c>
      <c r="AM9" s="15">
        <v>2514535.3219569856</v>
      </c>
      <c r="AN9" s="15">
        <v>2498355.506311168</v>
      </c>
      <c r="AO9" s="15">
        <v>2481346.2627825476</v>
      </c>
      <c r="AP9" s="15">
        <v>2485190.1926593636</v>
      </c>
      <c r="AQ9" s="15">
        <v>2468015.534460044</v>
      </c>
      <c r="AR9" s="15">
        <v>2454931.00531899</v>
      </c>
      <c r="AS9" s="15">
        <v>2444643.311032247</v>
      </c>
      <c r="AT9" s="15">
        <v>2453667.248431921</v>
      </c>
      <c r="AU9" s="15">
        <v>2434554.5015977235</v>
      </c>
      <c r="AV9" s="15">
        <v>2419285.27902689</v>
      </c>
      <c r="AW9" s="15">
        <v>2408871.1306664334</v>
      </c>
      <c r="AX9" s="15">
        <v>2418998.8181580463</v>
      </c>
      <c r="AY9" s="15">
        <v>2402660.711178609</v>
      </c>
      <c r="AZ9" s="25">
        <v>2392392.512852225</v>
      </c>
      <c r="BA9" s="30">
        <v>2382022.7461863984</v>
      </c>
      <c r="BB9" s="30">
        <v>2391146.461790972</v>
      </c>
      <c r="BC9" s="104">
        <v>2382522.698534264</v>
      </c>
      <c r="BD9" s="104">
        <v>2376247.426240748</v>
      </c>
      <c r="BE9" s="104">
        <v>2376363.2864612285</v>
      </c>
      <c r="BF9" s="104">
        <v>2394017.132214955</v>
      </c>
      <c r="BG9" s="104">
        <v>2383418.715863119</v>
      </c>
      <c r="BH9" s="104">
        <v>2382643.9128937926</v>
      </c>
      <c r="BI9" s="104">
        <v>2385414.9205563823</v>
      </c>
      <c r="BJ9" s="104">
        <v>2403062.0696444893</v>
      </c>
      <c r="BK9" s="104">
        <v>2394033.6640527337</v>
      </c>
      <c r="BL9" s="104">
        <v>2393214.2509731436</v>
      </c>
      <c r="BM9" s="104">
        <v>2402550.9847114016</v>
      </c>
      <c r="BN9" s="104">
        <v>2418926.851466185</v>
      </c>
      <c r="BO9" s="104">
        <v>2410647.250536204</v>
      </c>
      <c r="BP9" s="104">
        <v>2404673.492377693</v>
      </c>
      <c r="BQ9" s="104">
        <v>2394392.559723099</v>
      </c>
      <c r="BR9" s="104">
        <v>2389334.9700898826</v>
      </c>
      <c r="BS9" s="104">
        <v>2370111.66235341</v>
      </c>
      <c r="BT9" s="104">
        <v>2354171.8042172217</v>
      </c>
      <c r="BU9" s="104">
        <v>2358199.254886658</v>
      </c>
      <c r="BV9" s="104">
        <v>2372817.442569083</v>
      </c>
      <c r="BW9" s="104">
        <v>2364699.8199137766</v>
      </c>
      <c r="BX9" s="104">
        <v>2363477.509678045</v>
      </c>
      <c r="BY9" s="151" t="s">
        <v>147</v>
      </c>
    </row>
    <row r="10" spans="1:77" ht="21" customHeight="1">
      <c r="A10" s="19" t="s">
        <v>80</v>
      </c>
      <c r="B10" s="15">
        <v>171030.77345557787</v>
      </c>
      <c r="C10" s="15">
        <v>173719.7308523383</v>
      </c>
      <c r="D10" s="15">
        <v>175081.55446573635</v>
      </c>
      <c r="E10" s="15">
        <v>170368.6932708982</v>
      </c>
      <c r="F10" s="15">
        <v>169582.7208360913</v>
      </c>
      <c r="G10" s="15">
        <v>167960.22792842568</v>
      </c>
      <c r="H10" s="15">
        <v>168123.76569859355</v>
      </c>
      <c r="I10" s="15">
        <v>164880.76215926436</v>
      </c>
      <c r="J10" s="15">
        <v>167613.32962806956</v>
      </c>
      <c r="K10" s="15">
        <v>165038.35310142612</v>
      </c>
      <c r="L10" s="15">
        <v>164734.07373511375</v>
      </c>
      <c r="M10" s="15">
        <v>164461.51078483395</v>
      </c>
      <c r="N10" s="15">
        <v>167172.27321761678</v>
      </c>
      <c r="O10" s="15">
        <v>163782.58125413698</v>
      </c>
      <c r="P10" s="15">
        <v>163443.612057789</v>
      </c>
      <c r="Q10" s="15">
        <v>162792.4343911205</v>
      </c>
      <c r="R10" s="15">
        <v>163379.18808772284</v>
      </c>
      <c r="S10" s="15">
        <v>162225.5034545385</v>
      </c>
      <c r="T10" s="15">
        <v>162649.71051897397</v>
      </c>
      <c r="U10" s="15">
        <v>161684.34210598294</v>
      </c>
      <c r="V10" s="15">
        <v>162963.90126529653</v>
      </c>
      <c r="W10" s="15">
        <v>160366.12856462967</v>
      </c>
      <c r="X10" s="15">
        <v>162224.51231653747</v>
      </c>
      <c r="Y10" s="15">
        <v>163045.17458137998</v>
      </c>
      <c r="Z10" s="15">
        <v>165071.0606554597</v>
      </c>
      <c r="AA10" s="15">
        <v>164599.27896697537</v>
      </c>
      <c r="AB10" s="15">
        <v>164727.13576910662</v>
      </c>
      <c r="AC10" s="15">
        <v>165005.64554739255</v>
      </c>
      <c r="AD10" s="15">
        <v>166669.76625110093</v>
      </c>
      <c r="AE10" s="15">
        <v>166004.71265241818</v>
      </c>
      <c r="AF10" s="15">
        <v>164867.87736525113</v>
      </c>
      <c r="AG10" s="15">
        <v>165400.11847179753</v>
      </c>
      <c r="AH10" s="15">
        <v>166890.79002532782</v>
      </c>
      <c r="AI10" s="15">
        <v>166450.72475287606</v>
      </c>
      <c r="AJ10" s="15">
        <v>167014.682275455</v>
      </c>
      <c r="AK10" s="15">
        <v>167300.13001974803</v>
      </c>
      <c r="AL10" s="15">
        <v>168582.66259306468</v>
      </c>
      <c r="AM10" s="15">
        <v>169079.22273157444</v>
      </c>
      <c r="AN10" s="15">
        <v>169568.84490407706</v>
      </c>
      <c r="AO10" s="15">
        <v>170823.6256133652</v>
      </c>
      <c r="AP10" s="15">
        <v>172219.14791879785</v>
      </c>
      <c r="AQ10" s="15">
        <v>172239.9618168192</v>
      </c>
      <c r="AR10" s="15">
        <v>172123.00753269915</v>
      </c>
      <c r="AS10" s="15">
        <v>172657.23091524758</v>
      </c>
      <c r="AT10" s="15">
        <v>173413.4692100239</v>
      </c>
      <c r="AU10" s="15">
        <v>173969.49762859472</v>
      </c>
      <c r="AV10" s="15">
        <v>173749.46499236886</v>
      </c>
      <c r="AW10" s="15">
        <v>174226.20237085826</v>
      </c>
      <c r="AX10" s="15">
        <v>175242.11882190115</v>
      </c>
      <c r="AY10" s="15">
        <v>173997.2494926232</v>
      </c>
      <c r="AZ10" s="25">
        <v>173306.42630591404</v>
      </c>
      <c r="BA10" s="30">
        <v>172886.1837934826</v>
      </c>
      <c r="BB10" s="30">
        <v>173097.29618769934</v>
      </c>
      <c r="BC10" s="104">
        <v>172223.11247080192</v>
      </c>
      <c r="BD10" s="104">
        <v>170962.38493350765</v>
      </c>
      <c r="BE10" s="104">
        <v>166720.3142891528</v>
      </c>
      <c r="BF10" s="104">
        <v>166636.06755906632</v>
      </c>
      <c r="BG10" s="104">
        <v>165838.20146824725</v>
      </c>
      <c r="BH10" s="104">
        <v>165680.61052608545</v>
      </c>
      <c r="BI10" s="104">
        <v>164721.18894110052</v>
      </c>
      <c r="BJ10" s="104">
        <v>164613.15489898963</v>
      </c>
      <c r="BK10" s="104">
        <v>163520.92082186835</v>
      </c>
      <c r="BL10" s="104">
        <v>164662.7117990405</v>
      </c>
      <c r="BM10" s="104">
        <v>164736.05601111578</v>
      </c>
      <c r="BN10" s="104">
        <v>164519.98792689398</v>
      </c>
      <c r="BO10" s="104">
        <v>163394.05515773813</v>
      </c>
      <c r="BP10" s="104">
        <v>164237.513596604</v>
      </c>
      <c r="BQ10" s="104">
        <v>163641.83965799247</v>
      </c>
      <c r="BR10" s="104">
        <v>163342.5159816852</v>
      </c>
      <c r="BS10" s="104">
        <v>162519.87144084068</v>
      </c>
      <c r="BT10" s="104">
        <v>163045.17458137998</v>
      </c>
      <c r="BU10" s="104">
        <v>162895.5127432263</v>
      </c>
      <c r="BV10" s="104">
        <v>163045.17458137998</v>
      </c>
      <c r="BW10" s="104">
        <v>162688.36490101364</v>
      </c>
      <c r="BX10" s="104">
        <v>163534.7967538826</v>
      </c>
      <c r="BY10" s="151" t="s">
        <v>147</v>
      </c>
    </row>
    <row r="11" spans="1:77" ht="27.75" customHeight="1">
      <c r="A11" s="19" t="s">
        <v>81</v>
      </c>
      <c r="B11" s="15">
        <v>120585.09063373398</v>
      </c>
      <c r="C11" s="15">
        <v>121018.05603513555</v>
      </c>
      <c r="D11" s="15">
        <v>121013.36009802707</v>
      </c>
      <c r="E11" s="15">
        <v>121209.6502691614</v>
      </c>
      <c r="F11" s="15">
        <v>122949.02537414125</v>
      </c>
      <c r="G11" s="15">
        <v>123501.26757809812</v>
      </c>
      <c r="H11" s="15">
        <v>123794.29405366708</v>
      </c>
      <c r="I11" s="15">
        <v>123807.4426775708</v>
      </c>
      <c r="J11" s="15">
        <v>125569.35828067134</v>
      </c>
      <c r="K11" s="15">
        <v>126502.91057783652</v>
      </c>
      <c r="L11" s="15">
        <v>126008.89799402475</v>
      </c>
      <c r="M11" s="15">
        <v>126083.0938003387</v>
      </c>
      <c r="N11" s="15">
        <v>128331.50848787742</v>
      </c>
      <c r="O11" s="15">
        <v>129460.41176875526</v>
      </c>
      <c r="P11" s="15">
        <v>129681.12081285367</v>
      </c>
      <c r="Q11" s="15">
        <v>129926.24872991616</v>
      </c>
      <c r="R11" s="15">
        <v>132201.89985268406</v>
      </c>
      <c r="S11" s="15">
        <v>133073.46578001734</v>
      </c>
      <c r="T11" s="15">
        <v>133045.2901573665</v>
      </c>
      <c r="U11" s="15">
        <v>133095.06709071633</v>
      </c>
      <c r="V11" s="15">
        <v>134823.17194663585</v>
      </c>
      <c r="W11" s="15">
        <v>133873.6534633018</v>
      </c>
      <c r="X11" s="15">
        <v>132470.50745528893</v>
      </c>
      <c r="Y11" s="15">
        <v>131906.05581485003</v>
      </c>
      <c r="Z11" s="15">
        <v>132979.54703784783</v>
      </c>
      <c r="AA11" s="15">
        <v>132834.91217490673</v>
      </c>
      <c r="AB11" s="15">
        <v>132132.3999834786</v>
      </c>
      <c r="AC11" s="15">
        <v>131995.27861991109</v>
      </c>
      <c r="AD11" s="15">
        <v>133641.67417014306</v>
      </c>
      <c r="AE11" s="15">
        <v>134037.0720746768</v>
      </c>
      <c r="AF11" s="15">
        <v>134098.119257087</v>
      </c>
      <c r="AG11" s="15">
        <v>134628.7601503449</v>
      </c>
      <c r="AH11" s="15">
        <v>136987.99895364366</v>
      </c>
      <c r="AI11" s="15">
        <v>137754.37588974708</v>
      </c>
      <c r="AJ11" s="15">
        <v>137541.18034502224</v>
      </c>
      <c r="AK11" s="15">
        <v>137885.86212878444</v>
      </c>
      <c r="AL11" s="15">
        <v>139865.6692137183</v>
      </c>
      <c r="AM11" s="15">
        <v>139876.93946277865</v>
      </c>
      <c r="AN11" s="15">
        <v>139436.46056200349</v>
      </c>
      <c r="AO11" s="15">
        <v>138443.7394572715</v>
      </c>
      <c r="AP11" s="15">
        <v>139480.60237082318</v>
      </c>
      <c r="AQ11" s="15">
        <v>138639.09044098412</v>
      </c>
      <c r="AR11" s="15">
        <v>137751.558327482</v>
      </c>
      <c r="AS11" s="15">
        <v>136965.45845552298</v>
      </c>
      <c r="AT11" s="15">
        <v>138408.98952266877</v>
      </c>
      <c r="AU11" s="15">
        <v>138227.72635028156</v>
      </c>
      <c r="AV11" s="15">
        <v>137367.4306720086</v>
      </c>
      <c r="AW11" s="15">
        <v>137008.66107692095</v>
      </c>
      <c r="AX11" s="15">
        <v>138326.34102955958</v>
      </c>
      <c r="AY11" s="15">
        <v>137621.95046328803</v>
      </c>
      <c r="AZ11" s="25">
        <v>136818.0060303168</v>
      </c>
      <c r="BA11" s="30">
        <v>135990.5819118032</v>
      </c>
      <c r="BB11" s="30">
        <v>136767.28990954524</v>
      </c>
      <c r="BC11" s="104">
        <v>136264.82463893824</v>
      </c>
      <c r="BD11" s="104">
        <v>135536.0151997026</v>
      </c>
      <c r="BE11" s="104">
        <v>135372.59658832764</v>
      </c>
      <c r="BF11" s="104">
        <v>137537.42359533545</v>
      </c>
      <c r="BG11" s="104">
        <v>136873.41808819684</v>
      </c>
      <c r="BH11" s="104">
        <v>137070.64744675288</v>
      </c>
      <c r="BI11" s="104">
        <v>137416.26841793675</v>
      </c>
      <c r="BJ11" s="104">
        <v>139752.96672311483</v>
      </c>
      <c r="BK11" s="104">
        <v>139807.4395935732</v>
      </c>
      <c r="BL11" s="104">
        <v>140540.00578249557</v>
      </c>
      <c r="BM11" s="104">
        <v>141367.4299010092</v>
      </c>
      <c r="BN11" s="104">
        <v>142756.48809769665</v>
      </c>
      <c r="BO11" s="104">
        <v>142206.12426858314</v>
      </c>
      <c r="BP11" s="104">
        <v>142406.17118940427</v>
      </c>
      <c r="BQ11" s="104">
        <v>142532.96149133315</v>
      </c>
      <c r="BR11" s="104">
        <v>142790.2988448777</v>
      </c>
      <c r="BS11" s="104">
        <v>142861.67708892652</v>
      </c>
      <c r="BT11" s="104">
        <v>142322.5835088734</v>
      </c>
      <c r="BU11" s="104">
        <v>143586.72977847536</v>
      </c>
      <c r="BV11" s="104">
        <v>145383.39531617862</v>
      </c>
      <c r="BW11" s="104">
        <v>145082.85534123608</v>
      </c>
      <c r="BX11" s="104">
        <v>145174.89570856222</v>
      </c>
      <c r="BY11" s="151" t="s">
        <v>147</v>
      </c>
    </row>
    <row r="12" spans="1:77" ht="12.75">
      <c r="A12" s="20" t="s">
        <v>67</v>
      </c>
      <c r="B12" s="15">
        <v>844726.2392772395</v>
      </c>
      <c r="C12" s="15">
        <v>846268.1854601859</v>
      </c>
      <c r="D12" s="15">
        <v>850871.7339706656</v>
      </c>
      <c r="E12" s="15">
        <v>855366.454646805</v>
      </c>
      <c r="F12" s="15">
        <v>869425.5685470101</v>
      </c>
      <c r="G12" s="15">
        <v>867124.4498811336</v>
      </c>
      <c r="H12" s="15">
        <v>872790.7087498431</v>
      </c>
      <c r="I12" s="15">
        <v>875186.2322840631</v>
      </c>
      <c r="J12" s="15">
        <v>893898.0638970104</v>
      </c>
      <c r="K12" s="15">
        <v>896468.6297912843</v>
      </c>
      <c r="L12" s="15">
        <v>909150.3504387811</v>
      </c>
      <c r="M12" s="15">
        <v>915961.9239255206</v>
      </c>
      <c r="N12" s="15">
        <v>937292.8350456408</v>
      </c>
      <c r="O12" s="15">
        <v>943648.7739247495</v>
      </c>
      <c r="P12" s="15">
        <v>954204.4182664237</v>
      </c>
      <c r="Q12" s="15">
        <v>962238.6659160863</v>
      </c>
      <c r="R12" s="15">
        <v>982208.5735175854</v>
      </c>
      <c r="S12" s="15">
        <v>988357.346157829</v>
      </c>
      <c r="T12" s="15">
        <v>996816.4157150381</v>
      </c>
      <c r="U12" s="15">
        <v>1009346.6952195668</v>
      </c>
      <c r="V12" s="15">
        <v>1023300.9148216124</v>
      </c>
      <c r="W12" s="15">
        <v>1017805.1091874123</v>
      </c>
      <c r="X12" s="15">
        <v>1019909.5510442394</v>
      </c>
      <c r="Y12" s="15">
        <v>1001938.5354120444</v>
      </c>
      <c r="Z12" s="15">
        <v>1003347.3969542007</v>
      </c>
      <c r="AA12" s="15">
        <v>985588.1366864154</v>
      </c>
      <c r="AB12" s="15">
        <v>976738.9914579253</v>
      </c>
      <c r="AC12" s="15">
        <v>969206.2696713384</v>
      </c>
      <c r="AD12" s="15">
        <v>979781.5816939175</v>
      </c>
      <c r="AE12" s="15">
        <v>974342.8123343417</v>
      </c>
      <c r="AF12" s="15">
        <v>975195.0785068886</v>
      </c>
      <c r="AG12" s="15">
        <v>973730.491868835</v>
      </c>
      <c r="AH12" s="15">
        <v>982532.4346631531</v>
      </c>
      <c r="AI12" s="15">
        <v>974764.3562950706</v>
      </c>
      <c r="AJ12" s="15">
        <v>972956.2408305444</v>
      </c>
      <c r="AK12" s="15">
        <v>963083.7206056346</v>
      </c>
      <c r="AL12" s="15">
        <v>972695.3162638724</v>
      </c>
      <c r="AM12" s="15">
        <v>962672.6660747216</v>
      </c>
      <c r="AN12" s="15">
        <v>954431.252186194</v>
      </c>
      <c r="AO12" s="15">
        <v>945662.744449414</v>
      </c>
      <c r="AP12" s="15">
        <v>953358.7079875119</v>
      </c>
      <c r="AQ12" s="15">
        <v>945208.4210205101</v>
      </c>
      <c r="AR12" s="15">
        <v>938555.5001597371</v>
      </c>
      <c r="AS12" s="15">
        <v>933209.1689004144</v>
      </c>
      <c r="AT12" s="15">
        <v>937848.7748258866</v>
      </c>
      <c r="AU12" s="15">
        <v>922644.3463076513</v>
      </c>
      <c r="AV12" s="15">
        <v>913700.1406214541</v>
      </c>
      <c r="AW12" s="15">
        <v>903657.1671620351</v>
      </c>
      <c r="AX12" s="15">
        <v>907043.9418138633</v>
      </c>
      <c r="AY12" s="15">
        <v>896074.6205838223</v>
      </c>
      <c r="AZ12" s="25">
        <v>890530.956926087</v>
      </c>
      <c r="BA12" s="30">
        <v>887312.6687406774</v>
      </c>
      <c r="BB12" s="30">
        <v>894571.3541733223</v>
      </c>
      <c r="BC12" s="104">
        <v>889676.0683960861</v>
      </c>
      <c r="BD12" s="104">
        <v>883085.4285248453</v>
      </c>
      <c r="BE12" s="104">
        <v>891426.4919966246</v>
      </c>
      <c r="BF12" s="104">
        <v>906609.2860658646</v>
      </c>
      <c r="BG12" s="104">
        <v>904592.0375943827</v>
      </c>
      <c r="BH12" s="104">
        <v>899632.5040595235</v>
      </c>
      <c r="BI12" s="104">
        <v>911905.7925335612</v>
      </c>
      <c r="BJ12" s="104">
        <v>924958.5767607976</v>
      </c>
      <c r="BK12" s="104">
        <v>926498.5561756535</v>
      </c>
      <c r="BL12" s="104">
        <v>920238.9889329788</v>
      </c>
      <c r="BM12" s="104">
        <v>939877.8239059116</v>
      </c>
      <c r="BN12" s="104">
        <v>954642.3519612402</v>
      </c>
      <c r="BO12" s="104">
        <v>959299.0032101632</v>
      </c>
      <c r="BP12" s="104">
        <v>954102.8019150816</v>
      </c>
      <c r="BQ12" s="104">
        <v>959591.3960662831</v>
      </c>
      <c r="BR12" s="104">
        <v>973238.1442568484</v>
      </c>
      <c r="BS12" s="104">
        <v>979933.0228368854</v>
      </c>
      <c r="BT12" s="104">
        <v>974911.8639018576</v>
      </c>
      <c r="BU12" s="104">
        <v>998815.9632737056</v>
      </c>
      <c r="BV12" s="104">
        <v>1011511.4512978357</v>
      </c>
      <c r="BW12" s="104">
        <v>1009887.5564444523</v>
      </c>
      <c r="BX12" s="104">
        <v>999329.9453346877</v>
      </c>
      <c r="BY12" s="151" t="s">
        <v>147</v>
      </c>
    </row>
    <row r="13" spans="1:77" ht="14.25" customHeight="1">
      <c r="A13" s="20" t="s">
        <v>82</v>
      </c>
      <c r="B13" s="15">
        <v>2276271.2406875924</v>
      </c>
      <c r="C13" s="15">
        <v>2282578.031675193</v>
      </c>
      <c r="D13" s="15">
        <v>2273170.318797904</v>
      </c>
      <c r="E13" s="15">
        <v>2252394.6017597998</v>
      </c>
      <c r="F13" s="15">
        <v>2289381.981335325</v>
      </c>
      <c r="G13" s="15">
        <v>2295072.877757879</v>
      </c>
      <c r="H13" s="15">
        <v>2284323.8323141756</v>
      </c>
      <c r="I13" s="15">
        <v>2267454.143120815</v>
      </c>
      <c r="J13" s="15">
        <v>2300704.0232151668</v>
      </c>
      <c r="K13" s="15">
        <v>2307812.089967741</v>
      </c>
      <c r="L13" s="15">
        <v>2299841.4644088945</v>
      </c>
      <c r="M13" s="15">
        <v>2278076.7922918405</v>
      </c>
      <c r="N13" s="15">
        <v>2319553.9206804754</v>
      </c>
      <c r="O13" s="15">
        <v>2332356.7140456843</v>
      </c>
      <c r="P13" s="15">
        <v>2321678.1440994735</v>
      </c>
      <c r="Q13" s="15">
        <v>2303991.0923427986</v>
      </c>
      <c r="R13" s="15">
        <v>2348312.5198856853</v>
      </c>
      <c r="S13" s="15">
        <v>2355612.8621803327</v>
      </c>
      <c r="T13" s="15">
        <v>2340636.0529250703</v>
      </c>
      <c r="U13" s="15">
        <v>2325100.801955978</v>
      </c>
      <c r="V13" s="15">
        <v>2365431.17143432</v>
      </c>
      <c r="W13" s="15">
        <v>2358561.3425047924</v>
      </c>
      <c r="X13" s="15">
        <v>2342168.894995542</v>
      </c>
      <c r="Y13" s="15">
        <v>2304216.3075195695</v>
      </c>
      <c r="Z13" s="15">
        <v>2322778.1746907765</v>
      </c>
      <c r="AA13" s="15">
        <v>2305281.100362126</v>
      </c>
      <c r="AB13" s="15">
        <v>2295294.2627445688</v>
      </c>
      <c r="AC13" s="15">
        <v>2274907.693018708</v>
      </c>
      <c r="AD13" s="15">
        <v>2312998.933375617</v>
      </c>
      <c r="AE13" s="15">
        <v>2313408.7637142986</v>
      </c>
      <c r="AF13" s="15">
        <v>2303663.228071853</v>
      </c>
      <c r="AG13" s="15">
        <v>2286850.2256916934</v>
      </c>
      <c r="AH13" s="15">
        <v>2328184.1049712934</v>
      </c>
      <c r="AI13" s="15">
        <v>2319056.7620079434</v>
      </c>
      <c r="AJ13" s="15">
        <v>2312833.469164112</v>
      </c>
      <c r="AK13" s="15">
        <v>2269176.9626193102</v>
      </c>
      <c r="AL13" s="15">
        <v>2308249.497675007</v>
      </c>
      <c r="AM13" s="15">
        <v>2289159.830310619</v>
      </c>
      <c r="AN13" s="15">
        <v>2300385.351400416</v>
      </c>
      <c r="AO13" s="15">
        <v>2252948.447245532</v>
      </c>
      <c r="AP13" s="15">
        <v>2284357.5379868895</v>
      </c>
      <c r="AQ13" s="15">
        <v>2263699.024765268</v>
      </c>
      <c r="AR13" s="15">
        <v>2285979.240467243</v>
      </c>
      <c r="AS13" s="15">
        <v>2245475.7463972336</v>
      </c>
      <c r="AT13" s="15">
        <v>2284218.885105952</v>
      </c>
      <c r="AU13" s="15">
        <v>2259246.045776938</v>
      </c>
      <c r="AV13" s="15">
        <v>2277371.271278895</v>
      </c>
      <c r="AW13" s="15">
        <v>2239885.966992822</v>
      </c>
      <c r="AX13" s="15">
        <v>2285894.2102474417</v>
      </c>
      <c r="AY13" s="15">
        <v>2263326.7302893815</v>
      </c>
      <c r="AZ13" s="25">
        <v>2290062.9891317515</v>
      </c>
      <c r="BA13" s="30">
        <v>2249824.544215357</v>
      </c>
      <c r="BB13" s="30">
        <v>2303084.869369602</v>
      </c>
      <c r="BC13" s="104">
        <v>2272119.31463964</v>
      </c>
      <c r="BD13" s="104">
        <v>2313818.59405298</v>
      </c>
      <c r="BE13" s="104">
        <v>2272006.7070512543</v>
      </c>
      <c r="BF13" s="104">
        <v>2328650.6221231758</v>
      </c>
      <c r="BG13" s="104">
        <v>2288012.3053623103</v>
      </c>
      <c r="BH13" s="104">
        <v>2327725.2481995733</v>
      </c>
      <c r="BI13" s="104">
        <v>2296282.451785502</v>
      </c>
      <c r="BJ13" s="104">
        <v>2347279.1346017946</v>
      </c>
      <c r="BK13" s="104">
        <v>2301758.0915254955</v>
      </c>
      <c r="BL13" s="104">
        <v>2343298.0350314607</v>
      </c>
      <c r="BM13" s="104">
        <v>2312489.5180948256</v>
      </c>
      <c r="BN13" s="104">
        <v>2361303.7586028865</v>
      </c>
      <c r="BO13" s="104">
        <v>2320423.3738288935</v>
      </c>
      <c r="BP13" s="104">
        <v>2373559.6008245093</v>
      </c>
      <c r="BQ13" s="104">
        <v>2317496.3425688883</v>
      </c>
      <c r="BR13" s="104">
        <v>2347017.915638261</v>
      </c>
      <c r="BS13" s="104">
        <v>2323477.567399592</v>
      </c>
      <c r="BT13" s="104">
        <v>2353507.0236737235</v>
      </c>
      <c r="BU13" s="104">
        <v>2323960.1713498156</v>
      </c>
      <c r="BV13" s="104">
        <v>2400740.927754307</v>
      </c>
      <c r="BW13" s="104">
        <v>2363362.10275249</v>
      </c>
      <c r="BX13" s="104">
        <v>2423936.558885674</v>
      </c>
      <c r="BY13" s="151" t="s">
        <v>147</v>
      </c>
    </row>
    <row r="14" spans="1:77" ht="12.75">
      <c r="A14" s="20" t="s">
        <v>83</v>
      </c>
      <c r="B14" s="15">
        <v>1298026.685173308</v>
      </c>
      <c r="C14" s="15">
        <v>1301105.8053861775</v>
      </c>
      <c r="D14" s="15">
        <v>1285909.733559841</v>
      </c>
      <c r="E14" s="15">
        <v>1293652.030048848</v>
      </c>
      <c r="F14" s="15">
        <v>1293655.7770767917</v>
      </c>
      <c r="G14" s="15">
        <v>1297190.1611848406</v>
      </c>
      <c r="H14" s="15">
        <v>1287886.2908002287</v>
      </c>
      <c r="I14" s="15">
        <v>1291282.0348743545</v>
      </c>
      <c r="J14" s="15">
        <v>1300337.6646576857</v>
      </c>
      <c r="K14" s="15">
        <v>1301627.5790273603</v>
      </c>
      <c r="L14" s="15">
        <v>1294864.1935886876</v>
      </c>
      <c r="M14" s="15">
        <v>1299773.7369521342</v>
      </c>
      <c r="N14" s="15">
        <v>1302383.5419150349</v>
      </c>
      <c r="O14" s="15">
        <v>1308728.196980981</v>
      </c>
      <c r="P14" s="15">
        <v>1301721.254725957</v>
      </c>
      <c r="Q14" s="15">
        <v>1308869.6472858617</v>
      </c>
      <c r="R14" s="15">
        <v>1315554.3451377132</v>
      </c>
      <c r="S14" s="15">
        <v>1323731.2968682083</v>
      </c>
      <c r="T14" s="15">
        <v>1322786.109069369</v>
      </c>
      <c r="U14" s="15">
        <v>1324901.3063436795</v>
      </c>
      <c r="V14" s="15">
        <v>1329371.510680708</v>
      </c>
      <c r="W14" s="15">
        <v>1325891.4584778454</v>
      </c>
      <c r="X14" s="15">
        <v>1315053.1801502216</v>
      </c>
      <c r="Y14" s="15">
        <v>1306951.1689786038</v>
      </c>
      <c r="Z14" s="15">
        <v>1302394.7829988664</v>
      </c>
      <c r="AA14" s="15">
        <v>1297689.4526583604</v>
      </c>
      <c r="AB14" s="15">
        <v>1287872.2394454393</v>
      </c>
      <c r="AC14" s="15">
        <v>1285335.501527444</v>
      </c>
      <c r="AD14" s="15">
        <v>1291617.3938753305</v>
      </c>
      <c r="AE14" s="15">
        <v>1293006.6044855176</v>
      </c>
      <c r="AF14" s="15">
        <v>1290254.4124607502</v>
      </c>
      <c r="AG14" s="15">
        <v>1288214.1557453168</v>
      </c>
      <c r="AH14" s="15">
        <v>1292719.956847812</v>
      </c>
      <c r="AI14" s="15">
        <v>1294449.210243905</v>
      </c>
      <c r="AJ14" s="15">
        <v>1286927.9884035857</v>
      </c>
      <c r="AK14" s="15">
        <v>1278456.8949794974</v>
      </c>
      <c r="AL14" s="15">
        <v>1287744.840495348</v>
      </c>
      <c r="AM14" s="15">
        <v>1288408.0644414118</v>
      </c>
      <c r="AN14" s="15">
        <v>1283315.853465702</v>
      </c>
      <c r="AO14" s="15">
        <v>1273642.9008286195</v>
      </c>
      <c r="AP14" s="15">
        <v>1282566.4478769293</v>
      </c>
      <c r="AQ14" s="15">
        <v>1281343.980010244</v>
      </c>
      <c r="AR14" s="15">
        <v>1277277.5179341666</v>
      </c>
      <c r="AS14" s="15">
        <v>1270842.9341975679</v>
      </c>
      <c r="AT14" s="15">
        <v>1279913.5520926742</v>
      </c>
      <c r="AU14" s="15">
        <v>1278770.708569796</v>
      </c>
      <c r="AV14" s="15">
        <v>1274548.7448340482</v>
      </c>
      <c r="AW14" s="15">
        <v>1269862.1496332616</v>
      </c>
      <c r="AX14" s="15">
        <v>1280193.642431478</v>
      </c>
      <c r="AY14" s="15">
        <v>1277888.2834890164</v>
      </c>
      <c r="AZ14" s="25">
        <v>1278322.9387305044</v>
      </c>
      <c r="BA14" s="30">
        <v>1269969.8766866478</v>
      </c>
      <c r="BB14" s="30">
        <v>1281961.3028639955</v>
      </c>
      <c r="BC14" s="104">
        <v>1277746.8331841354</v>
      </c>
      <c r="BD14" s="104">
        <v>1282771.5976568558</v>
      </c>
      <c r="BE14" s="104">
        <v>1280034.3937438638</v>
      </c>
      <c r="BF14" s="104">
        <v>1290635.6725540382</v>
      </c>
      <c r="BG14" s="104">
        <v>1282668.5543883995</v>
      </c>
      <c r="BH14" s="104">
        <v>1294441.716188017</v>
      </c>
      <c r="BI14" s="104">
        <v>1292516.6805818575</v>
      </c>
      <c r="BJ14" s="104">
        <v>1306659.8375559684</v>
      </c>
      <c r="BK14" s="104">
        <v>1299141.4259866073</v>
      </c>
      <c r="BL14" s="104">
        <v>1312234.4783794507</v>
      </c>
      <c r="BM14" s="104">
        <v>1315277.0650698675</v>
      </c>
      <c r="BN14" s="104">
        <v>1322644.658764488</v>
      </c>
      <c r="BO14" s="104">
        <v>1319007.231387983</v>
      </c>
      <c r="BP14" s="104">
        <v>1326320.493177418</v>
      </c>
      <c r="BQ14" s="104">
        <v>1311053.2278201478</v>
      </c>
      <c r="BR14" s="104">
        <v>1305556.3378265009</v>
      </c>
      <c r="BS14" s="104">
        <v>1301445.848172083</v>
      </c>
      <c r="BT14" s="104">
        <v>1312437.7546454053</v>
      </c>
      <c r="BU14" s="104">
        <v>1312114.573485247</v>
      </c>
      <c r="BV14" s="104">
        <v>1321118.68163435</v>
      </c>
      <c r="BW14" s="104">
        <v>1315834.435476517</v>
      </c>
      <c r="BX14" s="104">
        <v>1329272.2144401958</v>
      </c>
      <c r="BY14" s="151" t="s">
        <v>147</v>
      </c>
    </row>
    <row r="15" spans="1:77" ht="12.75">
      <c r="A15" s="20" t="s">
        <v>84</v>
      </c>
      <c r="B15" s="15">
        <v>536631.0769491972</v>
      </c>
      <c r="C15" s="15">
        <v>555411.3179042409</v>
      </c>
      <c r="D15" s="15">
        <v>500048.2799569451</v>
      </c>
      <c r="E15" s="15">
        <v>506104.9604288947</v>
      </c>
      <c r="F15" s="15">
        <v>547062.8198344193</v>
      </c>
      <c r="G15" s="15">
        <v>563034.1565017137</v>
      </c>
      <c r="H15" s="15">
        <v>507558.141630579</v>
      </c>
      <c r="I15" s="15">
        <v>516172.3216971204</v>
      </c>
      <c r="J15" s="15">
        <v>556951.4044319551</v>
      </c>
      <c r="K15" s="15">
        <v>575848.3468248104</v>
      </c>
      <c r="L15" s="15">
        <v>521084.9556271202</v>
      </c>
      <c r="M15" s="15">
        <v>526878.4371116653</v>
      </c>
      <c r="N15" s="15">
        <v>571736.4833989424</v>
      </c>
      <c r="O15" s="15">
        <v>591835.823052653</v>
      </c>
      <c r="P15" s="15">
        <v>534423.6816680398</v>
      </c>
      <c r="Q15" s="15">
        <v>542865.9133395079</v>
      </c>
      <c r="R15" s="15">
        <v>587219.2879834833</v>
      </c>
      <c r="S15" s="15">
        <v>608670.0054569576</v>
      </c>
      <c r="T15" s="15">
        <v>549656.9438164094</v>
      </c>
      <c r="U15" s="15">
        <v>554696.8319738101</v>
      </c>
      <c r="V15" s="15">
        <v>594638.5198171146</v>
      </c>
      <c r="W15" s="15">
        <v>608756.2900306587</v>
      </c>
      <c r="X15" s="15">
        <v>552278.380900866</v>
      </c>
      <c r="Y15" s="15">
        <v>547429.6844607309</v>
      </c>
      <c r="Z15" s="15">
        <v>589316.1893501171</v>
      </c>
      <c r="AA15" s="15">
        <v>603993.2574118958</v>
      </c>
      <c r="AB15" s="15">
        <v>556970.0270018186</v>
      </c>
      <c r="AC15" s="15">
        <v>557991.7853349978</v>
      </c>
      <c r="AD15" s="15">
        <v>607448.3648739099</v>
      </c>
      <c r="AE15" s="15">
        <v>626899.6390963696</v>
      </c>
      <c r="AF15" s="15">
        <v>571982.301321141</v>
      </c>
      <c r="AG15" s="15">
        <v>577871.3786643188</v>
      </c>
      <c r="AH15" s="15">
        <v>627751.9320437906</v>
      </c>
      <c r="AI15" s="15">
        <v>646496.7901160937</v>
      </c>
      <c r="AJ15" s="15">
        <v>584673.5826831384</v>
      </c>
      <c r="AK15" s="15">
        <v>588488.1057435186</v>
      </c>
      <c r="AL15" s="15">
        <v>635977.521152513</v>
      </c>
      <c r="AM15" s="15">
        <v>643942.3942831458</v>
      </c>
      <c r="AN15" s="15">
        <v>589203.2124262783</v>
      </c>
      <c r="AO15" s="15">
        <v>588781.7215950337</v>
      </c>
      <c r="AP15" s="15">
        <v>636417.634553621</v>
      </c>
      <c r="AQ15" s="15">
        <v>640702.68787922</v>
      </c>
      <c r="AR15" s="15">
        <v>585959.7815083797</v>
      </c>
      <c r="AS15" s="15">
        <v>590383.8833556263</v>
      </c>
      <c r="AT15" s="15">
        <v>640600.8844972993</v>
      </c>
      <c r="AU15" s="15">
        <v>644687.2970776871</v>
      </c>
      <c r="AV15" s="15">
        <v>592202.6876789646</v>
      </c>
      <c r="AW15" s="15">
        <v>597443.0788385627</v>
      </c>
      <c r="AX15" s="15">
        <v>652801.771519557</v>
      </c>
      <c r="AY15" s="15">
        <v>655561.6363733325</v>
      </c>
      <c r="AZ15" s="25">
        <v>602598.4269291172</v>
      </c>
      <c r="BA15" s="30">
        <v>617252.527154731</v>
      </c>
      <c r="BB15" s="30">
        <v>677040.9084539309</v>
      </c>
      <c r="BC15" s="104">
        <v>666062.2827670497</v>
      </c>
      <c r="BD15" s="104">
        <v>625316.0999056406</v>
      </c>
      <c r="BE15" s="104">
        <v>639396.6249794575</v>
      </c>
      <c r="BF15" s="104">
        <v>709228.1582060605</v>
      </c>
      <c r="BG15" s="104">
        <v>681966.5781828352</v>
      </c>
      <c r="BH15" s="104">
        <v>645987.7732064904</v>
      </c>
      <c r="BI15" s="104">
        <v>665992.1377538971</v>
      </c>
      <c r="BJ15" s="104">
        <v>735325.2068604863</v>
      </c>
      <c r="BK15" s="104">
        <v>698609.5688698743</v>
      </c>
      <c r="BL15" s="104">
        <v>664280.7235834384</v>
      </c>
      <c r="BM15" s="104">
        <v>684034.3041900162</v>
      </c>
      <c r="BN15" s="104">
        <v>760517.1986195442</v>
      </c>
      <c r="BO15" s="104">
        <v>721381.2472990018</v>
      </c>
      <c r="BP15" s="104">
        <v>696194.8423109029</v>
      </c>
      <c r="BQ15" s="104">
        <v>664756.8406196161</v>
      </c>
      <c r="BR15" s="104">
        <v>689627.9034246926</v>
      </c>
      <c r="BS15" s="104">
        <v>697993.7825597201</v>
      </c>
      <c r="BT15" s="104">
        <v>615484.6245223529</v>
      </c>
      <c r="BU15" s="104">
        <v>618588.386166275</v>
      </c>
      <c r="BV15" s="104">
        <v>761818.2955006765</v>
      </c>
      <c r="BW15" s="104">
        <v>736885.7782150502</v>
      </c>
      <c r="BX15" s="104">
        <v>708449.1140334362</v>
      </c>
      <c r="BY15" s="151" t="s">
        <v>147</v>
      </c>
    </row>
    <row r="16" spans="1:77" ht="12.75">
      <c r="A16" s="20" t="s">
        <v>69</v>
      </c>
      <c r="B16" s="15">
        <v>615207.9625982468</v>
      </c>
      <c r="C16" s="15">
        <v>609336.886136607</v>
      </c>
      <c r="D16" s="15">
        <v>609711.6934458711</v>
      </c>
      <c r="E16" s="15">
        <v>609793.6472631327</v>
      </c>
      <c r="F16" s="15">
        <v>615382.2102954818</v>
      </c>
      <c r="G16" s="15">
        <v>611055.1689715513</v>
      </c>
      <c r="H16" s="15">
        <v>612625.0130809988</v>
      </c>
      <c r="I16" s="15">
        <v>612341.3488019438</v>
      </c>
      <c r="J16" s="15">
        <v>623700.0808337036</v>
      </c>
      <c r="K16" s="15">
        <v>621297.5204811514</v>
      </c>
      <c r="L16" s="15">
        <v>625272.6825465031</v>
      </c>
      <c r="M16" s="15">
        <v>628037.8609282981</v>
      </c>
      <c r="N16" s="15">
        <v>635718.4203748453</v>
      </c>
      <c r="O16" s="15">
        <v>632061.1769971328</v>
      </c>
      <c r="P16" s="15">
        <v>638657.0218070532</v>
      </c>
      <c r="Q16" s="15">
        <v>634842.9635521751</v>
      </c>
      <c r="R16" s="15">
        <v>640219.0580271243</v>
      </c>
      <c r="S16" s="15">
        <v>634261.4099369105</v>
      </c>
      <c r="T16" s="15">
        <v>642806.7441971549</v>
      </c>
      <c r="U16" s="15">
        <v>647137.0914899856</v>
      </c>
      <c r="V16" s="15">
        <v>654813.04483173</v>
      </c>
      <c r="W16" s="15">
        <v>646008.1758665539</v>
      </c>
      <c r="X16" s="15">
        <v>648539.4396618647</v>
      </c>
      <c r="Y16" s="15">
        <v>642437.8062273343</v>
      </c>
      <c r="Z16" s="15">
        <v>640486.0273915804</v>
      </c>
      <c r="AA16" s="15">
        <v>627664.30863092</v>
      </c>
      <c r="AB16" s="15">
        <v>627415.7676439504</v>
      </c>
      <c r="AC16" s="15">
        <v>627482.9246277676</v>
      </c>
      <c r="AD16" s="15">
        <v>633034.6437540267</v>
      </c>
      <c r="AE16" s="15">
        <v>627305.6207513148</v>
      </c>
      <c r="AF16" s="15">
        <v>631689.7627128394</v>
      </c>
      <c r="AG16" s="15">
        <v>634185.476468548</v>
      </c>
      <c r="AH16" s="15">
        <v>644192.3201286655</v>
      </c>
      <c r="AI16" s="15">
        <v>637610.6026844305</v>
      </c>
      <c r="AJ16" s="15">
        <v>641508.8535718386</v>
      </c>
      <c r="AK16" s="15">
        <v>638662.029037405</v>
      </c>
      <c r="AL16" s="15">
        <v>647866.6735510209</v>
      </c>
      <c r="AM16" s="15">
        <v>638621.1392293519</v>
      </c>
      <c r="AN16" s="15">
        <v>642451.0673486593</v>
      </c>
      <c r="AO16" s="15">
        <v>639914.4882381415</v>
      </c>
      <c r="AP16" s="15">
        <v>646126.417902816</v>
      </c>
      <c r="AQ16" s="15">
        <v>638147.5463511609</v>
      </c>
      <c r="AR16" s="15">
        <v>638856.4803501196</v>
      </c>
      <c r="AS16" s="15">
        <v>638529.379231104</v>
      </c>
      <c r="AT16" s="15">
        <v>648646.3888500871</v>
      </c>
      <c r="AU16" s="15">
        <v>641645.1026985853</v>
      </c>
      <c r="AV16" s="15">
        <v>644270.9905159445</v>
      </c>
      <c r="AW16" s="15">
        <v>646491.1010989645</v>
      </c>
      <c r="AX16" s="15">
        <v>652818.5621021059</v>
      </c>
      <c r="AY16" s="15">
        <v>646687.7459232807</v>
      </c>
      <c r="AZ16" s="25">
        <v>652073.4349608708</v>
      </c>
      <c r="BA16" s="30">
        <v>653027.7439407526</v>
      </c>
      <c r="BB16" s="30">
        <v>662897.1442014257</v>
      </c>
      <c r="BC16" s="104">
        <v>661600.2086444446</v>
      </c>
      <c r="BD16" s="104">
        <v>665121.1486872963</v>
      </c>
      <c r="BE16" s="104">
        <v>674272.0354059495</v>
      </c>
      <c r="BF16" s="104">
        <v>680408.9952502844</v>
      </c>
      <c r="BG16" s="104">
        <v>674834.6442262658</v>
      </c>
      <c r="BH16" s="104">
        <v>680496.4301985514</v>
      </c>
      <c r="BI16" s="104">
        <v>689828.8698908533</v>
      </c>
      <c r="BJ16" s="104">
        <v>695099.8521244434</v>
      </c>
      <c r="BK16" s="104">
        <v>698198.0086489513</v>
      </c>
      <c r="BL16" s="104">
        <v>705579.317806753</v>
      </c>
      <c r="BM16" s="104">
        <v>714763.5720086403</v>
      </c>
      <c r="BN16" s="104">
        <v>718718.656274645</v>
      </c>
      <c r="BO16" s="104">
        <v>726978.2950951608</v>
      </c>
      <c r="BP16" s="104">
        <v>727019.5924647744</v>
      </c>
      <c r="BQ16" s="104">
        <v>725910.128302045</v>
      </c>
      <c r="BR16" s="104">
        <v>723081.4411427574</v>
      </c>
      <c r="BS16" s="104">
        <v>727370.4640107497</v>
      </c>
      <c r="BT16" s="104">
        <v>718988.9172712701</v>
      </c>
      <c r="BU16" s="104">
        <v>733899.7435731334</v>
      </c>
      <c r="BV16" s="104">
        <v>745766.362927242</v>
      </c>
      <c r="BW16" s="104">
        <v>751910.8518635486</v>
      </c>
      <c r="BX16" s="104">
        <v>750581.0123632732</v>
      </c>
      <c r="BY16" s="151" t="s">
        <v>147</v>
      </c>
    </row>
    <row r="17" spans="1:77" ht="12.75">
      <c r="A17" s="20" t="s">
        <v>70</v>
      </c>
      <c r="B17" s="15">
        <v>626441.1035771954</v>
      </c>
      <c r="C17" s="15">
        <v>626779.649067813</v>
      </c>
      <c r="D17" s="15">
        <v>620542.5994522057</v>
      </c>
      <c r="E17" s="15">
        <v>620655.4479490783</v>
      </c>
      <c r="F17" s="15">
        <v>625631.1985957951</v>
      </c>
      <c r="G17" s="15">
        <v>626193.7049494365</v>
      </c>
      <c r="H17" s="15">
        <v>620170.1994125264</v>
      </c>
      <c r="I17" s="15">
        <v>620362.9099225703</v>
      </c>
      <c r="J17" s="15">
        <v>629198.0791623268</v>
      </c>
      <c r="K17" s="15">
        <v>630530.5594907828</v>
      </c>
      <c r="L17" s="15">
        <v>627309.1689377532</v>
      </c>
      <c r="M17" s="15">
        <v>627645.110232289</v>
      </c>
      <c r="N17" s="15">
        <v>636471.5988184399</v>
      </c>
      <c r="O17" s="15">
        <v>639155.6569132843</v>
      </c>
      <c r="P17" s="15">
        <v>634624.355731173</v>
      </c>
      <c r="Q17" s="15">
        <v>640810.1894905074</v>
      </c>
      <c r="R17" s="15">
        <v>647696.5519958116</v>
      </c>
      <c r="S17" s="15">
        <v>650717.4194505524</v>
      </c>
      <c r="T17" s="15">
        <v>645527.256659778</v>
      </c>
      <c r="U17" s="15">
        <v>638324.05029787</v>
      </c>
      <c r="V17" s="15">
        <v>647077.621393734</v>
      </c>
      <c r="W17" s="15">
        <v>643927.4122002701</v>
      </c>
      <c r="X17" s="15">
        <v>641664.3658052961</v>
      </c>
      <c r="Y17" s="15">
        <v>645108.849155989</v>
      </c>
      <c r="Z17" s="15">
        <v>650475.2292149569</v>
      </c>
      <c r="AA17" s="15">
        <v>647090.6423741423</v>
      </c>
      <c r="AB17" s="15">
        <v>644352.7642269434</v>
      </c>
      <c r="AC17" s="15">
        <v>642990.7696762283</v>
      </c>
      <c r="AD17" s="15">
        <v>648748.6472128076</v>
      </c>
      <c r="AE17" s="15">
        <v>648496.0401928852</v>
      </c>
      <c r="AF17" s="15">
        <v>646203.4795756523</v>
      </c>
      <c r="AG17" s="15">
        <v>648299.8574213992</v>
      </c>
      <c r="AH17" s="15">
        <v>655311.2213386239</v>
      </c>
      <c r="AI17" s="15">
        <v>655643.6903717176</v>
      </c>
      <c r="AJ17" s="15">
        <v>653285.1567870822</v>
      </c>
      <c r="AK17" s="15">
        <v>646765.1178639332</v>
      </c>
      <c r="AL17" s="15">
        <v>651103.7085360006</v>
      </c>
      <c r="AM17" s="15">
        <v>649043.7894353973</v>
      </c>
      <c r="AN17" s="15">
        <v>646497.7537328814</v>
      </c>
      <c r="AO17" s="15">
        <v>642954.3109310848</v>
      </c>
      <c r="AP17" s="15">
        <v>646264.2441508914</v>
      </c>
      <c r="AQ17" s="15">
        <v>644301.5483706704</v>
      </c>
      <c r="AR17" s="15">
        <v>642003.7793612742</v>
      </c>
      <c r="AS17" s="15">
        <v>641592.3163803698</v>
      </c>
      <c r="AT17" s="15">
        <v>646860.6050535946</v>
      </c>
      <c r="AU17" s="15">
        <v>644934.3680185169</v>
      </c>
      <c r="AV17" s="15">
        <v>643226.8834543</v>
      </c>
      <c r="AW17" s="15">
        <v>642222.5318321347</v>
      </c>
      <c r="AX17" s="15">
        <v>647699.1561918933</v>
      </c>
      <c r="AY17" s="15">
        <v>642210.3789170869</v>
      </c>
      <c r="AZ17" s="25">
        <v>642385.7281199195</v>
      </c>
      <c r="BA17" s="30">
        <v>643351.0168008597</v>
      </c>
      <c r="BB17" s="30">
        <v>648831.9814874211</v>
      </c>
      <c r="BC17" s="104">
        <v>645145.3079011325</v>
      </c>
      <c r="BD17" s="104">
        <v>650318.109384696</v>
      </c>
      <c r="BE17" s="104">
        <v>649595.8790047119</v>
      </c>
      <c r="BF17" s="104">
        <v>652901.4718977157</v>
      </c>
      <c r="BG17" s="104">
        <v>649108.894337439</v>
      </c>
      <c r="BH17" s="104">
        <v>652713.1017144746</v>
      </c>
      <c r="BI17" s="104">
        <v>649287.7158017139</v>
      </c>
      <c r="BJ17" s="104">
        <v>653714.8491405583</v>
      </c>
      <c r="BK17" s="104">
        <v>649797.2701683613</v>
      </c>
      <c r="BL17" s="104">
        <v>654411.0375597256</v>
      </c>
      <c r="BM17" s="104">
        <v>657766.1101782811</v>
      </c>
      <c r="BN17" s="104">
        <v>660665.4484825439</v>
      </c>
      <c r="BO17" s="104">
        <v>657151.5199030063</v>
      </c>
      <c r="BP17" s="104">
        <v>660528.2941555758</v>
      </c>
      <c r="BQ17" s="104">
        <v>656664.5352357334</v>
      </c>
      <c r="BR17" s="104">
        <v>655585.5299925602</v>
      </c>
      <c r="BS17" s="104">
        <v>650695.7178165385</v>
      </c>
      <c r="BT17" s="104">
        <v>651336.3500526302</v>
      </c>
      <c r="BU17" s="104">
        <v>655095.073063845</v>
      </c>
      <c r="BV17" s="104">
        <v>659181.9247813508</v>
      </c>
      <c r="BW17" s="104">
        <v>657204.4718900003</v>
      </c>
      <c r="BX17" s="104">
        <v>659648.9439453308</v>
      </c>
      <c r="BY17" s="151" t="s">
        <v>147</v>
      </c>
    </row>
    <row r="18" spans="1:77" ht="12.75">
      <c r="A18" s="20" t="s">
        <v>71</v>
      </c>
      <c r="B18" s="15">
        <v>154259.5826132889</v>
      </c>
      <c r="C18" s="15">
        <v>155631.3225899268</v>
      </c>
      <c r="D18" s="15">
        <v>156557.7281452915</v>
      </c>
      <c r="E18" s="15">
        <v>156669.0617506098</v>
      </c>
      <c r="F18" s="15">
        <v>160322.4533917958</v>
      </c>
      <c r="G18" s="15">
        <v>161896.9304892294</v>
      </c>
      <c r="H18" s="15">
        <v>163182.07766173084</v>
      </c>
      <c r="I18" s="15">
        <v>163024.69867643522</v>
      </c>
      <c r="J18" s="15">
        <v>167594.87445030405</v>
      </c>
      <c r="K18" s="15">
        <v>170366.5314271481</v>
      </c>
      <c r="L18" s="15">
        <v>171662.67451128594</v>
      </c>
      <c r="M18" s="15">
        <v>172575.33517710515</v>
      </c>
      <c r="N18" s="15">
        <v>176901.5391615419</v>
      </c>
      <c r="O18" s="15">
        <v>180001.0117540454</v>
      </c>
      <c r="P18" s="15">
        <v>180812.64748170544</v>
      </c>
      <c r="Q18" s="15">
        <v>180216.80651990927</v>
      </c>
      <c r="R18" s="15">
        <v>184067.43732607274</v>
      </c>
      <c r="S18" s="15">
        <v>186600.6204693029</v>
      </c>
      <c r="T18" s="15">
        <v>188540.71162864604</v>
      </c>
      <c r="U18" s="15">
        <v>189840.9781796475</v>
      </c>
      <c r="V18" s="15">
        <v>192741.837118219</v>
      </c>
      <c r="W18" s="15">
        <v>191288.3150487855</v>
      </c>
      <c r="X18" s="15">
        <v>186817.1024796441</v>
      </c>
      <c r="Y18" s="15">
        <v>181300.59106056963</v>
      </c>
      <c r="Z18" s="15">
        <v>181838.70348627478</v>
      </c>
      <c r="AA18" s="15">
        <v>182209.1282595252</v>
      </c>
      <c r="AB18" s="15">
        <v>181741.11477050194</v>
      </c>
      <c r="AC18" s="15">
        <v>181095.7922063421</v>
      </c>
      <c r="AD18" s="15">
        <v>184365.01418473216</v>
      </c>
      <c r="AE18" s="15">
        <v>185903.0673248703</v>
      </c>
      <c r="AF18" s="15">
        <v>186008.90297437043</v>
      </c>
      <c r="AG18" s="15">
        <v>183837.8976706634</v>
      </c>
      <c r="AH18" s="15">
        <v>186950.4279082351</v>
      </c>
      <c r="AI18" s="15">
        <v>187162.09920723535</v>
      </c>
      <c r="AJ18" s="15">
        <v>185954.6106606658</v>
      </c>
      <c r="AK18" s="15">
        <v>192750.08405194627</v>
      </c>
      <c r="AL18" s="15">
        <v>194910.0934440169</v>
      </c>
      <c r="AM18" s="15">
        <v>194042.10366922047</v>
      </c>
      <c r="AN18" s="15">
        <v>192833.24063369635</v>
      </c>
      <c r="AO18" s="15">
        <v>190308.9916686708</v>
      </c>
      <c r="AP18" s="15">
        <v>192058.02886333183</v>
      </c>
      <c r="AQ18" s="15">
        <v>190777.69240217132</v>
      </c>
      <c r="AR18" s="15">
        <v>189656.7966597382</v>
      </c>
      <c r="AS18" s="15">
        <v>187042.5186681898</v>
      </c>
      <c r="AT18" s="15">
        <v>191077.33099426253</v>
      </c>
      <c r="AU18" s="15">
        <v>189171.6020587831</v>
      </c>
      <c r="AV18" s="15">
        <v>188534.52642835054</v>
      </c>
      <c r="AW18" s="15">
        <v>185604.11597725633</v>
      </c>
      <c r="AX18" s="15">
        <v>188194.3404121002</v>
      </c>
      <c r="AY18" s="15">
        <v>187524.96429123578</v>
      </c>
      <c r="AZ18" s="25">
        <v>187279.61801284913</v>
      </c>
      <c r="BA18" s="30">
        <v>185119.6086207785</v>
      </c>
      <c r="BB18" s="30">
        <v>186850.77745903045</v>
      </c>
      <c r="BC18" s="104">
        <v>185340.2140979833</v>
      </c>
      <c r="BD18" s="104">
        <v>185486.59717164256</v>
      </c>
      <c r="BE18" s="104">
        <v>184403.49987545953</v>
      </c>
      <c r="BF18" s="104">
        <v>187251.44098928093</v>
      </c>
      <c r="BG18" s="104">
        <v>185152.59635568765</v>
      </c>
      <c r="BH18" s="104">
        <v>185831.59389923385</v>
      </c>
      <c r="BI18" s="104">
        <v>183968.47412134535</v>
      </c>
      <c r="BJ18" s="104">
        <v>186320.91196705258</v>
      </c>
      <c r="BK18" s="104">
        <v>184383.56978561857</v>
      </c>
      <c r="BL18" s="104">
        <v>184996.59185934655</v>
      </c>
      <c r="BM18" s="104">
        <v>184670.15073264163</v>
      </c>
      <c r="BN18" s="104">
        <v>186226.75947366614</v>
      </c>
      <c r="BO18" s="104">
        <v>184619.98188580066</v>
      </c>
      <c r="BP18" s="104">
        <v>185242.62538221048</v>
      </c>
      <c r="BQ18" s="104">
        <v>182321.1491093208</v>
      </c>
      <c r="BR18" s="104">
        <v>182884.00233620778</v>
      </c>
      <c r="BS18" s="104">
        <v>180539.81142422784</v>
      </c>
      <c r="BT18" s="104">
        <v>181317.77217250146</v>
      </c>
      <c r="BU18" s="104">
        <v>181288.90790445596</v>
      </c>
      <c r="BV18" s="104">
        <v>182007.0783832068</v>
      </c>
      <c r="BW18" s="104">
        <v>179596.9120014086</v>
      </c>
      <c r="BX18" s="104">
        <v>178681.50235768026</v>
      </c>
      <c r="BY18" s="151" t="s">
        <v>147</v>
      </c>
    </row>
    <row r="19" spans="1:77" ht="12.75">
      <c r="A19" s="20" t="s">
        <v>85</v>
      </c>
      <c r="B19" s="15">
        <v>805741.5005719677</v>
      </c>
      <c r="C19" s="15">
        <v>800967.8160079891</v>
      </c>
      <c r="D19" s="15">
        <v>806837.1749968191</v>
      </c>
      <c r="E19" s="15">
        <v>804264.5997735066</v>
      </c>
      <c r="F19" s="15">
        <v>812127.1420542744</v>
      </c>
      <c r="G19" s="15">
        <v>806534.8786382879</v>
      </c>
      <c r="H19" s="15">
        <v>814741.0440385324</v>
      </c>
      <c r="I19" s="15">
        <v>818742.314353364</v>
      </c>
      <c r="J19" s="15">
        <v>830229.3359217544</v>
      </c>
      <c r="K19" s="15">
        <v>828443.6548985414</v>
      </c>
      <c r="L19" s="15">
        <v>837376.385613234</v>
      </c>
      <c r="M19" s="15">
        <v>837630.0702619153</v>
      </c>
      <c r="N19" s="15">
        <v>849243.3623869357</v>
      </c>
      <c r="O19" s="15">
        <v>845628.6103350543</v>
      </c>
      <c r="P19" s="15">
        <v>856796.0466194311</v>
      </c>
      <c r="Q19" s="15">
        <v>860733.5202165636</v>
      </c>
      <c r="R19" s="15">
        <v>877028.6477433413</v>
      </c>
      <c r="S19" s="15">
        <v>876098.2387964723</v>
      </c>
      <c r="T19" s="15">
        <v>891309.6623909771</v>
      </c>
      <c r="U19" s="15">
        <v>901132.3671159612</v>
      </c>
      <c r="V19" s="15">
        <v>905024.3425279728</v>
      </c>
      <c r="W19" s="15">
        <v>899252.2254642873</v>
      </c>
      <c r="X19" s="15">
        <v>906355.1844031627</v>
      </c>
      <c r="Y19" s="15">
        <v>900593.7859588924</v>
      </c>
      <c r="Z19" s="15">
        <v>898448.1181788503</v>
      </c>
      <c r="AA19" s="15">
        <v>887836.5033984882</v>
      </c>
      <c r="AB19" s="15">
        <v>893204.0119524823</v>
      </c>
      <c r="AC19" s="15">
        <v>890714.581326889</v>
      </c>
      <c r="AD19" s="15">
        <v>900061.1020270133</v>
      </c>
      <c r="AE19" s="15">
        <v>894482.0957387398</v>
      </c>
      <c r="AF19" s="15">
        <v>901868.2541372235</v>
      </c>
      <c r="AG19" s="15">
        <v>908877.2083387333</v>
      </c>
      <c r="AH19" s="15">
        <v>920163.9173628881</v>
      </c>
      <c r="AI19" s="15">
        <v>916377.6996209945</v>
      </c>
      <c r="AJ19" s="15">
        <v>923751.3697397641</v>
      </c>
      <c r="AK19" s="15">
        <v>915041.5666991635</v>
      </c>
      <c r="AL19" s="15">
        <v>924381.3113814917</v>
      </c>
      <c r="AM19" s="15">
        <v>917261.9644021981</v>
      </c>
      <c r="AN19" s="15">
        <v>921108.8342093208</v>
      </c>
      <c r="AO19" s="15">
        <v>918043.4097896107</v>
      </c>
      <c r="AP19" s="15">
        <v>925030.4794999234</v>
      </c>
      <c r="AQ19" s="15">
        <v>916430.5007597855</v>
      </c>
      <c r="AR19" s="15">
        <v>920647.5681151287</v>
      </c>
      <c r="AS19" s="15">
        <v>923449.9260277743</v>
      </c>
      <c r="AT19" s="15">
        <v>931614.2221051714</v>
      </c>
      <c r="AU19" s="15">
        <v>923470.819304378</v>
      </c>
      <c r="AV19" s="15">
        <v>927795.1573338682</v>
      </c>
      <c r="AW19" s="15">
        <v>933072.2225819206</v>
      </c>
      <c r="AX19" s="15">
        <v>941383.0809816675</v>
      </c>
      <c r="AY19" s="15">
        <v>936866.9241337648</v>
      </c>
      <c r="AZ19" s="25">
        <v>943222.6705745372</v>
      </c>
      <c r="BA19" s="30">
        <v>947811.8323249987</v>
      </c>
      <c r="BB19" s="30">
        <v>956981.8030623347</v>
      </c>
      <c r="BC19" s="104">
        <v>957646.5258106907</v>
      </c>
      <c r="BD19" s="104">
        <v>967953.071082587</v>
      </c>
      <c r="BE19" s="104">
        <v>974124.2302078479</v>
      </c>
      <c r="BF19" s="104">
        <v>984773.7950917796</v>
      </c>
      <c r="BG19" s="104">
        <v>982578.2656296439</v>
      </c>
      <c r="BH19" s="104">
        <v>994288.9089911954</v>
      </c>
      <c r="BI19" s="104">
        <v>1001018.1760522691</v>
      </c>
      <c r="BJ19" s="104">
        <v>1008697.8060842913</v>
      </c>
      <c r="BK19" s="104">
        <v>1011011.3187133245</v>
      </c>
      <c r="BL19" s="104">
        <v>1028379.3601028852</v>
      </c>
      <c r="BM19" s="104">
        <v>1034871.5044974692</v>
      </c>
      <c r="BN19" s="104">
        <v>1042260.9060171605</v>
      </c>
      <c r="BO19" s="104">
        <v>1048128.9789205537</v>
      </c>
      <c r="BP19" s="104">
        <v>1057709.964001087</v>
      </c>
      <c r="BQ19" s="104">
        <v>1056315.691275801</v>
      </c>
      <c r="BR19" s="104">
        <v>1049437.3847348704</v>
      </c>
      <c r="BS19" s="104">
        <v>1048334.548148585</v>
      </c>
      <c r="BT19" s="104">
        <v>1050277.212932197</v>
      </c>
      <c r="BU19" s="104">
        <v>1059622.460297903</v>
      </c>
      <c r="BV19" s="104">
        <v>1071312.4441931776</v>
      </c>
      <c r="BW19" s="104">
        <v>1080469.493340177</v>
      </c>
      <c r="BX19" s="104">
        <v>1094076.846813413</v>
      </c>
      <c r="BY19" s="151" t="s">
        <v>147</v>
      </c>
    </row>
    <row r="20" spans="1:77" ht="12.75" customHeight="1">
      <c r="A20" s="20" t="s">
        <v>86</v>
      </c>
      <c r="B20" s="15">
        <v>890385.1798313413</v>
      </c>
      <c r="C20" s="15">
        <v>906304.2439873917</v>
      </c>
      <c r="D20" s="15">
        <v>889926.1766708784</v>
      </c>
      <c r="E20" s="15">
        <v>884010.0432081134</v>
      </c>
      <c r="F20" s="15">
        <v>908670.1966417773</v>
      </c>
      <c r="G20" s="15">
        <v>923045.3410762713</v>
      </c>
      <c r="H20" s="15">
        <v>921296.9563105084</v>
      </c>
      <c r="I20" s="15">
        <v>910056.3861863748</v>
      </c>
      <c r="J20" s="15">
        <v>934290.9185076096</v>
      </c>
      <c r="K20" s="15">
        <v>954562.1671760485</v>
      </c>
      <c r="L20" s="15">
        <v>935233.1268133597</v>
      </c>
      <c r="M20" s="15">
        <v>930416.0972821028</v>
      </c>
      <c r="N20" s="15">
        <v>963562.8018771234</v>
      </c>
      <c r="O20" s="15">
        <v>991054.5875352423</v>
      </c>
      <c r="P20" s="15">
        <v>968475.804796477</v>
      </c>
      <c r="Q20" s="15">
        <v>952479.9619299491</v>
      </c>
      <c r="R20" s="15">
        <v>979005.3372974935</v>
      </c>
      <c r="S20" s="15">
        <v>999212.3255234675</v>
      </c>
      <c r="T20" s="15">
        <v>997732.6662443755</v>
      </c>
      <c r="U20" s="15">
        <v>994111.5485839244</v>
      </c>
      <c r="V20" s="15">
        <v>1019880.8205635068</v>
      </c>
      <c r="W20" s="15">
        <v>1024709.5338115753</v>
      </c>
      <c r="X20" s="15">
        <v>1007199.8150667209</v>
      </c>
      <c r="Y20" s="15">
        <v>983051.2415191728</v>
      </c>
      <c r="Z20" s="15">
        <v>1001952.1571158299</v>
      </c>
      <c r="AA20" s="15">
        <v>1011364.2255589197</v>
      </c>
      <c r="AB20" s="15">
        <v>989008.2679907791</v>
      </c>
      <c r="AC20" s="15">
        <v>976749.545401619</v>
      </c>
      <c r="AD20" s="15">
        <v>1000530.916420797</v>
      </c>
      <c r="AE20" s="15">
        <v>1011229.8628155843</v>
      </c>
      <c r="AF20" s="15">
        <v>994515.4713651318</v>
      </c>
      <c r="AG20" s="16">
        <v>990916.8865871035</v>
      </c>
      <c r="AH20" s="15">
        <v>1017728.5130165367</v>
      </c>
      <c r="AI20" s="15">
        <v>1026297.6847467765</v>
      </c>
      <c r="AJ20" s="15">
        <v>1014894.377138479</v>
      </c>
      <c r="AK20" s="15">
        <v>993428.0511504353</v>
      </c>
      <c r="AL20" s="15">
        <v>1015303.3072268914</v>
      </c>
      <c r="AM20" s="15">
        <v>1023735.6125601934</v>
      </c>
      <c r="AN20" s="15">
        <v>1008304.7608566349</v>
      </c>
      <c r="AO20" s="15">
        <v>997131.7893797697</v>
      </c>
      <c r="AP20" s="15">
        <v>1021426.4093874651</v>
      </c>
      <c r="AQ20" s="15">
        <v>1025640.8929517143</v>
      </c>
      <c r="AR20" s="15">
        <v>1013125.963143896</v>
      </c>
      <c r="AS20" s="15">
        <v>1005640.8734235491</v>
      </c>
      <c r="AT20" s="15">
        <v>1030388.6547333014</v>
      </c>
      <c r="AU20" s="15">
        <v>1036959.9108887268</v>
      </c>
      <c r="AV20" s="15">
        <v>1021538.2392483779</v>
      </c>
      <c r="AW20" s="15">
        <v>1014084.0279224621</v>
      </c>
      <c r="AX20" s="15">
        <v>1039214.8682334004</v>
      </c>
      <c r="AY20" s="15">
        <v>1043985.997448611</v>
      </c>
      <c r="AZ20" s="25">
        <v>1040706.2112293042</v>
      </c>
      <c r="BA20" s="30">
        <v>1036726.2365524913</v>
      </c>
      <c r="BB20" s="30">
        <v>1065369.7028677715</v>
      </c>
      <c r="BC20" s="104">
        <v>1067402.669593021</v>
      </c>
      <c r="BD20" s="104">
        <v>1059184.0093671347</v>
      </c>
      <c r="BE20" s="104">
        <v>1059480.2750434333</v>
      </c>
      <c r="BF20" s="104">
        <v>1093258.7348974908</v>
      </c>
      <c r="BG20" s="104">
        <v>1084157.1195011141</v>
      </c>
      <c r="BH20" s="104">
        <v>1087865.0304864526</v>
      </c>
      <c r="BI20" s="104">
        <v>1082464.6496658076</v>
      </c>
      <c r="BJ20" s="104">
        <v>1110705.8623022821</v>
      </c>
      <c r="BK20" s="104">
        <v>1099932.6408506199</v>
      </c>
      <c r="BL20" s="104">
        <v>1109529.9796602966</v>
      </c>
      <c r="BM20" s="104">
        <v>1102955.3853000677</v>
      </c>
      <c r="BN20" s="104">
        <v>1132021.9690741743</v>
      </c>
      <c r="BO20" s="104">
        <v>1130730.0838152717</v>
      </c>
      <c r="BP20" s="104">
        <v>1133890.5292128583</v>
      </c>
      <c r="BQ20" s="104">
        <v>1091429.3986652463</v>
      </c>
      <c r="BR20" s="104">
        <v>1108053.658586008</v>
      </c>
      <c r="BS20" s="104">
        <v>1120346.5977744025</v>
      </c>
      <c r="BT20" s="104">
        <v>1114254.37400826</v>
      </c>
      <c r="BU20" s="104">
        <v>1111160.6927067407</v>
      </c>
      <c r="BV20" s="104">
        <v>1147550.4632682311</v>
      </c>
      <c r="BW20" s="104">
        <v>1156701.3171854576</v>
      </c>
      <c r="BX20" s="104">
        <v>1159538.7912683184</v>
      </c>
      <c r="BY20" s="151" t="s">
        <v>147</v>
      </c>
    </row>
    <row r="21" spans="1:77" ht="12.75">
      <c r="A21" s="20" t="s">
        <v>87</v>
      </c>
      <c r="B21" s="15">
        <v>249446.4292727323</v>
      </c>
      <c r="C21" s="15">
        <v>238553.06783143495</v>
      </c>
      <c r="D21" s="15">
        <v>254035.58389641193</v>
      </c>
      <c r="E21" s="15">
        <v>256334.0104525773</v>
      </c>
      <c r="F21" s="15">
        <v>253340.15375492978</v>
      </c>
      <c r="G21" s="15">
        <v>242150.8281943793</v>
      </c>
      <c r="H21" s="15">
        <v>258111.50594335198</v>
      </c>
      <c r="I21" s="15">
        <v>260387.69242119195</v>
      </c>
      <c r="J21" s="15">
        <v>257826.66186326154</v>
      </c>
      <c r="K21" s="15">
        <v>244705.01565128658</v>
      </c>
      <c r="L21" s="15">
        <v>261900.01774731788</v>
      </c>
      <c r="M21" s="15">
        <v>262732.30990926386</v>
      </c>
      <c r="N21" s="15">
        <v>260202.07330593784</v>
      </c>
      <c r="O21" s="15">
        <v>249341.21659450064</v>
      </c>
      <c r="P21" s="15">
        <v>268514.73027386307</v>
      </c>
      <c r="Q21" s="15">
        <v>269763.596210596</v>
      </c>
      <c r="R21" s="15">
        <v>267134.9900300615</v>
      </c>
      <c r="S21" s="15">
        <v>256827.5691138752</v>
      </c>
      <c r="T21" s="15">
        <v>275115.75659836177</v>
      </c>
      <c r="U21" s="15">
        <v>276445.88435974513</v>
      </c>
      <c r="V21" s="15">
        <v>273463.1477012604</v>
      </c>
      <c r="W21" s="15">
        <v>260164.43625031025</v>
      </c>
      <c r="X21" s="15">
        <v>278920.5207672578</v>
      </c>
      <c r="Y21" s="15">
        <v>280072.7279020381</v>
      </c>
      <c r="Z21" s="15">
        <v>276602.4202956507</v>
      </c>
      <c r="AA21" s="15">
        <v>264372.9433795747</v>
      </c>
      <c r="AB21" s="15">
        <v>282756.07889075816</v>
      </c>
      <c r="AC21" s="15">
        <v>284673.0025648804</v>
      </c>
      <c r="AD21" s="15">
        <v>280248.08236575744</v>
      </c>
      <c r="AE21" s="15">
        <v>268095.5903361924</v>
      </c>
      <c r="AF21" s="15">
        <v>284814.1415234838</v>
      </c>
      <c r="AG21" s="15">
        <v>286518.07367825916</v>
      </c>
      <c r="AH21" s="15">
        <v>280988.84805151826</v>
      </c>
      <c r="AI21" s="15">
        <v>268943.27947544056</v>
      </c>
      <c r="AJ21" s="15">
        <v>286604.467828677</v>
      </c>
      <c r="AK21" s="15">
        <v>287789.1796933175</v>
      </c>
      <c r="AL21" s="15">
        <v>281273.69213160867</v>
      </c>
      <c r="AM21" s="15">
        <v>267465.1696544306</v>
      </c>
      <c r="AN21" s="15">
        <v>284780.7814059958</v>
      </c>
      <c r="AO21" s="15">
        <v>289101.344314515</v>
      </c>
      <c r="AP21" s="15">
        <v>282258.24329132074</v>
      </c>
      <c r="AQ21" s="15">
        <v>268007.48541051877</v>
      </c>
      <c r="AR21" s="15">
        <v>285604.51969166275</v>
      </c>
      <c r="AS21" s="15">
        <v>291974.5913566287</v>
      </c>
      <c r="AT21" s="15">
        <v>285338.4941393861</v>
      </c>
      <c r="AU21" s="15">
        <v>269849.9903610138</v>
      </c>
      <c r="AV21" s="15">
        <v>288636.86883256567</v>
      </c>
      <c r="AW21" s="15">
        <v>293824.7947957748</v>
      </c>
      <c r="AX21" s="15">
        <v>286962.8752447668</v>
      </c>
      <c r="AY21" s="15">
        <v>273979.8018285115</v>
      </c>
      <c r="AZ21" s="25">
        <v>290885.6829063129</v>
      </c>
      <c r="BA21" s="30">
        <v>297216.40674039547</v>
      </c>
      <c r="BB21" s="30">
        <v>293265.3712871287</v>
      </c>
      <c r="BC21" s="104">
        <v>282138.48902341485</v>
      </c>
      <c r="BD21" s="104">
        <v>297952.8954880168</v>
      </c>
      <c r="BE21" s="104">
        <v>304062.9293141013</v>
      </c>
      <c r="BF21" s="104">
        <v>295856.34041203564</v>
      </c>
      <c r="BG21" s="104">
        <v>278409.8543534019</v>
      </c>
      <c r="BH21" s="104">
        <v>296079.5965829173</v>
      </c>
      <c r="BI21" s="104">
        <v>301282.06413580076</v>
      </c>
      <c r="BJ21" s="104">
        <v>292502.3655230425</v>
      </c>
      <c r="BK21" s="104">
        <v>278664.7598665159</v>
      </c>
      <c r="BL21" s="104">
        <v>297895.5845169475</v>
      </c>
      <c r="BM21" s="104">
        <v>301816.6814032378</v>
      </c>
      <c r="BN21" s="104">
        <v>293431.3164869412</v>
      </c>
      <c r="BO21" s="104">
        <v>280550.88958603377</v>
      </c>
      <c r="BP21" s="104">
        <v>295451.7420640393</v>
      </c>
      <c r="BQ21" s="104">
        <v>295862.3281254309</v>
      </c>
      <c r="BR21" s="104">
        <v>281724.4814115116</v>
      </c>
      <c r="BS21" s="104">
        <v>283041.77835847647</v>
      </c>
      <c r="BT21" s="104">
        <v>295976.95006756944</v>
      </c>
      <c r="BU21" s="104">
        <v>307920.72751592705</v>
      </c>
      <c r="BV21" s="104">
        <v>306255.2878044072</v>
      </c>
      <c r="BW21" s="104">
        <v>298401.9739926639</v>
      </c>
      <c r="BX21" s="104">
        <v>314384.89181996195</v>
      </c>
      <c r="BY21" s="151" t="s">
        <v>147</v>
      </c>
    </row>
    <row r="22" spans="1:77" ht="12.75">
      <c r="A22" s="20" t="s">
        <v>88</v>
      </c>
      <c r="B22" s="15">
        <v>1199827.1708820523</v>
      </c>
      <c r="C22" s="15">
        <v>1204219.0083731646</v>
      </c>
      <c r="D22" s="15">
        <v>1207725.7127889374</v>
      </c>
      <c r="E22" s="15">
        <v>1218911.4832022116</v>
      </c>
      <c r="F22" s="15">
        <v>1236716.0318917118</v>
      </c>
      <c r="G22" s="15">
        <v>1239990.088945952</v>
      </c>
      <c r="H22" s="15">
        <v>1248821.778035506</v>
      </c>
      <c r="I22" s="15">
        <v>1258099.8497069192</v>
      </c>
      <c r="J22" s="15">
        <v>1276726.8779605383</v>
      </c>
      <c r="K22" s="15">
        <v>1279061.423677855</v>
      </c>
      <c r="L22" s="15">
        <v>1283642.7266472825</v>
      </c>
      <c r="M22" s="15">
        <v>1294042.5665242155</v>
      </c>
      <c r="N22" s="15">
        <v>1312120.083498607</v>
      </c>
      <c r="O22" s="15">
        <v>1320239.8727263254</v>
      </c>
      <c r="P22" s="15">
        <v>1328999.7083536754</v>
      </c>
      <c r="Q22" s="15">
        <v>1342183.7307190544</v>
      </c>
      <c r="R22" s="15">
        <v>1363824.9958020719</v>
      </c>
      <c r="S22" s="15">
        <v>1367406.9181996388</v>
      </c>
      <c r="T22" s="15">
        <v>1376123.6323598642</v>
      </c>
      <c r="U22" s="15">
        <v>1383372.0918929577</v>
      </c>
      <c r="V22" s="15">
        <v>1404855.6553327437</v>
      </c>
      <c r="W22" s="15">
        <v>1407252.5709002847</v>
      </c>
      <c r="X22" s="15">
        <v>1415657.3266219278</v>
      </c>
      <c r="Y22" s="15">
        <v>1424885.1087203915</v>
      </c>
      <c r="Z22" s="15">
        <v>1444306.883261305</v>
      </c>
      <c r="AA22" s="15">
        <v>1451446.0214510933</v>
      </c>
      <c r="AB22" s="15">
        <v>1456725.4658121571</v>
      </c>
      <c r="AC22" s="15">
        <v>1466036.8286773637</v>
      </c>
      <c r="AD22" s="15">
        <v>1484839.3652291538</v>
      </c>
      <c r="AE22" s="15">
        <v>1491579.8832726167</v>
      </c>
      <c r="AF22" s="15">
        <v>1490175.351380884</v>
      </c>
      <c r="AG22" s="15">
        <v>1495318.4091989845</v>
      </c>
      <c r="AH22" s="15">
        <v>1508879.799826916</v>
      </c>
      <c r="AI22" s="15">
        <v>1511265.3923358794</v>
      </c>
      <c r="AJ22" s="15">
        <v>1512795.1293520199</v>
      </c>
      <c r="AK22" s="15">
        <v>1500736.2055192403</v>
      </c>
      <c r="AL22" s="15">
        <v>1515855.0238153387</v>
      </c>
      <c r="AM22" s="15">
        <v>1515111.1797968603</v>
      </c>
      <c r="AN22" s="15">
        <v>1520057.3866339421</v>
      </c>
      <c r="AO22" s="15">
        <v>1527069.0530469434</v>
      </c>
      <c r="AP22" s="15">
        <v>1538849.6514263065</v>
      </c>
      <c r="AQ22" s="15">
        <v>1538767.8556205002</v>
      </c>
      <c r="AR22" s="15">
        <v>1550979.246500121</v>
      </c>
      <c r="AS22" s="15">
        <v>1555685.0892347859</v>
      </c>
      <c r="AT22" s="15">
        <v>1567252.0719183357</v>
      </c>
      <c r="AU22" s="15">
        <v>1563195.026212996</v>
      </c>
      <c r="AV22" s="15">
        <v>1573135.415776311</v>
      </c>
      <c r="AW22" s="15">
        <v>1575613.4732703976</v>
      </c>
      <c r="AX22" s="15">
        <v>1589715.2576757676</v>
      </c>
      <c r="AY22" s="15">
        <v>1581301.592356474</v>
      </c>
      <c r="AZ22" s="25">
        <v>1590282.5455254987</v>
      </c>
      <c r="BA22" s="30">
        <v>1601151.1940378975</v>
      </c>
      <c r="BB22" s="30">
        <v>1617372.7125603822</v>
      </c>
      <c r="BC22" s="104">
        <v>1609657.6562599943</v>
      </c>
      <c r="BD22" s="104">
        <v>1620113.797437162</v>
      </c>
      <c r="BE22" s="104">
        <v>1629997.376889579</v>
      </c>
      <c r="BF22" s="104">
        <v>1644290.2053538726</v>
      </c>
      <c r="BG22" s="104">
        <v>1620301.7878391193</v>
      </c>
      <c r="BH22" s="104">
        <v>1632604.339373918</v>
      </c>
      <c r="BI22" s="104">
        <v>1630621.6658073647</v>
      </c>
      <c r="BJ22" s="104">
        <v>1643917.9653006506</v>
      </c>
      <c r="BK22" s="104">
        <v>1626019.446979918</v>
      </c>
      <c r="BL22" s="104">
        <v>1650561.7842208052</v>
      </c>
      <c r="BM22" s="104">
        <v>1652520.3686654523</v>
      </c>
      <c r="BN22" s="104">
        <v>1663045.7581248349</v>
      </c>
      <c r="BO22" s="104">
        <v>1659185.3047378352</v>
      </c>
      <c r="BP22" s="104">
        <v>1675177.681461306</v>
      </c>
      <c r="BQ22" s="104">
        <v>1668429.899045871</v>
      </c>
      <c r="BR22" s="104">
        <v>1668106.3014351558</v>
      </c>
      <c r="BS22" s="104">
        <v>1681816.6083383486</v>
      </c>
      <c r="BT22" s="104">
        <v>1703087.028033805</v>
      </c>
      <c r="BU22" s="104">
        <v>1716977.7398186345</v>
      </c>
      <c r="BV22" s="104">
        <v>1732076.9535775424</v>
      </c>
      <c r="BW22" s="104">
        <v>1718664.8302928435</v>
      </c>
      <c r="BX22" s="104">
        <v>1731439.4452494706</v>
      </c>
      <c r="BY22" s="151" t="s">
        <v>147</v>
      </c>
    </row>
    <row r="23" spans="1:77" ht="12.75">
      <c r="A23" s="20" t="s">
        <v>89</v>
      </c>
      <c r="B23" s="15">
        <v>151319.60826251737</v>
      </c>
      <c r="C23" s="15">
        <v>145756.4450992368</v>
      </c>
      <c r="D23" s="15">
        <v>149739.57309383305</v>
      </c>
      <c r="E23" s="15">
        <v>148351.23577377174</v>
      </c>
      <c r="F23" s="15">
        <v>153812.98881235416</v>
      </c>
      <c r="G23" s="15">
        <v>148521.34307971704</v>
      </c>
      <c r="H23" s="15">
        <v>152230.99086706282</v>
      </c>
      <c r="I23" s="15">
        <v>150808.63208581242</v>
      </c>
      <c r="J23" s="15">
        <v>156011.95287113177</v>
      </c>
      <c r="K23" s="15">
        <v>150391.2149273774</v>
      </c>
      <c r="L23" s="15">
        <v>155265.4435015795</v>
      </c>
      <c r="M23" s="15">
        <v>155323.6725409223</v>
      </c>
      <c r="N23" s="15">
        <v>161108.6294608008</v>
      </c>
      <c r="O23" s="15">
        <v>156953.43138365215</v>
      </c>
      <c r="P23" s="15">
        <v>162583.32895157282</v>
      </c>
      <c r="Q23" s="15">
        <v>162504.81788729035</v>
      </c>
      <c r="R23" s="15">
        <v>168793.55413631457</v>
      </c>
      <c r="S23" s="15">
        <v>163870.25614693595</v>
      </c>
      <c r="T23" s="15">
        <v>170374.24356386787</v>
      </c>
      <c r="U23" s="15">
        <v>168083.0290045584</v>
      </c>
      <c r="V23" s="15">
        <v>173177.08855875133</v>
      </c>
      <c r="W23" s="15">
        <v>167424.84458232386</v>
      </c>
      <c r="X23" s="15">
        <v>172505.1647002674</v>
      </c>
      <c r="Y23" s="15">
        <v>168067.98105057093</v>
      </c>
      <c r="Z23" s="15">
        <v>173735.8256328948</v>
      </c>
      <c r="AA23" s="15">
        <v>167973.767773432</v>
      </c>
      <c r="AB23" s="15">
        <v>174479.06370810195</v>
      </c>
      <c r="AC23" s="15">
        <v>174071.46043270227</v>
      </c>
      <c r="AD23" s="15">
        <v>180803.12993605327</v>
      </c>
      <c r="AE23" s="15">
        <v>175567.75046615195</v>
      </c>
      <c r="AF23" s="15">
        <v>179033.35969535305</v>
      </c>
      <c r="AG23" s="15">
        <v>176069.5670186906</v>
      </c>
      <c r="AH23" s="15">
        <v>181054.36534175713</v>
      </c>
      <c r="AI23" s="15">
        <v>174131.65224865213</v>
      </c>
      <c r="AJ23" s="15">
        <v>176840.93822526568</v>
      </c>
      <c r="AK23" s="15">
        <v>178517.80370656497</v>
      </c>
      <c r="AL23" s="15">
        <v>183083.87635345847</v>
      </c>
      <c r="AM23" s="15">
        <v>175966.19411738537</v>
      </c>
      <c r="AN23" s="15">
        <v>180073.63129709553</v>
      </c>
      <c r="AO23" s="15">
        <v>179582.9371453302</v>
      </c>
      <c r="AP23" s="15">
        <v>185413.69218604013</v>
      </c>
      <c r="AQ23" s="15">
        <v>177723.5334395742</v>
      </c>
      <c r="AR23" s="15">
        <v>183969.74286211206</v>
      </c>
      <c r="AS23" s="15">
        <v>182389.7076934278</v>
      </c>
      <c r="AT23" s="15">
        <v>189553.8423092013</v>
      </c>
      <c r="AU23" s="15">
        <v>181982.7586768971</v>
      </c>
      <c r="AV23" s="15">
        <v>186795.48691741124</v>
      </c>
      <c r="AW23" s="15">
        <v>186080.38197357193</v>
      </c>
      <c r="AX23" s="15">
        <v>191843.74835077277</v>
      </c>
      <c r="AY23" s="15">
        <v>183374.3672913035</v>
      </c>
      <c r="AZ23" s="25">
        <v>187276.3671861413</v>
      </c>
      <c r="BA23" s="30">
        <v>189646.7470686022</v>
      </c>
      <c r="BB23" s="30">
        <v>195601.81129442604</v>
      </c>
      <c r="BC23" s="104">
        <v>188384.68171026185</v>
      </c>
      <c r="BD23" s="104">
        <v>188472.3523987106</v>
      </c>
      <c r="BE23" s="104">
        <v>193417.89518963586</v>
      </c>
      <c r="BF23" s="104">
        <v>197128.85149471968</v>
      </c>
      <c r="BG23" s="104">
        <v>186073.83938488175</v>
      </c>
      <c r="BH23" s="104">
        <v>181530.01153953496</v>
      </c>
      <c r="BI23" s="104">
        <v>187032.98288686565</v>
      </c>
      <c r="BJ23" s="104">
        <v>187193.27630977568</v>
      </c>
      <c r="BK23" s="104">
        <v>171440.68552037116</v>
      </c>
      <c r="BL23" s="104">
        <v>181765.5447323823</v>
      </c>
      <c r="BM23" s="104">
        <v>185493.51176806062</v>
      </c>
      <c r="BN23" s="104">
        <v>196134.37801380866</v>
      </c>
      <c r="BO23" s="104">
        <v>185409.76663282604</v>
      </c>
      <c r="BP23" s="104">
        <v>188044.46709837124</v>
      </c>
      <c r="BQ23" s="104">
        <v>176013.30075595484</v>
      </c>
      <c r="BR23" s="104">
        <v>173719.46916116925</v>
      </c>
      <c r="BS23" s="104">
        <v>182733.1935996635</v>
      </c>
      <c r="BT23" s="104">
        <v>163480.31786099978</v>
      </c>
      <c r="BU23" s="104">
        <v>172399.17476348608</v>
      </c>
      <c r="BV23" s="104">
        <v>193992.98873550483</v>
      </c>
      <c r="BW23" s="104">
        <v>195144.48434498077</v>
      </c>
      <c r="BX23" s="104">
        <v>189684.0398241364</v>
      </c>
      <c r="BY23" s="151" t="s">
        <v>147</v>
      </c>
    </row>
    <row r="24" spans="1:77" ht="12.75">
      <c r="A24" s="21" t="s">
        <v>90</v>
      </c>
      <c r="B24" s="17">
        <v>238912.88934592728</v>
      </c>
      <c r="C24" s="17">
        <v>236428.40425045704</v>
      </c>
      <c r="D24" s="17">
        <v>238001.3497740199</v>
      </c>
      <c r="E24" s="17">
        <v>235419.44421592524</v>
      </c>
      <c r="F24" s="17">
        <v>237611.14132642696</v>
      </c>
      <c r="G24" s="17">
        <v>233749.60482683324</v>
      </c>
      <c r="H24" s="17">
        <v>236149.30778996545</v>
      </c>
      <c r="I24" s="17">
        <v>236363.10621064392</v>
      </c>
      <c r="J24" s="17">
        <v>239729.6414406866</v>
      </c>
      <c r="K24" s="17">
        <v>235656.41290879544</v>
      </c>
      <c r="L24" s="17">
        <v>238949.75114259598</v>
      </c>
      <c r="M24" s="17">
        <v>238727.00057129798</v>
      </c>
      <c r="N24" s="17">
        <v>243109.3415981109</v>
      </c>
      <c r="O24" s="17">
        <v>241349.98070282346</v>
      </c>
      <c r="P24" s="17">
        <v>245413.7304869998</v>
      </c>
      <c r="Q24" s="17">
        <v>244850.271595064</v>
      </c>
      <c r="R24" s="17">
        <v>247963.51362228315</v>
      </c>
      <c r="S24" s="17">
        <v>246628.589985781</v>
      </c>
      <c r="T24" s="17">
        <v>251565.4377539102</v>
      </c>
      <c r="U24" s="17">
        <v>251471.70347095266</v>
      </c>
      <c r="V24" s="17">
        <v>256786.64795348365</v>
      </c>
      <c r="W24" s="17">
        <v>254483.3122587853</v>
      </c>
      <c r="X24" s="17">
        <v>258761.9136578306</v>
      </c>
      <c r="Y24" s="17">
        <v>258541.26947491366</v>
      </c>
      <c r="Z24" s="17">
        <v>261994.16662858013</v>
      </c>
      <c r="AA24" s="17">
        <v>257779.28347806216</v>
      </c>
      <c r="AB24" s="17">
        <v>261333.2872740199</v>
      </c>
      <c r="AC24" s="17">
        <v>261746.1393967093</v>
      </c>
      <c r="AD24" s="17">
        <v>265603.46311954095</v>
      </c>
      <c r="AE24" s="17">
        <v>262694.01416819013</v>
      </c>
      <c r="AF24" s="17">
        <v>264457.5878402397</v>
      </c>
      <c r="AG24" s="17">
        <v>261786.6873730449</v>
      </c>
      <c r="AH24" s="17">
        <v>262681.3758379037</v>
      </c>
      <c r="AI24" s="17">
        <v>258083.65659912652</v>
      </c>
      <c r="AJ24" s="17">
        <v>260145.81082419254</v>
      </c>
      <c r="AK24" s="17">
        <v>254274.25321196427</v>
      </c>
      <c r="AL24" s="17">
        <v>255950.9383632947</v>
      </c>
      <c r="AM24" s="17">
        <v>251765.01805301645</v>
      </c>
      <c r="AN24" s="17">
        <v>252687.61616392442</v>
      </c>
      <c r="AO24" s="17">
        <v>251713.41153768025</v>
      </c>
      <c r="AP24" s="17">
        <v>254359.56194139752</v>
      </c>
      <c r="AQ24" s="17">
        <v>250460.63704803982</v>
      </c>
      <c r="AR24" s="17">
        <v>251354.27231870813</v>
      </c>
      <c r="AS24" s="17">
        <v>252761.33975726183</v>
      </c>
      <c r="AT24" s="17">
        <v>254667.0946450335</v>
      </c>
      <c r="AU24" s="17">
        <v>251947.22064797886</v>
      </c>
      <c r="AV24" s="17">
        <v>252528.58384115377</v>
      </c>
      <c r="AW24" s="17">
        <v>253543.3364437335</v>
      </c>
      <c r="AX24" s="17">
        <v>255678.68766504165</v>
      </c>
      <c r="AY24" s="17">
        <v>252781.350446882</v>
      </c>
      <c r="AZ24" s="26">
        <v>253186.30361314237</v>
      </c>
      <c r="BA24" s="31">
        <v>254122.59324852732</v>
      </c>
      <c r="BB24" s="31">
        <v>256423.82255484458</v>
      </c>
      <c r="BC24" s="105">
        <v>253172.61208866545</v>
      </c>
      <c r="BD24" s="105">
        <v>254202.6360070079</v>
      </c>
      <c r="BE24" s="105">
        <v>255093.63829219984</v>
      </c>
      <c r="BF24" s="105">
        <v>256880.90883353646</v>
      </c>
      <c r="BG24" s="105">
        <v>250879.28173877715</v>
      </c>
      <c r="BH24" s="105">
        <v>251656.01245429617</v>
      </c>
      <c r="BI24" s="105">
        <v>251519.62380662197</v>
      </c>
      <c r="BJ24" s="105">
        <v>252638.11603696932</v>
      </c>
      <c r="BK24" s="105">
        <v>247284.2033693886</v>
      </c>
      <c r="BL24" s="105">
        <v>250080.9605423522</v>
      </c>
      <c r="BM24" s="105">
        <v>250687.60039609994</v>
      </c>
      <c r="BN24" s="105">
        <v>252122.05088360756</v>
      </c>
      <c r="BO24" s="105">
        <v>249241.03817540116</v>
      </c>
      <c r="BP24" s="105">
        <v>251275.8093515133</v>
      </c>
      <c r="BQ24" s="105">
        <v>244910.30366392442</v>
      </c>
      <c r="BR24" s="105">
        <v>242164.0998121064</v>
      </c>
      <c r="BS24" s="105">
        <v>247796.58234308346</v>
      </c>
      <c r="BT24" s="105">
        <v>244118.30163264266</v>
      </c>
      <c r="BU24" s="105">
        <v>247330.01731667682</v>
      </c>
      <c r="BV24" s="105">
        <v>253659.71440178753</v>
      </c>
      <c r="BW24" s="105">
        <v>253747.12951960188</v>
      </c>
      <c r="BX24" s="105">
        <v>256522.29621165953</v>
      </c>
      <c r="BY24" s="152" t="s">
        <v>147</v>
      </c>
    </row>
    <row r="25" spans="1:77" ht="12.75">
      <c r="A25" s="2" t="s">
        <v>1</v>
      </c>
      <c r="B25" s="15">
        <v>3453698.036997775</v>
      </c>
      <c r="C25" s="15">
        <v>3430694.3515051412</v>
      </c>
      <c r="D25" s="15">
        <v>3400805.724446824</v>
      </c>
      <c r="E25" s="15">
        <v>3374075.588924806</v>
      </c>
      <c r="F25" s="15">
        <v>3375843.1487835664</v>
      </c>
      <c r="G25" s="15">
        <v>3352764.6448686486</v>
      </c>
      <c r="H25" s="15">
        <v>3328150.8671659213</v>
      </c>
      <c r="I25" s="15">
        <v>3294648.841008825</v>
      </c>
      <c r="J25" s="15">
        <v>3299934.2781779496</v>
      </c>
      <c r="K25" s="15">
        <v>3276578.8192486335</v>
      </c>
      <c r="L25" s="15">
        <v>3249034.1293970556</v>
      </c>
      <c r="M25" s="15">
        <v>3224224.6844980647</v>
      </c>
      <c r="N25" s="15">
        <v>3235998.7971706116</v>
      </c>
      <c r="O25" s="15">
        <v>3216182.197509214</v>
      </c>
      <c r="P25" s="15">
        <v>3193110.128376402</v>
      </c>
      <c r="Q25" s="15">
        <v>3174307.0677906685</v>
      </c>
      <c r="R25" s="15">
        <v>3188068.2387218834</v>
      </c>
      <c r="S25" s="15">
        <v>3174972.147206011</v>
      </c>
      <c r="T25" s="15">
        <v>3161976.107792065</v>
      </c>
      <c r="U25" s="15">
        <v>3138448.3377418043</v>
      </c>
      <c r="V25" s="15">
        <v>3151632.811695108</v>
      </c>
      <c r="W25" s="15">
        <v>3122283.095605127</v>
      </c>
      <c r="X25" s="15">
        <v>3092129.978156756</v>
      </c>
      <c r="Y25" s="15">
        <v>3035207.3295809026</v>
      </c>
      <c r="Z25" s="15">
        <v>3013010.2324580317</v>
      </c>
      <c r="AA25" s="15">
        <v>2962643.918839978</v>
      </c>
      <c r="AB25" s="15">
        <v>2925294.2209326583</v>
      </c>
      <c r="AC25" s="15">
        <v>2894337.9668230456</v>
      </c>
      <c r="AD25" s="15">
        <v>2899150.8141384004</v>
      </c>
      <c r="AE25" s="15">
        <v>2883023.552450863</v>
      </c>
      <c r="AF25" s="15">
        <v>2872954.9833073397</v>
      </c>
      <c r="AG25" s="15">
        <v>2871667.711353415</v>
      </c>
      <c r="AH25" s="15">
        <v>2892485.4652609993</v>
      </c>
      <c r="AI25" s="15">
        <v>2886826.4185624565</v>
      </c>
      <c r="AJ25" s="15">
        <v>2879434.0360325547</v>
      </c>
      <c r="AK25" s="15">
        <v>2842897.9676419203</v>
      </c>
      <c r="AL25" s="15">
        <v>2857848.5240329313</v>
      </c>
      <c r="AM25" s="15">
        <v>2845073.0035510953</v>
      </c>
      <c r="AN25" s="15">
        <v>2828631.18044022</v>
      </c>
      <c r="AO25" s="15">
        <v>2811505.0531607415</v>
      </c>
      <c r="AP25" s="15">
        <v>2817815.2645658567</v>
      </c>
      <c r="AQ25" s="15">
        <v>2799749.5083076814</v>
      </c>
      <c r="AR25" s="15">
        <v>2785156.393809967</v>
      </c>
      <c r="AS25" s="15">
        <v>2774808.9021199294</v>
      </c>
      <c r="AT25" s="15">
        <v>2785902.2384610856</v>
      </c>
      <c r="AU25" s="15">
        <v>2767125.145746939</v>
      </c>
      <c r="AV25" s="15">
        <v>2750408.8194121006</v>
      </c>
      <c r="AW25" s="15">
        <v>2739864.935036208</v>
      </c>
      <c r="AX25" s="15">
        <v>2752329.6954760477</v>
      </c>
      <c r="AY25" s="15">
        <v>2733698.1506910976</v>
      </c>
      <c r="AZ25" s="25">
        <v>2721543.204347574</v>
      </c>
      <c r="BA25" s="32">
        <v>2709834.5117564946</v>
      </c>
      <c r="BB25" s="32">
        <v>2719818.2847409947</v>
      </c>
      <c r="BC25" s="107">
        <v>2709729.2206108826</v>
      </c>
      <c r="BD25" s="107">
        <v>2701317.5273338067</v>
      </c>
      <c r="BE25" s="107">
        <v>2696996.6093976516</v>
      </c>
      <c r="BF25" s="107">
        <v>2716744.0724703437</v>
      </c>
      <c r="BG25" s="107">
        <v>2704572.5350951073</v>
      </c>
      <c r="BH25" s="107">
        <v>2703618.348235835</v>
      </c>
      <c r="BI25" s="107">
        <v>2705822.488635982</v>
      </c>
      <c r="BJ25" s="107">
        <v>2725722.6377989715</v>
      </c>
      <c r="BK25" s="107">
        <v>2715664.2932257797</v>
      </c>
      <c r="BL25" s="107">
        <v>2716679.2570500155</v>
      </c>
      <c r="BM25" s="107">
        <v>2726958.4776534038</v>
      </c>
      <c r="BN25" s="107">
        <v>2744596.855542688</v>
      </c>
      <c r="BO25" s="107">
        <v>2734581.8567571715</v>
      </c>
      <c r="BP25" s="107">
        <v>2729403.9001595103</v>
      </c>
      <c r="BQ25" s="107">
        <v>2718754.9036600417</v>
      </c>
      <c r="BR25" s="107">
        <v>2713743.979589962</v>
      </c>
      <c r="BS25" s="107">
        <v>2693665.109220341</v>
      </c>
      <c r="BT25" s="107">
        <v>2677462.018573529</v>
      </c>
      <c r="BU25" s="107">
        <v>2682694.343832586</v>
      </c>
      <c r="BV25" s="107">
        <v>2699417.910803805</v>
      </c>
      <c r="BW25" s="107">
        <v>2690564.7162409257</v>
      </c>
      <c r="BX25" s="107">
        <v>2690133.1250822227</v>
      </c>
      <c r="BY25" s="50">
        <v>2693783.9871500377</v>
      </c>
    </row>
    <row r="26" spans="1:77" ht="12.75">
      <c r="A26" s="2" t="s">
        <v>2</v>
      </c>
      <c r="B26" s="15">
        <v>844726.2392772395</v>
      </c>
      <c r="C26" s="15">
        <v>846268.1854601859</v>
      </c>
      <c r="D26" s="15">
        <v>850871.7339706656</v>
      </c>
      <c r="E26" s="15">
        <v>855366.454646805</v>
      </c>
      <c r="F26" s="15">
        <v>869425.5685470101</v>
      </c>
      <c r="G26" s="15">
        <v>867124.4498811336</v>
      </c>
      <c r="H26" s="15">
        <v>872790.7087498431</v>
      </c>
      <c r="I26" s="15">
        <v>875186.2322840631</v>
      </c>
      <c r="J26" s="15">
        <v>893898.0638970104</v>
      </c>
      <c r="K26" s="15">
        <v>896468.6297912843</v>
      </c>
      <c r="L26" s="15">
        <v>909150.3504387811</v>
      </c>
      <c r="M26" s="15">
        <v>915961.9239255206</v>
      </c>
      <c r="N26" s="15">
        <v>937292.8350456408</v>
      </c>
      <c r="O26" s="15">
        <v>943648.7739247495</v>
      </c>
      <c r="P26" s="15">
        <v>954204.4182664237</v>
      </c>
      <c r="Q26" s="15">
        <v>962238.6659160863</v>
      </c>
      <c r="R26" s="15">
        <v>982208.5735175854</v>
      </c>
      <c r="S26" s="15">
        <v>988357.346157829</v>
      </c>
      <c r="T26" s="15">
        <v>996816.4157150381</v>
      </c>
      <c r="U26" s="15">
        <v>1009346.6952195668</v>
      </c>
      <c r="V26" s="15">
        <v>1023300.9148216124</v>
      </c>
      <c r="W26" s="15">
        <v>1017805.1091874123</v>
      </c>
      <c r="X26" s="15">
        <v>1019909.5510442394</v>
      </c>
      <c r="Y26" s="15">
        <v>1001938.5354120444</v>
      </c>
      <c r="Z26" s="15">
        <v>1003347.3969542007</v>
      </c>
      <c r="AA26" s="15">
        <v>985588.1366864154</v>
      </c>
      <c r="AB26" s="15">
        <v>976738.9914579253</v>
      </c>
      <c r="AC26" s="15">
        <v>969206.2696713384</v>
      </c>
      <c r="AD26" s="15">
        <v>979781.5816939175</v>
      </c>
      <c r="AE26" s="15">
        <v>974342.8123343417</v>
      </c>
      <c r="AF26" s="15">
        <v>975195.0785068886</v>
      </c>
      <c r="AG26" s="15">
        <v>973730.491868835</v>
      </c>
      <c r="AH26" s="15">
        <v>982532.4346631531</v>
      </c>
      <c r="AI26" s="15">
        <v>974764.3562950706</v>
      </c>
      <c r="AJ26" s="15">
        <v>972956.2408305444</v>
      </c>
      <c r="AK26" s="15">
        <v>963083.7206056346</v>
      </c>
      <c r="AL26" s="15">
        <v>972695.3162638724</v>
      </c>
      <c r="AM26" s="15">
        <v>962672.6660747216</v>
      </c>
      <c r="AN26" s="15">
        <v>954431.252186194</v>
      </c>
      <c r="AO26" s="15">
        <v>945662.744449414</v>
      </c>
      <c r="AP26" s="15">
        <v>953358.7079875119</v>
      </c>
      <c r="AQ26" s="15">
        <v>945208.4210205101</v>
      </c>
      <c r="AR26" s="15">
        <v>938555.5001597371</v>
      </c>
      <c r="AS26" s="15">
        <v>933209.1689004144</v>
      </c>
      <c r="AT26" s="15">
        <v>937848.7748258866</v>
      </c>
      <c r="AU26" s="15">
        <v>922644.3463076513</v>
      </c>
      <c r="AV26" s="15">
        <v>913700.1406214541</v>
      </c>
      <c r="AW26" s="15">
        <v>903657.1671620351</v>
      </c>
      <c r="AX26" s="15">
        <v>907043.9418138633</v>
      </c>
      <c r="AY26" s="15">
        <v>896074.6205838223</v>
      </c>
      <c r="AZ26" s="25">
        <v>890530.956926087</v>
      </c>
      <c r="BA26" s="30">
        <v>887312.6687406774</v>
      </c>
      <c r="BB26" s="30">
        <v>894571.3541733223</v>
      </c>
      <c r="BC26" s="104">
        <v>889676.0683960861</v>
      </c>
      <c r="BD26" s="104">
        <v>883085.4285248453</v>
      </c>
      <c r="BE26" s="104">
        <v>891426.4919966246</v>
      </c>
      <c r="BF26" s="104">
        <v>906609.2860658646</v>
      </c>
      <c r="BG26" s="104">
        <v>904592.0375943827</v>
      </c>
      <c r="BH26" s="104">
        <v>899632.5040595235</v>
      </c>
      <c r="BI26" s="104">
        <v>911905.7925335612</v>
      </c>
      <c r="BJ26" s="104">
        <v>924958.5767607976</v>
      </c>
      <c r="BK26" s="104">
        <v>926498.5561756535</v>
      </c>
      <c r="BL26" s="104">
        <v>920238.9889329788</v>
      </c>
      <c r="BM26" s="104">
        <v>939877.8239059116</v>
      </c>
      <c r="BN26" s="104">
        <v>954642.3519612402</v>
      </c>
      <c r="BO26" s="104">
        <v>959299.0032101632</v>
      </c>
      <c r="BP26" s="104">
        <v>954102.8019150816</v>
      </c>
      <c r="BQ26" s="104">
        <v>959591.3960662831</v>
      </c>
      <c r="BR26" s="104">
        <v>973238.1442568484</v>
      </c>
      <c r="BS26" s="104">
        <v>979933.0228368854</v>
      </c>
      <c r="BT26" s="104">
        <v>974911.8639018576</v>
      </c>
      <c r="BU26" s="104">
        <v>998815.9632737056</v>
      </c>
      <c r="BV26" s="104">
        <v>1011511.4512978357</v>
      </c>
      <c r="BW26" s="104">
        <v>1009887.5564444523</v>
      </c>
      <c r="BX26" s="104">
        <v>999329.9453346877</v>
      </c>
      <c r="BY26" s="50">
        <v>1004306.4730232671</v>
      </c>
    </row>
    <row r="27" spans="1:77" ht="12.75">
      <c r="A27" s="2" t="s">
        <v>3</v>
      </c>
      <c r="B27" s="15">
        <v>7593196.829610583</v>
      </c>
      <c r="C27" s="15">
        <v>7620299.922105032</v>
      </c>
      <c r="D27" s="15">
        <v>7530444.627893609</v>
      </c>
      <c r="E27" s="15">
        <v>7511315.072171681</v>
      </c>
      <c r="F27" s="15">
        <v>7643657.909364442</v>
      </c>
      <c r="G27" s="15">
        <v>7666294.16747576</v>
      </c>
      <c r="H27" s="15">
        <v>7600163.853906308</v>
      </c>
      <c r="I27" s="15">
        <v>7586607.895929433</v>
      </c>
      <c r="J27" s="15">
        <v>7738747.975492323</v>
      </c>
      <c r="K27" s="15">
        <v>7776536.077129756</v>
      </c>
      <c r="L27" s="15">
        <v>7706859.846691012</v>
      </c>
      <c r="M27" s="15">
        <v>7695084.113349572</v>
      </c>
      <c r="N27" s="15">
        <v>7859789.63967225</v>
      </c>
      <c r="O27" s="15">
        <v>7919125.189700551</v>
      </c>
      <c r="P27" s="15">
        <v>7845186.016367883</v>
      </c>
      <c r="Q27" s="15">
        <v>7832165.184159626</v>
      </c>
      <c r="R27" s="15">
        <v>7995860.253155324</v>
      </c>
      <c r="S27" s="15">
        <v>8045403.024814921</v>
      </c>
      <c r="T27" s="15">
        <v>8000935.828249558</v>
      </c>
      <c r="U27" s="15">
        <v>7994799.708416368</v>
      </c>
      <c r="V27" s="15">
        <v>8138942.604879538</v>
      </c>
      <c r="W27" s="15">
        <v>8120302.910245878</v>
      </c>
      <c r="X27" s="15">
        <v>8031343.441821417</v>
      </c>
      <c r="Y27" s="15">
        <v>7937698.685406346</v>
      </c>
      <c r="Z27" s="15">
        <v>8023419.374688728</v>
      </c>
      <c r="AA27" s="15">
        <v>7988881.669905872</v>
      </c>
      <c r="AB27" s="15">
        <v>7911670.806758605</v>
      </c>
      <c r="AC27" s="15">
        <v>7873086.192949408</v>
      </c>
      <c r="AD27" s="15">
        <v>8025211.608779828</v>
      </c>
      <c r="AE27" s="15">
        <v>8038993.458753922</v>
      </c>
      <c r="AF27" s="15">
        <v>7969676.760154555</v>
      </c>
      <c r="AG27" s="15">
        <v>7956909.340979511</v>
      </c>
      <c r="AH27" s="15">
        <v>8116738.134797507</v>
      </c>
      <c r="AI27" s="15">
        <v>8115309.847846876</v>
      </c>
      <c r="AJ27" s="15">
        <v>8040816.157198124</v>
      </c>
      <c r="AK27" s="15">
        <v>7955560.86906374</v>
      </c>
      <c r="AL27" s="15">
        <v>8104571.768179044</v>
      </c>
      <c r="AM27" s="15">
        <v>8071946.1105019385</v>
      </c>
      <c r="AN27" s="15">
        <v>8016861.321534609</v>
      </c>
      <c r="AO27" s="15">
        <v>7935022.408359473</v>
      </c>
      <c r="AP27" s="15">
        <v>8074020.4543493055</v>
      </c>
      <c r="AQ27" s="15">
        <v>8029228.043977848</v>
      </c>
      <c r="AR27" s="15">
        <v>7988831.142720765</v>
      </c>
      <c r="AS27" s="15">
        <v>7938108.625132103</v>
      </c>
      <c r="AT27" s="15">
        <v>8097541.460386577</v>
      </c>
      <c r="AU27" s="15">
        <v>8052815.833718287</v>
      </c>
      <c r="AV27" s="15">
        <v>8008812.571531314</v>
      </c>
      <c r="AW27" s="15">
        <v>7968288.913294689</v>
      </c>
      <c r="AX27" s="15">
        <v>8135722.068135458</v>
      </c>
      <c r="AY27" s="15">
        <v>8090208.378603894</v>
      </c>
      <c r="AZ27" s="25">
        <v>8077114.688488138</v>
      </c>
      <c r="BA27" s="30">
        <v>8046852.726613747</v>
      </c>
      <c r="BB27" s="30">
        <v>8235044.1236147825</v>
      </c>
      <c r="BC27" s="104">
        <v>8174620.650437024</v>
      </c>
      <c r="BD27" s="104">
        <v>8192644.215714552</v>
      </c>
      <c r="BE27" s="104">
        <v>8181825.178793813</v>
      </c>
      <c r="BF27" s="104">
        <v>8381118.651338082</v>
      </c>
      <c r="BG27" s="104">
        <v>8265432.079107353</v>
      </c>
      <c r="BH27" s="104">
        <v>8302535.826877819</v>
      </c>
      <c r="BI27" s="104">
        <v>8299911.762346732</v>
      </c>
      <c r="BJ27" s="104">
        <v>8483634.852983622</v>
      </c>
      <c r="BK27" s="104">
        <v>8361556.783438612</v>
      </c>
      <c r="BL27" s="104">
        <v>8434556.029258093</v>
      </c>
      <c r="BM27" s="104">
        <v>8443008.72223597</v>
      </c>
      <c r="BN27" s="104">
        <v>8632615.784206526</v>
      </c>
      <c r="BO27" s="104">
        <v>8543071.516943898</v>
      </c>
      <c r="BP27" s="104">
        <v>8599786.21797922</v>
      </c>
      <c r="BQ27" s="104">
        <v>8426870.91801668</v>
      </c>
      <c r="BR27" s="104">
        <v>8477127.742655136</v>
      </c>
      <c r="BS27" s="104">
        <v>8480734.113248646</v>
      </c>
      <c r="BT27" s="104">
        <v>8405202.648771983</v>
      </c>
      <c r="BU27" s="104">
        <v>8415459.200627578</v>
      </c>
      <c r="BV27" s="104">
        <v>8737148.881579833</v>
      </c>
      <c r="BW27" s="104">
        <v>8690856.976589235</v>
      </c>
      <c r="BX27" s="104">
        <v>8750391.320143119</v>
      </c>
      <c r="BY27" s="50">
        <v>8846324.298998307</v>
      </c>
    </row>
    <row r="28" spans="1:77" ht="12.75">
      <c r="A28" s="2" t="s">
        <v>4</v>
      </c>
      <c r="B28" s="17">
        <v>1449273.6001547845</v>
      </c>
      <c r="C28" s="17">
        <v>1442772.0762045996</v>
      </c>
      <c r="D28" s="17">
        <v>1461761.2966853492</v>
      </c>
      <c r="E28" s="17">
        <v>1475245.493654789</v>
      </c>
      <c r="F28" s="17">
        <v>1490056.1856466415</v>
      </c>
      <c r="G28" s="17">
        <v>1482140.9171403314</v>
      </c>
      <c r="H28" s="17">
        <v>1506933.2839788578</v>
      </c>
      <c r="I28" s="17">
        <v>1518487.5421281112</v>
      </c>
      <c r="J28" s="17">
        <v>1534553.5398237999</v>
      </c>
      <c r="K28" s="17">
        <v>1523766.4393291415</v>
      </c>
      <c r="L28" s="17">
        <v>1545542.7443946004</v>
      </c>
      <c r="M28" s="17">
        <v>1556774.8764334794</v>
      </c>
      <c r="N28" s="17">
        <v>1572322.1568045449</v>
      </c>
      <c r="O28" s="17">
        <v>1569581.089320826</v>
      </c>
      <c r="P28" s="17">
        <v>1597514.4386275385</v>
      </c>
      <c r="Q28" s="17">
        <v>1611947.3269296503</v>
      </c>
      <c r="R28" s="17">
        <v>1630959.9858321333</v>
      </c>
      <c r="S28" s="17">
        <v>1624234.487313514</v>
      </c>
      <c r="T28" s="17">
        <v>1651239.388958226</v>
      </c>
      <c r="U28" s="17">
        <v>1659817.9762527028</v>
      </c>
      <c r="V28" s="17">
        <v>1678318.803034004</v>
      </c>
      <c r="W28" s="17">
        <v>1667417.0071505948</v>
      </c>
      <c r="X28" s="17">
        <v>1694577.8473891856</v>
      </c>
      <c r="Y28" s="17">
        <v>1704957.8366224295</v>
      </c>
      <c r="Z28" s="17">
        <v>1720909.303556956</v>
      </c>
      <c r="AA28" s="17">
        <v>1715818.964830668</v>
      </c>
      <c r="AB28" s="17">
        <v>1739481.5447029152</v>
      </c>
      <c r="AC28" s="17">
        <v>1750709.8312422442</v>
      </c>
      <c r="AD28" s="17">
        <v>1765087.4475949113</v>
      </c>
      <c r="AE28" s="17">
        <v>1759675.473608809</v>
      </c>
      <c r="AF28" s="17">
        <v>1774989.4929043679</v>
      </c>
      <c r="AG28" s="17">
        <v>1781836.4828772438</v>
      </c>
      <c r="AH28" s="17">
        <v>1789868.6478784343</v>
      </c>
      <c r="AI28" s="17">
        <v>1780208.67181132</v>
      </c>
      <c r="AJ28" s="17">
        <v>1799399.597180697</v>
      </c>
      <c r="AK28" s="17">
        <v>1788525.3852125579</v>
      </c>
      <c r="AL28" s="17">
        <v>1797128.7159469475</v>
      </c>
      <c r="AM28" s="17">
        <v>1782576.349451291</v>
      </c>
      <c r="AN28" s="17">
        <v>1804838.168039938</v>
      </c>
      <c r="AO28" s="17">
        <v>1816170.3973614583</v>
      </c>
      <c r="AP28" s="17">
        <v>1821107.8947176272</v>
      </c>
      <c r="AQ28" s="17">
        <v>1806775.3410310189</v>
      </c>
      <c r="AR28" s="17">
        <v>1836583.7661917838</v>
      </c>
      <c r="AS28" s="17">
        <v>1847659.6805914147</v>
      </c>
      <c r="AT28" s="17">
        <v>1852590.5660577219</v>
      </c>
      <c r="AU28" s="17">
        <v>1833045.0165740098</v>
      </c>
      <c r="AV28" s="17">
        <v>1861772.2846088766</v>
      </c>
      <c r="AW28" s="17">
        <v>1869438.2680661725</v>
      </c>
      <c r="AX28" s="17">
        <v>1876678.1329205343</v>
      </c>
      <c r="AY28" s="17">
        <v>1855281.3941849854</v>
      </c>
      <c r="AZ28" s="26">
        <v>1881168.2284318116</v>
      </c>
      <c r="BA28" s="31">
        <v>1898367.6007782929</v>
      </c>
      <c r="BB28" s="31">
        <v>1910638.0838475109</v>
      </c>
      <c r="BC28" s="105">
        <v>1891796.1452834092</v>
      </c>
      <c r="BD28" s="105">
        <v>1918066.6929251787</v>
      </c>
      <c r="BE28" s="105">
        <v>1934060.3062036803</v>
      </c>
      <c r="BF28" s="105">
        <v>1940146.5457659082</v>
      </c>
      <c r="BG28" s="105">
        <v>1898711.6421925211</v>
      </c>
      <c r="BH28" s="105">
        <v>1928683.9359568353</v>
      </c>
      <c r="BI28" s="105">
        <v>1931903.7299431656</v>
      </c>
      <c r="BJ28" s="105">
        <v>1936420.330823693</v>
      </c>
      <c r="BK28" s="105">
        <v>1904684.206846434</v>
      </c>
      <c r="BL28" s="105">
        <v>1948457.3687377525</v>
      </c>
      <c r="BM28" s="105">
        <v>1954337.0500686902</v>
      </c>
      <c r="BN28" s="105">
        <v>1956477.074611776</v>
      </c>
      <c r="BO28" s="105">
        <v>1939736.194323869</v>
      </c>
      <c r="BP28" s="105">
        <v>1970629.4235253453</v>
      </c>
      <c r="BQ28" s="105">
        <v>1964292.227171302</v>
      </c>
      <c r="BR28" s="105">
        <v>1949830.7828466673</v>
      </c>
      <c r="BS28" s="105">
        <v>1964858.386696825</v>
      </c>
      <c r="BT28" s="105">
        <v>1999063.9781013746</v>
      </c>
      <c r="BU28" s="105">
        <v>2024898.4673345615</v>
      </c>
      <c r="BV28" s="105">
        <v>2038332.2413819497</v>
      </c>
      <c r="BW28" s="105">
        <v>2017066.8042855074</v>
      </c>
      <c r="BX28" s="105">
        <v>2045824.3370694327</v>
      </c>
      <c r="BY28" s="50">
        <v>2067273.9720780835</v>
      </c>
    </row>
    <row r="29" spans="1:77" ht="17.25" customHeight="1">
      <c r="A29" s="101" t="s">
        <v>74</v>
      </c>
      <c r="B29" s="18">
        <v>13340894.706040382</v>
      </c>
      <c r="C29" s="18">
        <v>13340034.535274958</v>
      </c>
      <c r="D29" s="18">
        <v>13243883.382996447</v>
      </c>
      <c r="E29" s="18">
        <v>13216002.60939808</v>
      </c>
      <c r="F29" s="18">
        <v>13378982.81234166</v>
      </c>
      <c r="G29" s="18">
        <v>13368324.179365873</v>
      </c>
      <c r="H29" s="18">
        <v>13308038.71380093</v>
      </c>
      <c r="I29" s="18">
        <v>13274930.511350434</v>
      </c>
      <c r="J29" s="18">
        <v>13467133.857391084</v>
      </c>
      <c r="K29" s="18">
        <v>13473349.965498816</v>
      </c>
      <c r="L29" s="18">
        <v>13410587.070921449</v>
      </c>
      <c r="M29" s="18">
        <v>13392045.598206636</v>
      </c>
      <c r="N29" s="18">
        <v>13605403.428693047</v>
      </c>
      <c r="O29" s="18">
        <v>13648537.25045534</v>
      </c>
      <c r="P29" s="18">
        <v>13590015.001638249</v>
      </c>
      <c r="Q29" s="18">
        <v>13580658.24479603</v>
      </c>
      <c r="R29" s="18">
        <v>13797097.051226925</v>
      </c>
      <c r="S29" s="18">
        <v>13832967.005492276</v>
      </c>
      <c r="T29" s="18">
        <v>13810967.740714889</v>
      </c>
      <c r="U29" s="18">
        <v>13802412.717630442</v>
      </c>
      <c r="V29" s="18">
        <v>13992195.134430263</v>
      </c>
      <c r="W29" s="18">
        <v>13927808.122189011</v>
      </c>
      <c r="X29" s="18">
        <v>13837960.818411598</v>
      </c>
      <c r="Y29" s="18">
        <v>13679802.387021722</v>
      </c>
      <c r="Z29" s="18">
        <v>13760686.307657916</v>
      </c>
      <c r="AA29" s="18">
        <v>13652932.690262934</v>
      </c>
      <c r="AB29" s="18">
        <v>13553185.563852103</v>
      </c>
      <c r="AC29" s="18">
        <v>13487340.260686036</v>
      </c>
      <c r="AD29" s="18">
        <v>13669231.452207057</v>
      </c>
      <c r="AE29" s="18">
        <v>13656035.297147935</v>
      </c>
      <c r="AF29" s="18">
        <v>13592816.314873151</v>
      </c>
      <c r="AG29" s="18">
        <v>13584144.027079005</v>
      </c>
      <c r="AH29" s="18">
        <v>13781624.682600094</v>
      </c>
      <c r="AI29" s="18">
        <v>13757109.294515723</v>
      </c>
      <c r="AJ29" s="18">
        <v>13692606.031241918</v>
      </c>
      <c r="AK29" s="18">
        <v>13550067.942523852</v>
      </c>
      <c r="AL29" s="18">
        <v>13732244.324422797</v>
      </c>
      <c r="AM29" s="18">
        <v>13662268.129579047</v>
      </c>
      <c r="AN29" s="18">
        <v>13604761.922200961</v>
      </c>
      <c r="AO29" s="18">
        <v>13508360.603331085</v>
      </c>
      <c r="AP29" s="18">
        <v>13666302.3216203</v>
      </c>
      <c r="AQ29" s="18">
        <v>13580961.314337058</v>
      </c>
      <c r="AR29" s="18">
        <v>13549126.802882254</v>
      </c>
      <c r="AS29" s="18">
        <v>13493786.37674386</v>
      </c>
      <c r="AT29" s="18">
        <v>13673883.03973127</v>
      </c>
      <c r="AU29" s="18">
        <v>13575630.342346888</v>
      </c>
      <c r="AV29" s="18">
        <v>13534693.816173745</v>
      </c>
      <c r="AW29" s="18">
        <v>13481249.283559103</v>
      </c>
      <c r="AX29" s="18">
        <v>13671773.838345904</v>
      </c>
      <c r="AY29" s="18">
        <v>13575262.544063801</v>
      </c>
      <c r="AZ29" s="27">
        <v>13570357.07819361</v>
      </c>
      <c r="BA29" s="33">
        <v>13542367.507889211</v>
      </c>
      <c r="BB29" s="33">
        <v>13760071.84637661</v>
      </c>
      <c r="BC29" s="108">
        <v>13665822.084727403</v>
      </c>
      <c r="BD29" s="108">
        <v>13695113.864498384</v>
      </c>
      <c r="BE29" s="108">
        <v>13704308.58639177</v>
      </c>
      <c r="BF29" s="108">
        <v>13944618.555640198</v>
      </c>
      <c r="BG29" s="108">
        <v>13773308.293989364</v>
      </c>
      <c r="BH29" s="108">
        <v>13834470.615130013</v>
      </c>
      <c r="BI29" s="108">
        <v>13849543.77345944</v>
      </c>
      <c r="BJ29" s="108">
        <v>14070736.398367085</v>
      </c>
      <c r="BK29" s="108">
        <v>13908403.83968648</v>
      </c>
      <c r="BL29" s="108">
        <v>14019931.643978842</v>
      </c>
      <c r="BM29" s="108">
        <v>14064182.073863976</v>
      </c>
      <c r="BN29" s="108">
        <v>14288332.06632223</v>
      </c>
      <c r="BO29" s="108">
        <v>14176688.571235102</v>
      </c>
      <c r="BP29" s="108">
        <v>14253922.343579158</v>
      </c>
      <c r="BQ29" s="108">
        <v>14069509.444914307</v>
      </c>
      <c r="BR29" s="108">
        <v>14113940.649348613</v>
      </c>
      <c r="BS29" s="108">
        <v>14119190.632002698</v>
      </c>
      <c r="BT29" s="108">
        <v>14056640.509348745</v>
      </c>
      <c r="BU29" s="108">
        <v>14121867.975068431</v>
      </c>
      <c r="BV29" s="108">
        <v>14486410.485063422</v>
      </c>
      <c r="BW29" s="108">
        <v>14408376.05356012</v>
      </c>
      <c r="BX29" s="108">
        <v>14485678.727629462</v>
      </c>
      <c r="BY29" s="51">
        <v>14611688.731249696</v>
      </c>
    </row>
    <row r="31" spans="1:53" ht="25.5">
      <c r="A31" s="23" t="s">
        <v>152</v>
      </c>
      <c r="BA31"/>
    </row>
    <row r="32" ht="12.75">
      <c r="BA32"/>
    </row>
    <row r="33" spans="2:6" ht="12.75">
      <c r="B33" s="59"/>
      <c r="C33" s="59"/>
      <c r="D33" s="59"/>
      <c r="E33" s="59"/>
      <c r="F33" s="59"/>
    </row>
    <row r="34" spans="2:77" ht="12.75">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row>
    <row r="35" spans="2:77" ht="12.75">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row>
    <row r="37" spans="2:77" ht="12.75">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2.7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row>
    <row r="39" spans="2:77" ht="12.7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row>
    <row r="40" spans="2:77" ht="12.7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row>
    <row r="41" spans="2:77" ht="12.7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row>
    <row r="42" spans="2:77" ht="12.75">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row>
    <row r="43" spans="2:77" ht="12.75">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row>
    <row r="44" spans="2:77" ht="12.75">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row>
    <row r="45" spans="2:77" ht="12.75">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2:77" ht="12.7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row>
    <row r="47" spans="2:77" ht="12.75">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row>
    <row r="48" spans="2:77" ht="12.75">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row>
    <row r="49" spans="2:77" ht="12.75">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spans="2:77" ht="12.7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row>
    <row r="51" spans="2:77" ht="12.75">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row>
    <row r="52" spans="2:77" ht="12.7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row>
    <row r="53" spans="2:77" ht="12.75">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row>
    <row r="54" spans="2:77" ht="12.75">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row>
    <row r="55" spans="2:77" ht="12.75">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row>
  </sheetData>
  <sheetProtection/>
  <mergeCells count="1">
    <mergeCell ref="B4:J4"/>
  </mergeCells>
  <printOptions/>
  <pageMargins left="0.787401575" right="0.787401575" top="0.984251969" bottom="0.984251969" header="0.4921259845" footer="0.492125984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CA39"/>
  <sheetViews>
    <sheetView zoomScale="80" zoomScaleNormal="80" zoomScalePageLayoutView="0" workbookViewId="0" topLeftCell="A1">
      <pane xSplit="1" ySplit="7" topLeftCell="BW8" activePane="bottomRight" state="frozen"/>
      <selection pane="topLeft" activeCell="A1" sqref="A1"/>
      <selection pane="topRight" activeCell="B1" sqref="B1"/>
      <selection pane="bottomLeft" activeCell="A8" sqref="A8"/>
      <selection pane="bottomRight" activeCell="BW17" sqref="BW17:BW21"/>
    </sheetView>
  </sheetViews>
  <sheetFormatPr defaultColWidth="11.421875" defaultRowHeight="12.75"/>
  <cols>
    <col min="1" max="1" width="83.00390625" style="1" customWidth="1"/>
    <col min="2" max="76" width="11.421875" style="1" customWidth="1"/>
    <col min="77" max="77" width="11.00390625" style="1" bestFit="1" customWidth="1"/>
    <col min="78" max="16384" width="11.421875" style="1" customWidth="1"/>
  </cols>
  <sheetData>
    <row r="1" spans="1:77" ht="12.75">
      <c r="A1" s="3" t="s">
        <v>99</v>
      </c>
      <c r="B1" s="11"/>
      <c r="C1" s="11"/>
      <c r="D1" s="11"/>
      <c r="E1" s="11"/>
      <c r="F1" s="11"/>
      <c r="G1" s="1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75">
      <c r="A2" s="7" t="s">
        <v>113</v>
      </c>
      <c r="B2" s="10"/>
      <c r="C2" s="11"/>
      <c r="D2" s="11"/>
      <c r="E2" s="11"/>
      <c r="F2" s="11"/>
      <c r="G2" s="11"/>
      <c r="H2" s="11"/>
      <c r="I2" s="11"/>
      <c r="J2" s="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4"/>
      <c r="BB2" s="4"/>
      <c r="BC2" s="4"/>
      <c r="BD2" s="4"/>
      <c r="BE2" s="4"/>
      <c r="BF2" s="4"/>
      <c r="BG2" s="4"/>
      <c r="BH2" s="4"/>
      <c r="BI2" s="4"/>
      <c r="BJ2" s="4"/>
      <c r="BK2" s="4"/>
      <c r="BL2" s="4"/>
      <c r="BM2" s="4"/>
      <c r="BN2" s="4"/>
      <c r="BO2" s="4"/>
      <c r="BP2" s="4"/>
      <c r="BQ2" s="4"/>
      <c r="BR2" s="4"/>
      <c r="BS2" s="4"/>
      <c r="BT2" s="4"/>
      <c r="BU2" s="4"/>
      <c r="BV2" s="4"/>
      <c r="BW2" s="4"/>
      <c r="BX2" s="4"/>
      <c r="BY2" s="4"/>
    </row>
    <row r="3" spans="1:77" ht="12.75">
      <c r="A3" s="8" t="s">
        <v>101</v>
      </c>
      <c r="B3" s="10"/>
      <c r="C3" s="11"/>
      <c r="D3" s="11"/>
      <c r="E3" s="11"/>
      <c r="F3" s="11"/>
      <c r="G3" s="11"/>
      <c r="H3" s="11"/>
      <c r="I3" s="11"/>
      <c r="J3" s="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4"/>
      <c r="BB3" s="4"/>
      <c r="BC3" s="4"/>
      <c r="BD3" s="4"/>
      <c r="BE3" s="4"/>
      <c r="BF3" s="4"/>
      <c r="BG3" s="4"/>
      <c r="BH3" s="4"/>
      <c r="BI3" s="4"/>
      <c r="BJ3" s="4"/>
      <c r="BK3" s="4"/>
      <c r="BL3" s="4"/>
      <c r="BM3" s="4"/>
      <c r="BN3" s="4"/>
      <c r="BO3" s="4"/>
      <c r="BP3" s="4"/>
      <c r="BQ3" s="4"/>
      <c r="BR3" s="4"/>
      <c r="BS3" s="4"/>
      <c r="BT3" s="4"/>
      <c r="BU3" s="4"/>
      <c r="BV3" s="4"/>
      <c r="BW3" s="4"/>
      <c r="BX3" s="4"/>
      <c r="BY3" s="4"/>
    </row>
    <row r="4" spans="1:77" ht="12.75">
      <c r="A4" s="102" t="s">
        <v>136</v>
      </c>
      <c r="B4" s="191"/>
      <c r="C4" s="191"/>
      <c r="D4" s="191"/>
      <c r="E4" s="191"/>
      <c r="F4" s="191"/>
      <c r="G4" s="191"/>
      <c r="H4" s="191"/>
      <c r="I4" s="191"/>
      <c r="J4" s="19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4"/>
      <c r="BB4" s="4"/>
      <c r="BC4" s="4"/>
      <c r="BD4" s="4"/>
      <c r="BE4" s="4"/>
      <c r="BF4" s="4"/>
      <c r="BG4" s="4"/>
      <c r="BH4" s="4"/>
      <c r="BI4" s="4"/>
      <c r="BJ4" s="4"/>
      <c r="BK4" s="4"/>
      <c r="BL4" s="4"/>
      <c r="BM4" s="4"/>
      <c r="BN4" s="4"/>
      <c r="BO4" s="4"/>
      <c r="BP4" s="4"/>
      <c r="BQ4" s="4"/>
      <c r="BR4" s="4"/>
      <c r="BS4" s="4"/>
      <c r="BT4" s="4"/>
      <c r="BU4" s="4"/>
      <c r="BV4" s="4"/>
      <c r="BW4" s="4"/>
      <c r="BX4" s="4"/>
      <c r="BY4" s="4"/>
    </row>
    <row r="5" spans="1:77" ht="12.75">
      <c r="A5" s="9" t="s">
        <v>124</v>
      </c>
      <c r="B5" s="10"/>
      <c r="C5" s="11"/>
      <c r="D5" s="11"/>
      <c r="E5" s="11"/>
      <c r="F5" s="11"/>
      <c r="G5" s="11"/>
      <c r="H5" s="11"/>
      <c r="I5" s="11"/>
      <c r="J5" s="1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row>
    <row r="6" spans="2:77" ht="12.7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row>
    <row r="7" spans="1:77" ht="12.75">
      <c r="A7" s="3" t="s">
        <v>0</v>
      </c>
      <c r="B7" s="14" t="s">
        <v>18</v>
      </c>
      <c r="C7" s="14" t="s">
        <v>19</v>
      </c>
      <c r="D7" s="14" t="s">
        <v>20</v>
      </c>
      <c r="E7" s="14" t="s">
        <v>21</v>
      </c>
      <c r="F7" s="14" t="s">
        <v>22</v>
      </c>
      <c r="G7" s="14" t="s">
        <v>23</v>
      </c>
      <c r="H7" s="14" t="s">
        <v>24</v>
      </c>
      <c r="I7" s="14" t="s">
        <v>25</v>
      </c>
      <c r="J7" s="14" t="s">
        <v>26</v>
      </c>
      <c r="K7" s="14" t="s">
        <v>27</v>
      </c>
      <c r="L7" s="14" t="s">
        <v>28</v>
      </c>
      <c r="M7" s="14" t="s">
        <v>29</v>
      </c>
      <c r="N7" s="14" t="s">
        <v>30</v>
      </c>
      <c r="O7" s="14" t="s">
        <v>31</v>
      </c>
      <c r="P7" s="14" t="s">
        <v>32</v>
      </c>
      <c r="Q7" s="14" t="s">
        <v>33</v>
      </c>
      <c r="R7" s="14" t="s">
        <v>34</v>
      </c>
      <c r="S7" s="14" t="s">
        <v>35</v>
      </c>
      <c r="T7" s="14" t="s">
        <v>36</v>
      </c>
      <c r="U7" s="14" t="s">
        <v>37</v>
      </c>
      <c r="V7" s="14" t="s">
        <v>38</v>
      </c>
      <c r="W7" s="14" t="s">
        <v>39</v>
      </c>
      <c r="X7" s="14" t="s">
        <v>40</v>
      </c>
      <c r="Y7" s="14" t="s">
        <v>41</v>
      </c>
      <c r="Z7" s="14" t="s">
        <v>42</v>
      </c>
      <c r="AA7" s="14" t="s">
        <v>43</v>
      </c>
      <c r="AB7" s="14" t="s">
        <v>44</v>
      </c>
      <c r="AC7" s="14" t="s">
        <v>45</v>
      </c>
      <c r="AD7" s="14" t="s">
        <v>46</v>
      </c>
      <c r="AE7" s="14" t="s">
        <v>47</v>
      </c>
      <c r="AF7" s="14" t="s">
        <v>5</v>
      </c>
      <c r="AG7" s="14" t="s">
        <v>6</v>
      </c>
      <c r="AH7" s="14" t="s">
        <v>7</v>
      </c>
      <c r="AI7" s="14" t="s">
        <v>8</v>
      </c>
      <c r="AJ7" s="14" t="s">
        <v>9</v>
      </c>
      <c r="AK7" s="14" t="s">
        <v>10</v>
      </c>
      <c r="AL7" s="14" t="s">
        <v>11</v>
      </c>
      <c r="AM7" s="14" t="s">
        <v>12</v>
      </c>
      <c r="AN7" s="14" t="s">
        <v>13</v>
      </c>
      <c r="AO7" s="14" t="s">
        <v>14</v>
      </c>
      <c r="AP7" s="14" t="s">
        <v>15</v>
      </c>
      <c r="AQ7" s="14" t="s">
        <v>16</v>
      </c>
      <c r="AR7" s="14" t="s">
        <v>17</v>
      </c>
      <c r="AS7" s="14" t="s">
        <v>48</v>
      </c>
      <c r="AT7" s="14" t="s">
        <v>49</v>
      </c>
      <c r="AU7" s="14" t="s">
        <v>50</v>
      </c>
      <c r="AV7" s="14" t="s">
        <v>51</v>
      </c>
      <c r="AW7" s="14" t="s">
        <v>59</v>
      </c>
      <c r="AX7" s="14" t="s">
        <v>60</v>
      </c>
      <c r="AY7" s="35" t="s">
        <v>61</v>
      </c>
      <c r="AZ7" s="14" t="s">
        <v>62</v>
      </c>
      <c r="BA7" s="24" t="s">
        <v>64</v>
      </c>
      <c r="BB7" s="13" t="s">
        <v>65</v>
      </c>
      <c r="BC7" s="13" t="s">
        <v>92</v>
      </c>
      <c r="BD7" s="13" t="s">
        <v>110</v>
      </c>
      <c r="BE7" s="13" t="s">
        <v>111</v>
      </c>
      <c r="BF7" s="13" t="s">
        <v>112</v>
      </c>
      <c r="BG7" s="13" t="s">
        <v>114</v>
      </c>
      <c r="BH7" s="13" t="s">
        <v>115</v>
      </c>
      <c r="BI7" s="13" t="s">
        <v>116</v>
      </c>
      <c r="BJ7" s="13" t="s">
        <v>117</v>
      </c>
      <c r="BK7" s="13" t="s">
        <v>118</v>
      </c>
      <c r="BL7" s="13" t="s">
        <v>119</v>
      </c>
      <c r="BM7" s="13" t="s">
        <v>126</v>
      </c>
      <c r="BN7" s="13" t="s">
        <v>127</v>
      </c>
      <c r="BO7" s="13" t="s">
        <v>128</v>
      </c>
      <c r="BP7" s="13" t="s">
        <v>130</v>
      </c>
      <c r="BQ7" s="13" t="s">
        <v>132</v>
      </c>
      <c r="BR7" s="13" t="s">
        <v>139</v>
      </c>
      <c r="BS7" s="13" t="s">
        <v>140</v>
      </c>
      <c r="BT7" s="13" t="s">
        <v>143</v>
      </c>
      <c r="BU7" s="13" t="s">
        <v>144</v>
      </c>
      <c r="BV7" s="13" t="s">
        <v>146</v>
      </c>
      <c r="BW7" s="13" t="s">
        <v>148</v>
      </c>
      <c r="BX7" s="35" t="s">
        <v>149</v>
      </c>
      <c r="BY7" s="35" t="s">
        <v>150</v>
      </c>
    </row>
    <row r="8" spans="1:79" ht="12.75">
      <c r="A8" s="19" t="s">
        <v>68</v>
      </c>
      <c r="B8" s="36">
        <v>3442934.137</v>
      </c>
      <c r="C8" s="36">
        <v>3424557.681</v>
      </c>
      <c r="D8" s="36">
        <v>3404259.123</v>
      </c>
      <c r="E8" s="36">
        <v>3387352.778</v>
      </c>
      <c r="F8" s="36">
        <v>3365189.68</v>
      </c>
      <c r="G8" s="36">
        <v>3346909.701</v>
      </c>
      <c r="H8" s="36">
        <v>3331514.561</v>
      </c>
      <c r="I8" s="36">
        <v>3307626.954</v>
      </c>
      <c r="J8" s="36">
        <v>3289178.957</v>
      </c>
      <c r="K8" s="36">
        <v>3271327.924</v>
      </c>
      <c r="L8" s="36">
        <v>3252231.278</v>
      </c>
      <c r="M8" s="36">
        <v>3236823.026</v>
      </c>
      <c r="N8" s="36">
        <v>3225036.79</v>
      </c>
      <c r="O8" s="36">
        <v>3211710.114</v>
      </c>
      <c r="P8" s="36">
        <v>3196202.65</v>
      </c>
      <c r="Q8" s="36">
        <v>3186447.666</v>
      </c>
      <c r="R8" s="36">
        <v>3176822.341</v>
      </c>
      <c r="S8" s="36">
        <v>3171293.383</v>
      </c>
      <c r="T8" s="36">
        <v>3165176.119</v>
      </c>
      <c r="U8" s="36">
        <v>3149873.1</v>
      </c>
      <c r="V8" s="36">
        <v>3140307.839</v>
      </c>
      <c r="W8" s="36">
        <v>3119241.628</v>
      </c>
      <c r="X8" s="36">
        <v>3095473.464</v>
      </c>
      <c r="Y8" s="36">
        <v>3045687.426</v>
      </c>
      <c r="Z8" s="36">
        <v>3002091.352</v>
      </c>
      <c r="AA8" s="36">
        <v>2960099.01</v>
      </c>
      <c r="AB8" s="36">
        <v>2928737.883</v>
      </c>
      <c r="AC8" s="36">
        <v>2903788.338</v>
      </c>
      <c r="AD8" s="36">
        <v>2888696.005</v>
      </c>
      <c r="AE8" s="36">
        <v>2880642.114</v>
      </c>
      <c r="AF8" s="36">
        <v>2876650.598</v>
      </c>
      <c r="AG8" s="36">
        <v>2880727.705</v>
      </c>
      <c r="AH8" s="36">
        <v>2882016.105</v>
      </c>
      <c r="AI8" s="36">
        <v>2884351.203</v>
      </c>
      <c r="AJ8" s="36">
        <v>2883609.979</v>
      </c>
      <c r="AK8" s="36">
        <v>2851559.272</v>
      </c>
      <c r="AL8" s="36">
        <v>2847381.754</v>
      </c>
      <c r="AM8" s="36">
        <v>2842692.324</v>
      </c>
      <c r="AN8" s="36">
        <v>2833009.953</v>
      </c>
      <c r="AO8" s="36">
        <v>2819917.353</v>
      </c>
      <c r="AP8" s="36">
        <v>2807220.032</v>
      </c>
      <c r="AQ8" s="36">
        <v>2797681.054</v>
      </c>
      <c r="AR8" s="36">
        <v>2789633.378</v>
      </c>
      <c r="AS8" s="36">
        <v>2782899.36</v>
      </c>
      <c r="AT8" s="36">
        <v>2775035.115</v>
      </c>
      <c r="AU8" s="36">
        <v>2765697.649</v>
      </c>
      <c r="AV8" s="36">
        <v>2754859.53</v>
      </c>
      <c r="AW8" s="36">
        <v>2747524.5</v>
      </c>
      <c r="AX8" s="36">
        <v>2741206.525</v>
      </c>
      <c r="AY8" s="37">
        <v>2733005.598</v>
      </c>
      <c r="AZ8" s="38">
        <v>2726106.411</v>
      </c>
      <c r="BA8" s="39">
        <v>2716763.057</v>
      </c>
      <c r="BB8" s="38">
        <v>2708584.69</v>
      </c>
      <c r="BC8" s="38">
        <v>2709884.43</v>
      </c>
      <c r="BD8" s="38">
        <v>2705919.936</v>
      </c>
      <c r="BE8" s="38">
        <v>2703019.715</v>
      </c>
      <c r="BF8" s="38">
        <v>2705638.925</v>
      </c>
      <c r="BG8" s="38">
        <v>2705334.826</v>
      </c>
      <c r="BH8" s="38">
        <v>2708412.21</v>
      </c>
      <c r="BI8" s="38">
        <v>2710913.004</v>
      </c>
      <c r="BJ8" s="38">
        <v>2714816.061</v>
      </c>
      <c r="BK8" s="38">
        <v>2716922.795</v>
      </c>
      <c r="BL8" s="38">
        <v>2721639.91</v>
      </c>
      <c r="BM8" s="38">
        <v>2731255.569</v>
      </c>
      <c r="BN8" s="38">
        <v>2733939.438</v>
      </c>
      <c r="BO8" s="38">
        <v>2736029.756</v>
      </c>
      <c r="BP8" s="38">
        <v>2734664.825</v>
      </c>
      <c r="BQ8" s="38">
        <v>2722390.458</v>
      </c>
      <c r="BR8" s="38">
        <v>2703465.095</v>
      </c>
      <c r="BS8" s="38">
        <v>2695192.625</v>
      </c>
      <c r="BT8" s="38">
        <v>2682690.485</v>
      </c>
      <c r="BU8" s="38">
        <v>2685974.32</v>
      </c>
      <c r="BV8" s="38">
        <v>2689431.87</v>
      </c>
      <c r="BW8" s="38">
        <v>2691986.07</v>
      </c>
      <c r="BX8" s="38">
        <v>2695463.689</v>
      </c>
      <c r="BY8" s="151" t="s">
        <v>147</v>
      </c>
      <c r="BZ8" s="154"/>
      <c r="CA8" s="154"/>
    </row>
    <row r="9" spans="1:79" ht="12.75">
      <c r="A9" s="19" t="s">
        <v>67</v>
      </c>
      <c r="B9" s="40">
        <v>839517.2909</v>
      </c>
      <c r="C9" s="40">
        <v>847040.8064</v>
      </c>
      <c r="D9" s="40">
        <v>851676.055</v>
      </c>
      <c r="E9" s="40">
        <v>859119.0389</v>
      </c>
      <c r="F9" s="40">
        <v>864020.8921</v>
      </c>
      <c r="G9" s="40">
        <v>868040.4462</v>
      </c>
      <c r="H9" s="40">
        <v>873454.6065</v>
      </c>
      <c r="I9" s="40">
        <v>879041.4076</v>
      </c>
      <c r="J9" s="40">
        <v>888402.6117</v>
      </c>
      <c r="K9" s="40">
        <v>897477.1657</v>
      </c>
      <c r="L9" s="40">
        <v>909795.8513</v>
      </c>
      <c r="M9" s="40">
        <v>919842.6514</v>
      </c>
      <c r="N9" s="40">
        <v>931648.9626</v>
      </c>
      <c r="O9" s="40">
        <v>944706.0707</v>
      </c>
      <c r="P9" s="40">
        <v>955141.5082</v>
      </c>
      <c r="Q9" s="40">
        <v>965886.5184</v>
      </c>
      <c r="R9" s="40">
        <v>976350.6256</v>
      </c>
      <c r="S9" s="40">
        <v>989520.7318</v>
      </c>
      <c r="T9" s="40">
        <v>998187.9436</v>
      </c>
      <c r="U9" s="40">
        <v>1012826.07</v>
      </c>
      <c r="V9" s="40">
        <v>1016981.805</v>
      </c>
      <c r="W9" s="40">
        <v>1019151.369</v>
      </c>
      <c r="X9" s="40">
        <v>1021591.468</v>
      </c>
      <c r="Y9" s="40">
        <v>1005296.295</v>
      </c>
      <c r="Z9" s="40">
        <v>997007.3585</v>
      </c>
      <c r="AA9" s="40">
        <v>986780.8584</v>
      </c>
      <c r="AB9" s="40">
        <v>978385.8481</v>
      </c>
      <c r="AC9" s="40">
        <v>972860.9539</v>
      </c>
      <c r="AD9" s="40">
        <v>973483.7446</v>
      </c>
      <c r="AE9" s="40">
        <v>975068.0114</v>
      </c>
      <c r="AF9" s="38">
        <v>976918.9508</v>
      </c>
      <c r="AG9" s="38">
        <v>977840.8155</v>
      </c>
      <c r="AH9" s="38">
        <v>976270.8707</v>
      </c>
      <c r="AI9" s="38">
        <v>974843.7988</v>
      </c>
      <c r="AJ9" s="38">
        <v>974892.3303</v>
      </c>
      <c r="AK9" s="38">
        <v>967578.2251</v>
      </c>
      <c r="AL9" s="38">
        <v>966299.9828</v>
      </c>
      <c r="AM9" s="38">
        <v>962354.6706</v>
      </c>
      <c r="AN9" s="38">
        <v>956730.9271</v>
      </c>
      <c r="AO9" s="38">
        <v>950159.3001</v>
      </c>
      <c r="AP9" s="38">
        <v>946800.9719</v>
      </c>
      <c r="AQ9" s="38">
        <v>944727.8214</v>
      </c>
      <c r="AR9" s="38">
        <v>941461.8312</v>
      </c>
      <c r="AS9" s="38">
        <v>937386.3764</v>
      </c>
      <c r="AT9" s="38">
        <v>931061.192</v>
      </c>
      <c r="AU9" s="38">
        <v>922055.9327</v>
      </c>
      <c r="AV9" s="38">
        <v>917443.1538</v>
      </c>
      <c r="AW9" s="38">
        <v>907209.1731</v>
      </c>
      <c r="AX9" s="38">
        <v>900195.3387</v>
      </c>
      <c r="AY9" s="41">
        <v>895216.8711</v>
      </c>
      <c r="AZ9" s="38">
        <v>895428.0357</v>
      </c>
      <c r="BA9" s="39">
        <v>890083.1621</v>
      </c>
      <c r="BB9" s="38">
        <v>887636.8064</v>
      </c>
      <c r="BC9" s="38">
        <v>888331.6749</v>
      </c>
      <c r="BD9" s="38">
        <v>889444.3913</v>
      </c>
      <c r="BE9" s="38">
        <v>893339.8448</v>
      </c>
      <c r="BF9" s="38">
        <v>899471.7364</v>
      </c>
      <c r="BG9" s="38">
        <v>902751.3158</v>
      </c>
      <c r="BH9" s="38">
        <v>907620.2361</v>
      </c>
      <c r="BI9" s="38">
        <v>912691.6612</v>
      </c>
      <c r="BJ9" s="38">
        <v>917965.5375</v>
      </c>
      <c r="BK9" s="38">
        <v>924134.6404</v>
      </c>
      <c r="BL9" s="38">
        <v>929654.7143</v>
      </c>
      <c r="BM9" s="38">
        <v>939539.8151</v>
      </c>
      <c r="BN9" s="38">
        <v>947814.2678</v>
      </c>
      <c r="BO9" s="38">
        <v>956747.9466</v>
      </c>
      <c r="BP9" s="38">
        <v>964346.2106</v>
      </c>
      <c r="BQ9" s="38">
        <v>958492.9866</v>
      </c>
      <c r="BR9" s="38">
        <v>966683.0175</v>
      </c>
      <c r="BS9" s="38">
        <v>977509.697</v>
      </c>
      <c r="BT9" s="38">
        <v>985107.3987</v>
      </c>
      <c r="BU9" s="38">
        <v>997597.1111</v>
      </c>
      <c r="BV9" s="38">
        <v>1004755.088</v>
      </c>
      <c r="BW9" s="38">
        <v>1007869.43</v>
      </c>
      <c r="BX9" s="38">
        <v>1009043.152</v>
      </c>
      <c r="BY9" s="151" t="s">
        <v>147</v>
      </c>
      <c r="BZ9" s="154"/>
      <c r="CA9" s="154"/>
    </row>
    <row r="10" spans="1:79" ht="19.5" customHeight="1">
      <c r="A10" s="19" t="s">
        <v>66</v>
      </c>
      <c r="B10" s="38">
        <v>4082773.006</v>
      </c>
      <c r="C10" s="38">
        <v>4089750.061</v>
      </c>
      <c r="D10" s="38">
        <v>4091577.063</v>
      </c>
      <c r="E10" s="38">
        <v>4097501.937</v>
      </c>
      <c r="F10" s="38">
        <v>4101511.407</v>
      </c>
      <c r="G10" s="38">
        <v>4106191.751</v>
      </c>
      <c r="H10" s="38">
        <v>4111789.835</v>
      </c>
      <c r="I10" s="38">
        <v>4121032.028</v>
      </c>
      <c r="J10" s="38">
        <v>4128726.154</v>
      </c>
      <c r="K10" s="38">
        <v>4136596.134</v>
      </c>
      <c r="L10" s="38">
        <v>4147143.992</v>
      </c>
      <c r="M10" s="38">
        <v>4151904.27</v>
      </c>
      <c r="N10" s="38">
        <v>4163413.695</v>
      </c>
      <c r="O10" s="38">
        <v>4184963.521</v>
      </c>
      <c r="P10" s="38">
        <v>4188194.292</v>
      </c>
      <c r="Q10" s="38">
        <v>4204051.364</v>
      </c>
      <c r="R10" s="38">
        <v>4219596.159</v>
      </c>
      <c r="S10" s="38">
        <v>4241425.547</v>
      </c>
      <c r="T10" s="38">
        <v>4242004.904</v>
      </c>
      <c r="U10" s="38">
        <v>4254266.05</v>
      </c>
      <c r="V10" s="38">
        <v>4256704.239</v>
      </c>
      <c r="W10" s="38">
        <v>4248748.143</v>
      </c>
      <c r="X10" s="38">
        <v>4236407.519</v>
      </c>
      <c r="Y10" s="38">
        <v>4208470.327</v>
      </c>
      <c r="Z10" s="38">
        <v>4181387.177</v>
      </c>
      <c r="AA10" s="38">
        <v>4165221.3</v>
      </c>
      <c r="AB10" s="38">
        <v>4164604.897</v>
      </c>
      <c r="AC10" s="38">
        <v>4169290.782</v>
      </c>
      <c r="AD10" s="38">
        <v>4177373.857</v>
      </c>
      <c r="AE10" s="38">
        <v>4193330.544</v>
      </c>
      <c r="AF10" s="38">
        <v>4188142.317</v>
      </c>
      <c r="AG10" s="38">
        <v>4206550.079</v>
      </c>
      <c r="AH10" s="38">
        <v>4211443.952</v>
      </c>
      <c r="AI10" s="38">
        <v>4222999.979</v>
      </c>
      <c r="AJ10" s="38">
        <v>4203468.164</v>
      </c>
      <c r="AK10" s="38">
        <v>4191829.895</v>
      </c>
      <c r="AL10" s="38">
        <v>4191965.797</v>
      </c>
      <c r="AM10" s="38">
        <v>4189220.039</v>
      </c>
      <c r="AN10" s="38">
        <v>4188915.983</v>
      </c>
      <c r="AO10" s="38">
        <v>4171815.332</v>
      </c>
      <c r="AP10" s="38">
        <v>4160525.892</v>
      </c>
      <c r="AQ10" s="38">
        <v>4158498.024</v>
      </c>
      <c r="AR10" s="38">
        <v>4163783.925</v>
      </c>
      <c r="AS10" s="38">
        <v>4162731.548</v>
      </c>
      <c r="AT10" s="38">
        <v>4157487.124</v>
      </c>
      <c r="AU10" s="38">
        <v>4161486.935</v>
      </c>
      <c r="AV10" s="38">
        <v>4158522.94</v>
      </c>
      <c r="AW10" s="38">
        <v>4162128.075</v>
      </c>
      <c r="AX10" s="38">
        <v>4164906.786</v>
      </c>
      <c r="AY10" s="41">
        <v>4184026.685</v>
      </c>
      <c r="AZ10" s="38">
        <v>4185510.984</v>
      </c>
      <c r="BA10" s="39">
        <v>4190460.167</v>
      </c>
      <c r="BB10" s="38">
        <v>4199382.356</v>
      </c>
      <c r="BC10" s="38">
        <v>4214124.833</v>
      </c>
      <c r="BD10" s="38">
        <v>4236478.102</v>
      </c>
      <c r="BE10" s="38">
        <v>4242155.107</v>
      </c>
      <c r="BF10" s="38">
        <v>4257215.533</v>
      </c>
      <c r="BG10" s="38">
        <v>4261829.396</v>
      </c>
      <c r="BH10" s="38">
        <v>4284023.103</v>
      </c>
      <c r="BI10" s="38">
        <v>4300572.44</v>
      </c>
      <c r="BJ10" s="38">
        <v>4311669.034</v>
      </c>
      <c r="BK10" s="38">
        <v>4317624.544</v>
      </c>
      <c r="BL10" s="38">
        <v>4338472.352</v>
      </c>
      <c r="BM10" s="38">
        <v>4351846.38</v>
      </c>
      <c r="BN10" s="38">
        <v>4362071.704</v>
      </c>
      <c r="BO10" s="38">
        <v>4385441.174</v>
      </c>
      <c r="BP10" s="38">
        <v>4418972.094</v>
      </c>
      <c r="BQ10" s="38">
        <v>4327521.11</v>
      </c>
      <c r="BR10" s="38">
        <v>4258542.483</v>
      </c>
      <c r="BS10" s="38">
        <v>4351434.86</v>
      </c>
      <c r="BT10" s="38">
        <v>4307666.949</v>
      </c>
      <c r="BU10" s="38">
        <v>4284500.381</v>
      </c>
      <c r="BV10" s="38">
        <v>4394575.457</v>
      </c>
      <c r="BW10" s="38">
        <v>4447776.518</v>
      </c>
      <c r="BX10" s="38">
        <v>4492141.374</v>
      </c>
      <c r="BY10" s="151" t="s">
        <v>147</v>
      </c>
      <c r="BZ10" s="154"/>
      <c r="CA10" s="154"/>
    </row>
    <row r="11" spans="1:79" ht="15" customHeight="1">
      <c r="A11" s="19" t="s">
        <v>69</v>
      </c>
      <c r="B11" s="38">
        <v>611265.2897</v>
      </c>
      <c r="C11" s="38">
        <v>611050.5976</v>
      </c>
      <c r="D11" s="38">
        <v>610540.2274</v>
      </c>
      <c r="E11" s="38">
        <v>611160.5969</v>
      </c>
      <c r="F11" s="38">
        <v>611419.315</v>
      </c>
      <c r="G11" s="38">
        <v>612951.9502</v>
      </c>
      <c r="H11" s="38">
        <v>613336.2581</v>
      </c>
      <c r="I11" s="38">
        <v>613616.9481</v>
      </c>
      <c r="J11" s="38">
        <v>619665.378</v>
      </c>
      <c r="K11" s="38">
        <v>623580.6526</v>
      </c>
      <c r="L11" s="38">
        <v>625767.6904</v>
      </c>
      <c r="M11" s="38">
        <v>629199.0788</v>
      </c>
      <c r="N11" s="38">
        <v>631567.9906</v>
      </c>
      <c r="O11" s="38">
        <v>634824.4214</v>
      </c>
      <c r="P11" s="38">
        <v>638977.472</v>
      </c>
      <c r="Q11" s="38">
        <v>635776.1372</v>
      </c>
      <c r="R11" s="38">
        <v>636032.7864</v>
      </c>
      <c r="S11" s="38">
        <v>637415.5505</v>
      </c>
      <c r="T11" s="38">
        <v>642985.0856</v>
      </c>
      <c r="U11" s="38">
        <v>647946.7624</v>
      </c>
      <c r="V11" s="38">
        <v>650435.285</v>
      </c>
      <c r="W11" s="38">
        <v>649469.5892</v>
      </c>
      <c r="X11" s="38">
        <v>648721.3611</v>
      </c>
      <c r="Y11" s="38">
        <v>643204.4923</v>
      </c>
      <c r="Z11" s="38">
        <v>636046.5866</v>
      </c>
      <c r="AA11" s="38">
        <v>631112.1775</v>
      </c>
      <c r="AB11" s="38">
        <v>627611.1949</v>
      </c>
      <c r="AC11" s="38">
        <v>628407.1667</v>
      </c>
      <c r="AD11" s="38">
        <v>628440.5539</v>
      </c>
      <c r="AE11" s="38">
        <v>630635.2754</v>
      </c>
      <c r="AF11" s="38">
        <v>632017.4712</v>
      </c>
      <c r="AG11" s="38">
        <v>635375.7115</v>
      </c>
      <c r="AH11" s="38">
        <v>639291.359</v>
      </c>
      <c r="AI11" s="38">
        <v>640799.4543</v>
      </c>
      <c r="AJ11" s="38">
        <v>641992.3595</v>
      </c>
      <c r="AK11" s="38">
        <v>640096.8239</v>
      </c>
      <c r="AL11" s="38">
        <v>642754.4551</v>
      </c>
      <c r="AM11" s="38">
        <v>641667.4892</v>
      </c>
      <c r="AN11" s="38">
        <v>643045.7255</v>
      </c>
      <c r="AO11" s="38">
        <v>641482.6228</v>
      </c>
      <c r="AP11" s="38">
        <v>640945.2904</v>
      </c>
      <c r="AQ11" s="38">
        <v>641080.2191</v>
      </c>
      <c r="AR11" s="38">
        <v>639620.7731</v>
      </c>
      <c r="AS11" s="38">
        <v>639918.031</v>
      </c>
      <c r="AT11" s="38">
        <v>643592.2863</v>
      </c>
      <c r="AU11" s="38">
        <v>644485.803</v>
      </c>
      <c r="AV11" s="38">
        <v>645274.6745</v>
      </c>
      <c r="AW11" s="38">
        <v>647438.276</v>
      </c>
      <c r="AX11" s="38">
        <v>648156.793</v>
      </c>
      <c r="AY11" s="41">
        <v>649357.0065</v>
      </c>
      <c r="AZ11" s="38">
        <v>653355.8851</v>
      </c>
      <c r="BA11" s="39">
        <v>653317.5613</v>
      </c>
      <c r="BB11" s="38">
        <v>658908.8965</v>
      </c>
      <c r="BC11" s="38">
        <v>664024.9227</v>
      </c>
      <c r="BD11" s="38">
        <v>666490.0907</v>
      </c>
      <c r="BE11" s="38">
        <v>674027.5939</v>
      </c>
      <c r="BF11" s="38">
        <v>677308.115</v>
      </c>
      <c r="BG11" s="38">
        <v>676716.1127</v>
      </c>
      <c r="BH11" s="38">
        <v>681908.4601</v>
      </c>
      <c r="BI11" s="38">
        <v>689261.6027</v>
      </c>
      <c r="BJ11" s="38">
        <v>692924.6728</v>
      </c>
      <c r="BK11" s="38">
        <v>699335.3669</v>
      </c>
      <c r="BL11" s="38">
        <v>707050.6785</v>
      </c>
      <c r="BM11" s="38">
        <v>714157.5229</v>
      </c>
      <c r="BN11" s="38">
        <v>717305.0697</v>
      </c>
      <c r="BO11" s="38">
        <v>727207.0391</v>
      </c>
      <c r="BP11" s="38">
        <v>728630.2374</v>
      </c>
      <c r="BQ11" s="38">
        <v>725494.9133</v>
      </c>
      <c r="BR11" s="38">
        <v>722177.8381</v>
      </c>
      <c r="BS11" s="38">
        <v>726789.077</v>
      </c>
      <c r="BT11" s="38">
        <v>720658.9323</v>
      </c>
      <c r="BU11" s="38">
        <v>733799.9826</v>
      </c>
      <c r="BV11" s="38">
        <v>745089.1454</v>
      </c>
      <c r="BW11" s="38">
        <v>750681.335</v>
      </c>
      <c r="BX11" s="38">
        <v>752469.2049</v>
      </c>
      <c r="BY11" s="151" t="s">
        <v>147</v>
      </c>
      <c r="BZ11" s="154"/>
      <c r="CA11" s="154"/>
    </row>
    <row r="12" spans="1:79" ht="12.75">
      <c r="A12" s="20" t="s">
        <v>70</v>
      </c>
      <c r="B12" s="38">
        <v>623452.8499</v>
      </c>
      <c r="C12" s="38">
        <v>623736.514</v>
      </c>
      <c r="D12" s="38">
        <v>623497.3398</v>
      </c>
      <c r="E12" s="38">
        <v>623709.0595</v>
      </c>
      <c r="F12" s="38">
        <v>622667.5396</v>
      </c>
      <c r="G12" s="38">
        <v>623146.0527</v>
      </c>
      <c r="H12" s="38">
        <v>623209.2127</v>
      </c>
      <c r="I12" s="38">
        <v>623305.4075</v>
      </c>
      <c r="J12" s="38">
        <v>626150.3788</v>
      </c>
      <c r="K12" s="38">
        <v>627617.4201</v>
      </c>
      <c r="L12" s="38">
        <v>630455.7441</v>
      </c>
      <c r="M12" s="38">
        <v>630421.7969</v>
      </c>
      <c r="N12" s="38">
        <v>633277.7954</v>
      </c>
      <c r="O12" s="38">
        <v>636556.1287</v>
      </c>
      <c r="P12" s="38">
        <v>637733.2369</v>
      </c>
      <c r="Q12" s="38">
        <v>643453.6507</v>
      </c>
      <c r="R12" s="38">
        <v>644331.83</v>
      </c>
      <c r="S12" s="38">
        <v>648502.4511</v>
      </c>
      <c r="T12" s="38">
        <v>648566.262</v>
      </c>
      <c r="U12" s="38">
        <v>640683.4012</v>
      </c>
      <c r="V12" s="38">
        <v>643770.7769</v>
      </c>
      <c r="W12" s="38">
        <v>642112.0079</v>
      </c>
      <c r="X12" s="38">
        <v>644398.265</v>
      </c>
      <c r="Y12" s="38">
        <v>647349.5573</v>
      </c>
      <c r="Z12" s="38">
        <v>647279.7522</v>
      </c>
      <c r="AA12" s="38">
        <v>645586.5208</v>
      </c>
      <c r="AB12" s="38">
        <v>646704.4375</v>
      </c>
      <c r="AC12" s="38">
        <v>645154.0585</v>
      </c>
      <c r="AD12" s="38">
        <v>645783.8204</v>
      </c>
      <c r="AE12" s="38">
        <v>647230.3394</v>
      </c>
      <c r="AF12" s="38">
        <v>648073.6124</v>
      </c>
      <c r="AG12" s="38">
        <v>650544.0597</v>
      </c>
      <c r="AH12" s="38">
        <v>652525.4173</v>
      </c>
      <c r="AI12" s="38">
        <v>654510.6313</v>
      </c>
      <c r="AJ12" s="38">
        <v>654837.0238</v>
      </c>
      <c r="AK12" s="38">
        <v>648987.6356</v>
      </c>
      <c r="AL12" s="38">
        <v>648476.2639</v>
      </c>
      <c r="AM12" s="38">
        <v>648109.6204</v>
      </c>
      <c r="AN12" s="38">
        <v>647810.494</v>
      </c>
      <c r="AO12" s="38">
        <v>645079.5378</v>
      </c>
      <c r="AP12" s="38">
        <v>643607.7061</v>
      </c>
      <c r="AQ12" s="38">
        <v>643819.6004</v>
      </c>
      <c r="AR12" s="38">
        <v>643072.003</v>
      </c>
      <c r="AS12" s="38">
        <v>643511.4326</v>
      </c>
      <c r="AT12" s="38">
        <v>644090.1104</v>
      </c>
      <c r="AU12" s="38">
        <v>645088.8583</v>
      </c>
      <c r="AV12" s="38">
        <v>643987.0434</v>
      </c>
      <c r="AW12" s="38">
        <v>643887.5066</v>
      </c>
      <c r="AX12" s="38">
        <v>644841.4199</v>
      </c>
      <c r="AY12" s="41">
        <v>643044.3335</v>
      </c>
      <c r="AZ12" s="38">
        <v>642822.589</v>
      </c>
      <c r="BA12" s="39">
        <v>644682.8023</v>
      </c>
      <c r="BB12" s="38">
        <v>646000.5082</v>
      </c>
      <c r="BC12" s="38">
        <v>646611.0607</v>
      </c>
      <c r="BD12" s="38">
        <v>650409.0787</v>
      </c>
      <c r="BE12" s="38">
        <v>650580.6843</v>
      </c>
      <c r="BF12" s="38">
        <v>650237.6301</v>
      </c>
      <c r="BG12" s="38">
        <v>651046.3585</v>
      </c>
      <c r="BH12" s="38">
        <v>652503.981</v>
      </c>
      <c r="BI12" s="38">
        <v>649924.0318</v>
      </c>
      <c r="BJ12" s="38">
        <v>651349.5576</v>
      </c>
      <c r="BK12" s="38">
        <v>651938.2501</v>
      </c>
      <c r="BL12" s="38">
        <v>654034.2133</v>
      </c>
      <c r="BM12" s="38">
        <v>658160.7186</v>
      </c>
      <c r="BN12" s="38">
        <v>658540.8042</v>
      </c>
      <c r="BO12" s="38">
        <v>659302.2251</v>
      </c>
      <c r="BP12" s="38">
        <v>660195.6264</v>
      </c>
      <c r="BQ12" s="38">
        <v>656838.9162</v>
      </c>
      <c r="BR12" s="38">
        <v>653660.2859</v>
      </c>
      <c r="BS12" s="38">
        <v>652744.9575</v>
      </c>
      <c r="BT12" s="38">
        <v>651097.4393</v>
      </c>
      <c r="BU12" s="38">
        <v>655155.1036</v>
      </c>
      <c r="BV12" s="38">
        <v>657334.4969</v>
      </c>
      <c r="BW12" s="38">
        <v>659181.6738</v>
      </c>
      <c r="BX12" s="38">
        <v>659518.0621</v>
      </c>
      <c r="BY12" s="151" t="s">
        <v>147</v>
      </c>
      <c r="BZ12" s="154"/>
      <c r="CA12" s="154"/>
    </row>
    <row r="13" spans="1:79" ht="12.75">
      <c r="A13" s="20" t="s">
        <v>71</v>
      </c>
      <c r="B13" s="38">
        <v>153684.7637</v>
      </c>
      <c r="C13" s="38">
        <v>154817.1609</v>
      </c>
      <c r="D13" s="38">
        <v>156433.2345</v>
      </c>
      <c r="E13" s="38">
        <v>158209.7773</v>
      </c>
      <c r="F13" s="38">
        <v>159739.3268</v>
      </c>
      <c r="G13" s="38">
        <v>161040.7545</v>
      </c>
      <c r="H13" s="38">
        <v>163062.8196</v>
      </c>
      <c r="I13" s="38">
        <v>164612.8235</v>
      </c>
      <c r="J13" s="38">
        <v>167006.7937</v>
      </c>
      <c r="K13" s="38">
        <v>169441.4358</v>
      </c>
      <c r="L13" s="38">
        <v>171548.7244</v>
      </c>
      <c r="M13" s="38">
        <v>174252.1452</v>
      </c>
      <c r="N13" s="38">
        <v>176302.468</v>
      </c>
      <c r="O13" s="38">
        <v>178984.6093</v>
      </c>
      <c r="P13" s="38">
        <v>180727.278</v>
      </c>
      <c r="Q13" s="38">
        <v>181944.0643</v>
      </c>
      <c r="R13" s="38">
        <v>183476.2644</v>
      </c>
      <c r="S13" s="38">
        <v>185511.3356</v>
      </c>
      <c r="T13" s="38">
        <v>188455.4352</v>
      </c>
      <c r="U13" s="38">
        <v>191672.6556</v>
      </c>
      <c r="V13" s="38">
        <v>192129.1608</v>
      </c>
      <c r="W13" s="38">
        <v>190163.4187</v>
      </c>
      <c r="X13" s="38">
        <v>186731.6612</v>
      </c>
      <c r="Y13" s="38">
        <v>183058.3397</v>
      </c>
      <c r="Z13" s="38">
        <v>181236.4869</v>
      </c>
      <c r="AA13" s="38">
        <v>181173.5441</v>
      </c>
      <c r="AB13" s="38">
        <v>181623.0777</v>
      </c>
      <c r="AC13" s="38">
        <v>182884.1946</v>
      </c>
      <c r="AD13" s="38">
        <v>183702.0278</v>
      </c>
      <c r="AE13" s="38">
        <v>184907.9695</v>
      </c>
      <c r="AF13" s="38">
        <v>185876.641</v>
      </c>
      <c r="AG13" s="38">
        <v>185648.7619</v>
      </c>
      <c r="AH13" s="38">
        <v>186203.2538</v>
      </c>
      <c r="AI13" s="38">
        <v>186268.9422</v>
      </c>
      <c r="AJ13" s="38">
        <v>185795.4172</v>
      </c>
      <c r="AK13" s="38">
        <v>194640.5759</v>
      </c>
      <c r="AL13" s="38">
        <v>194030.517</v>
      </c>
      <c r="AM13" s="38">
        <v>193262.6466</v>
      </c>
      <c r="AN13" s="38">
        <v>192660.2379</v>
      </c>
      <c r="AO13" s="38">
        <v>192124.3271</v>
      </c>
      <c r="AP13" s="38">
        <v>191081.1669</v>
      </c>
      <c r="AQ13" s="38">
        <v>190188.5725</v>
      </c>
      <c r="AR13" s="38">
        <v>189482.5552</v>
      </c>
      <c r="AS13" s="38">
        <v>188749.4302</v>
      </c>
      <c r="AT13" s="38">
        <v>189998.7932</v>
      </c>
      <c r="AU13" s="38">
        <v>188787.6445</v>
      </c>
      <c r="AV13" s="38">
        <v>188359.9156</v>
      </c>
      <c r="AW13" s="38">
        <v>187186.3297</v>
      </c>
      <c r="AX13" s="38">
        <v>187035.6194</v>
      </c>
      <c r="AY13" s="41">
        <v>187367.8113</v>
      </c>
      <c r="AZ13" s="38">
        <v>187103.4849</v>
      </c>
      <c r="BA13" s="39">
        <v>186543.7046</v>
      </c>
      <c r="BB13" s="38">
        <v>185645.5834</v>
      </c>
      <c r="BC13" s="38">
        <v>185399.9706</v>
      </c>
      <c r="BD13" s="38">
        <v>185310.0023</v>
      </c>
      <c r="BE13" s="38">
        <v>185641.6651</v>
      </c>
      <c r="BF13" s="38">
        <v>186018.6856</v>
      </c>
      <c r="BG13" s="38">
        <v>185408.1749</v>
      </c>
      <c r="BH13" s="38">
        <v>185686.6325</v>
      </c>
      <c r="BI13" s="38">
        <v>184982.2728</v>
      </c>
      <c r="BJ13" s="38">
        <v>185106.1196</v>
      </c>
      <c r="BK13" s="38">
        <v>184789.9242</v>
      </c>
      <c r="BL13" s="38">
        <v>184904.2227</v>
      </c>
      <c r="BM13" s="38">
        <v>185485.2852</v>
      </c>
      <c r="BN13" s="38">
        <v>185038.7271</v>
      </c>
      <c r="BO13" s="38">
        <v>185107.0691</v>
      </c>
      <c r="BP13" s="38">
        <v>185242.4541</v>
      </c>
      <c r="BQ13" s="38">
        <v>182938.3223</v>
      </c>
      <c r="BR13" s="38">
        <v>181770.2936</v>
      </c>
      <c r="BS13" s="38">
        <v>181030.6469</v>
      </c>
      <c r="BT13" s="38">
        <v>181400.6193</v>
      </c>
      <c r="BU13" s="38">
        <v>181781.3543</v>
      </c>
      <c r="BV13" s="38">
        <v>180938.9906</v>
      </c>
      <c r="BW13" s="38">
        <v>180067.4103</v>
      </c>
      <c r="BX13" s="38">
        <v>178841.0422</v>
      </c>
      <c r="BY13" s="151" t="s">
        <v>147</v>
      </c>
      <c r="BZ13" s="154"/>
      <c r="CA13" s="154"/>
    </row>
    <row r="14" spans="1:79" ht="25.5">
      <c r="A14" s="20" t="s">
        <v>72</v>
      </c>
      <c r="B14" s="38">
        <v>1689043.136</v>
      </c>
      <c r="C14" s="38">
        <v>1694070.689</v>
      </c>
      <c r="D14" s="38">
        <v>1698389.662</v>
      </c>
      <c r="E14" s="38">
        <v>1707070.833</v>
      </c>
      <c r="F14" s="38">
        <v>1713779.376</v>
      </c>
      <c r="G14" s="38">
        <v>1715907.001</v>
      </c>
      <c r="H14" s="38">
        <v>1737825.671</v>
      </c>
      <c r="I14" s="38">
        <v>1748170.649</v>
      </c>
      <c r="J14" s="38">
        <v>1757212.796</v>
      </c>
      <c r="K14" s="38">
        <v>1768899.547</v>
      </c>
      <c r="L14" s="38">
        <v>1774757.134</v>
      </c>
      <c r="M14" s="38">
        <v>1787423.356</v>
      </c>
      <c r="N14" s="38">
        <v>1804937.98</v>
      </c>
      <c r="O14" s="38">
        <v>1823165.322</v>
      </c>
      <c r="P14" s="38">
        <v>1827428.083</v>
      </c>
      <c r="Q14" s="38">
        <v>1832193.205</v>
      </c>
      <c r="R14" s="38">
        <v>1847505.889</v>
      </c>
      <c r="S14" s="38">
        <v>1863214.039</v>
      </c>
      <c r="T14" s="38">
        <v>1891238.961</v>
      </c>
      <c r="U14" s="38">
        <v>1913675.619</v>
      </c>
      <c r="V14" s="38">
        <v>1915821.439</v>
      </c>
      <c r="W14" s="38">
        <v>1912866.578</v>
      </c>
      <c r="X14" s="38">
        <v>1915930.535</v>
      </c>
      <c r="Y14" s="38">
        <v>1901139.156</v>
      </c>
      <c r="Z14" s="38">
        <v>1891071.467</v>
      </c>
      <c r="AA14" s="38">
        <v>1888718.217</v>
      </c>
      <c r="AB14" s="38">
        <v>1885184.704</v>
      </c>
      <c r="AC14" s="38">
        <v>1884392.815</v>
      </c>
      <c r="AD14" s="38">
        <v>1890727.623</v>
      </c>
      <c r="AE14" s="38">
        <v>1895306.455</v>
      </c>
      <c r="AF14" s="38">
        <v>1900049.318</v>
      </c>
      <c r="AG14" s="38">
        <v>1916865.536</v>
      </c>
      <c r="AH14" s="38">
        <v>1927066.064</v>
      </c>
      <c r="AI14" s="38">
        <v>1932689.98</v>
      </c>
      <c r="AJ14" s="38">
        <v>1942614.496</v>
      </c>
      <c r="AK14" s="38">
        <v>1925341.913</v>
      </c>
      <c r="AL14" s="38">
        <v>1928189.596</v>
      </c>
      <c r="AM14" s="38">
        <v>1931856.042</v>
      </c>
      <c r="AN14" s="38">
        <v>1933696.304</v>
      </c>
      <c r="AO14" s="38">
        <v>1931445.283</v>
      </c>
      <c r="AP14" s="38">
        <v>1934148.678</v>
      </c>
      <c r="AQ14" s="38">
        <v>1934215.208</v>
      </c>
      <c r="AR14" s="38">
        <v>1938404.499</v>
      </c>
      <c r="AS14" s="38">
        <v>1944354.988</v>
      </c>
      <c r="AT14" s="38">
        <v>1949114.96</v>
      </c>
      <c r="AU14" s="38">
        <v>1953750.38</v>
      </c>
      <c r="AV14" s="38">
        <v>1954463.95</v>
      </c>
      <c r="AW14" s="38">
        <v>1961259.079</v>
      </c>
      <c r="AX14" s="38">
        <v>1966931.585</v>
      </c>
      <c r="AY14" s="41">
        <v>1976184.271</v>
      </c>
      <c r="AZ14" s="38">
        <v>1988623.27</v>
      </c>
      <c r="BA14" s="39">
        <v>1997779.718</v>
      </c>
      <c r="BB14" s="38">
        <v>2008152.949</v>
      </c>
      <c r="BC14" s="38">
        <v>2022624.52</v>
      </c>
      <c r="BD14" s="38">
        <v>2030381.108</v>
      </c>
      <c r="BE14" s="38">
        <v>2046465.672</v>
      </c>
      <c r="BF14" s="38">
        <v>2063790.614</v>
      </c>
      <c r="BG14" s="38">
        <v>2066573.973</v>
      </c>
      <c r="BH14" s="38">
        <v>2082743.148</v>
      </c>
      <c r="BI14" s="38">
        <v>2096338.094</v>
      </c>
      <c r="BJ14" s="38">
        <v>2106852.311</v>
      </c>
      <c r="BK14" s="38">
        <v>2111073.393</v>
      </c>
      <c r="BL14" s="38">
        <v>2136415.561</v>
      </c>
      <c r="BM14" s="38">
        <v>2151084.019</v>
      </c>
      <c r="BN14" s="38">
        <v>2163814.152</v>
      </c>
      <c r="BO14" s="38">
        <v>2177237.02</v>
      </c>
      <c r="BP14" s="38">
        <v>2190034.785</v>
      </c>
      <c r="BQ14" s="38">
        <v>2160954.893</v>
      </c>
      <c r="BR14" s="38">
        <v>2148477.881</v>
      </c>
      <c r="BS14" s="38">
        <v>2164943.035</v>
      </c>
      <c r="BT14" s="38">
        <v>2164709.148</v>
      </c>
      <c r="BU14" s="38">
        <v>2183803.45</v>
      </c>
      <c r="BV14" s="38">
        <v>2209298.961</v>
      </c>
      <c r="BW14" s="38">
        <v>2232329.281</v>
      </c>
      <c r="BX14" s="38">
        <v>2255710.751</v>
      </c>
      <c r="BY14" s="151" t="s">
        <v>147</v>
      </c>
      <c r="BZ14" s="154"/>
      <c r="CA14" s="154"/>
    </row>
    <row r="15" spans="1:79" ht="18" customHeight="1">
      <c r="A15" s="20" t="s">
        <v>73</v>
      </c>
      <c r="B15" s="38">
        <v>1442422.883</v>
      </c>
      <c r="C15" s="38">
        <v>1453363.083</v>
      </c>
      <c r="D15" s="38">
        <v>1460558.775</v>
      </c>
      <c r="E15" s="38">
        <v>1472676.507</v>
      </c>
      <c r="F15" s="38">
        <v>1483100.325</v>
      </c>
      <c r="G15" s="38">
        <v>1493020.392</v>
      </c>
      <c r="H15" s="38">
        <v>1505541.775</v>
      </c>
      <c r="I15" s="38">
        <v>1515954.505</v>
      </c>
      <c r="J15" s="38">
        <v>1527439.591</v>
      </c>
      <c r="K15" s="38">
        <v>1535031.479</v>
      </c>
      <c r="L15" s="38">
        <v>1543764.278</v>
      </c>
      <c r="M15" s="38">
        <v>1554404.243</v>
      </c>
      <c r="N15" s="38">
        <v>1565152.371</v>
      </c>
      <c r="O15" s="38">
        <v>1581139.158</v>
      </c>
      <c r="P15" s="38">
        <v>1595375.262</v>
      </c>
      <c r="Q15" s="38">
        <v>1609670.817</v>
      </c>
      <c r="R15" s="38">
        <v>1623783.452</v>
      </c>
      <c r="S15" s="38">
        <v>1635994.561</v>
      </c>
      <c r="T15" s="38">
        <v>1648834.909</v>
      </c>
      <c r="U15" s="38">
        <v>1657539.9</v>
      </c>
      <c r="V15" s="38">
        <v>1671308.537</v>
      </c>
      <c r="W15" s="38">
        <v>1679143.887</v>
      </c>
      <c r="X15" s="38">
        <v>1692190.831</v>
      </c>
      <c r="Y15" s="38">
        <v>1702425.523</v>
      </c>
      <c r="Z15" s="38">
        <v>1714041.718</v>
      </c>
      <c r="AA15" s="38">
        <v>1727762.626</v>
      </c>
      <c r="AB15" s="38">
        <v>1737210.93</v>
      </c>
      <c r="AC15" s="38">
        <v>1747567.601</v>
      </c>
      <c r="AD15" s="38">
        <v>1758373.242</v>
      </c>
      <c r="AE15" s="38">
        <v>1772107.746</v>
      </c>
      <c r="AF15" s="38">
        <v>1772869.547</v>
      </c>
      <c r="AG15" s="38">
        <v>1777805.732</v>
      </c>
      <c r="AH15" s="38">
        <v>1783292.74</v>
      </c>
      <c r="AI15" s="38">
        <v>1793409.587</v>
      </c>
      <c r="AJ15" s="38">
        <v>1797294.788</v>
      </c>
      <c r="AK15" s="38">
        <v>1783585.676</v>
      </c>
      <c r="AL15" s="38">
        <v>1790560.113</v>
      </c>
      <c r="AM15" s="38">
        <v>1796722.969</v>
      </c>
      <c r="AN15" s="38">
        <v>1802687.318</v>
      </c>
      <c r="AO15" s="38">
        <v>1810395.616</v>
      </c>
      <c r="AP15" s="38">
        <v>1814145.048</v>
      </c>
      <c r="AQ15" s="38">
        <v>1822221.372</v>
      </c>
      <c r="AR15" s="38">
        <v>1834367.391</v>
      </c>
      <c r="AS15" s="38">
        <v>1841085.69</v>
      </c>
      <c r="AT15" s="38">
        <v>1845230.997</v>
      </c>
      <c r="AU15" s="38">
        <v>1849611.703</v>
      </c>
      <c r="AV15" s="38">
        <v>1859483.925</v>
      </c>
      <c r="AW15" s="38">
        <v>1862323.828</v>
      </c>
      <c r="AX15" s="38">
        <v>1869040.267</v>
      </c>
      <c r="AY15" s="41">
        <v>1872610.648</v>
      </c>
      <c r="AZ15" s="38">
        <v>1878799.523</v>
      </c>
      <c r="BA15" s="39">
        <v>1890824.68</v>
      </c>
      <c r="BB15" s="38">
        <v>1902923.357</v>
      </c>
      <c r="BC15" s="38">
        <v>1909684.873</v>
      </c>
      <c r="BD15" s="38">
        <v>1915615.918</v>
      </c>
      <c r="BE15" s="38">
        <v>1926150.977</v>
      </c>
      <c r="BF15" s="38">
        <v>1932402.222</v>
      </c>
      <c r="BG15" s="38">
        <v>1916774.85</v>
      </c>
      <c r="BH15" s="38">
        <v>1926358.984</v>
      </c>
      <c r="BI15" s="38">
        <v>1923621.944</v>
      </c>
      <c r="BJ15" s="38">
        <v>1928750.764</v>
      </c>
      <c r="BK15" s="38">
        <v>1922984.756</v>
      </c>
      <c r="BL15" s="38">
        <v>1946336.343</v>
      </c>
      <c r="BM15" s="38">
        <v>1945600.51</v>
      </c>
      <c r="BN15" s="38">
        <v>1948504.621</v>
      </c>
      <c r="BO15" s="38">
        <v>1958650.23</v>
      </c>
      <c r="BP15" s="38">
        <v>1968939.162</v>
      </c>
      <c r="BQ15" s="38">
        <v>1955096.899</v>
      </c>
      <c r="BR15" s="38">
        <v>1941486.197</v>
      </c>
      <c r="BS15" s="38">
        <v>1984313.898</v>
      </c>
      <c r="BT15" s="38">
        <v>1997928.592</v>
      </c>
      <c r="BU15" s="38">
        <v>2015055.203</v>
      </c>
      <c r="BV15" s="38">
        <v>2029073.839</v>
      </c>
      <c r="BW15" s="38">
        <v>2037299.186</v>
      </c>
      <c r="BX15" s="38">
        <v>2045288.072</v>
      </c>
      <c r="BY15" s="151" t="s">
        <v>147</v>
      </c>
      <c r="BZ15" s="154"/>
      <c r="CA15" s="154"/>
    </row>
    <row r="16" spans="1:79" ht="15" customHeight="1">
      <c r="A16" s="20" t="s">
        <v>75</v>
      </c>
      <c r="B16" s="38">
        <v>385034.6946</v>
      </c>
      <c r="C16" s="38">
        <v>386642.3804</v>
      </c>
      <c r="D16" s="38">
        <v>386661.4843</v>
      </c>
      <c r="E16" s="38">
        <v>385604.311</v>
      </c>
      <c r="F16" s="38">
        <v>386190.6227</v>
      </c>
      <c r="G16" s="38">
        <v>386809.5133</v>
      </c>
      <c r="H16" s="38">
        <v>387241.1505</v>
      </c>
      <c r="I16" s="38">
        <v>388951.8625</v>
      </c>
      <c r="J16" s="38">
        <v>390534.8644</v>
      </c>
      <c r="K16" s="38">
        <v>390725.5757</v>
      </c>
      <c r="L16" s="38">
        <v>392879.0699</v>
      </c>
      <c r="M16" s="38">
        <v>395840.5479</v>
      </c>
      <c r="N16" s="38">
        <v>399092.3239</v>
      </c>
      <c r="O16" s="38">
        <v>403120.2328</v>
      </c>
      <c r="P16" s="38">
        <v>406395.1018</v>
      </c>
      <c r="Q16" s="38">
        <v>409289.6835</v>
      </c>
      <c r="R16" s="38">
        <v>411591.6422</v>
      </c>
      <c r="S16" s="38">
        <v>415456.8325</v>
      </c>
      <c r="T16" s="38">
        <v>420087.3936</v>
      </c>
      <c r="U16" s="38">
        <v>421714.0967</v>
      </c>
      <c r="V16" s="38">
        <v>424641.8065</v>
      </c>
      <c r="W16" s="38">
        <v>426910.9572</v>
      </c>
      <c r="X16" s="38">
        <v>429393.0123</v>
      </c>
      <c r="Y16" s="38">
        <v>428900.8269</v>
      </c>
      <c r="Z16" s="38">
        <v>430247.2354</v>
      </c>
      <c r="AA16" s="38">
        <v>430716.792</v>
      </c>
      <c r="AB16" s="38">
        <v>434121.9565</v>
      </c>
      <c r="AC16" s="38">
        <v>438083.9701</v>
      </c>
      <c r="AD16" s="38">
        <v>440780.7861</v>
      </c>
      <c r="AE16" s="38">
        <v>443150.6372</v>
      </c>
      <c r="AF16" s="38">
        <v>442152.2418</v>
      </c>
      <c r="AG16" s="38">
        <v>439989.4409</v>
      </c>
      <c r="AH16" s="38">
        <v>438018.4706</v>
      </c>
      <c r="AI16" s="38">
        <v>436933.0072</v>
      </c>
      <c r="AJ16" s="38">
        <v>436143.8002</v>
      </c>
      <c r="AK16" s="38">
        <v>434663.4567</v>
      </c>
      <c r="AL16" s="38">
        <v>433150.4932</v>
      </c>
      <c r="AM16" s="38">
        <v>432376.61</v>
      </c>
      <c r="AN16" s="38">
        <v>432484.8214</v>
      </c>
      <c r="AO16" s="38">
        <v>432896.7099</v>
      </c>
      <c r="AP16" s="38">
        <v>433494.1009</v>
      </c>
      <c r="AQ16" s="38">
        <v>432911.6433</v>
      </c>
      <c r="AR16" s="38">
        <v>435732.0048</v>
      </c>
      <c r="AS16" s="38">
        <v>436381.2181</v>
      </c>
      <c r="AT16" s="38">
        <v>437517.3263</v>
      </c>
      <c r="AU16" s="38">
        <v>438655.1698</v>
      </c>
      <c r="AV16" s="38">
        <v>440622.2007</v>
      </c>
      <c r="AW16" s="38">
        <v>440515.8384</v>
      </c>
      <c r="AX16" s="38">
        <v>440276.1978</v>
      </c>
      <c r="AY16" s="41">
        <v>440685.6014</v>
      </c>
      <c r="AZ16" s="38">
        <v>442912.7961</v>
      </c>
      <c r="BA16" s="39">
        <v>444362.5025</v>
      </c>
      <c r="BB16" s="38">
        <v>444168.2827</v>
      </c>
      <c r="BC16" s="38">
        <v>445662.7522</v>
      </c>
      <c r="BD16" s="38">
        <v>446368.2148</v>
      </c>
      <c r="BE16" s="38">
        <v>449090.0313</v>
      </c>
      <c r="BF16" s="38">
        <v>445504.7747</v>
      </c>
      <c r="BG16" s="38">
        <v>440386.1078</v>
      </c>
      <c r="BH16" s="38">
        <v>437855.7902</v>
      </c>
      <c r="BI16" s="38">
        <v>439312.8356</v>
      </c>
      <c r="BJ16" s="38">
        <v>431249.9503</v>
      </c>
      <c r="BK16" s="38">
        <v>421202.003</v>
      </c>
      <c r="BL16" s="38">
        <v>437241.3825</v>
      </c>
      <c r="BM16" s="38">
        <v>437357.7549</v>
      </c>
      <c r="BN16" s="38">
        <v>439321.2778</v>
      </c>
      <c r="BO16" s="38">
        <v>436397.523</v>
      </c>
      <c r="BP16" s="38">
        <v>445335.3043</v>
      </c>
      <c r="BQ16" s="38">
        <v>422411.5096</v>
      </c>
      <c r="BR16" s="38">
        <v>407556.4815</v>
      </c>
      <c r="BS16" s="38">
        <v>431592.6088</v>
      </c>
      <c r="BT16" s="38">
        <v>413521.5681</v>
      </c>
      <c r="BU16" s="38">
        <v>421456.104</v>
      </c>
      <c r="BV16" s="38">
        <v>438622.0012</v>
      </c>
      <c r="BW16" s="38">
        <v>449634.9442</v>
      </c>
      <c r="BX16" s="38">
        <v>452925.6845</v>
      </c>
      <c r="BY16" s="151" t="s">
        <v>147</v>
      </c>
      <c r="BZ16" s="154"/>
      <c r="CA16" s="154"/>
    </row>
    <row r="17" spans="1:79" ht="12.75">
      <c r="A17" s="91" t="s">
        <v>1</v>
      </c>
      <c r="B17" s="29">
        <f>+B8</f>
        <v>3442934.137</v>
      </c>
      <c r="C17" s="29">
        <f aca="true" t="shared" si="0" ref="C17:BJ17">+C8</f>
        <v>3424557.681</v>
      </c>
      <c r="D17" s="29">
        <f t="shared" si="0"/>
        <v>3404259.123</v>
      </c>
      <c r="E17" s="29">
        <f t="shared" si="0"/>
        <v>3387352.778</v>
      </c>
      <c r="F17" s="29">
        <f t="shared" si="0"/>
        <v>3365189.68</v>
      </c>
      <c r="G17" s="29">
        <f t="shared" si="0"/>
        <v>3346909.701</v>
      </c>
      <c r="H17" s="29">
        <f t="shared" si="0"/>
        <v>3331514.561</v>
      </c>
      <c r="I17" s="29">
        <f t="shared" si="0"/>
        <v>3307626.954</v>
      </c>
      <c r="J17" s="29">
        <f t="shared" si="0"/>
        <v>3289178.957</v>
      </c>
      <c r="K17" s="29">
        <f t="shared" si="0"/>
        <v>3271327.924</v>
      </c>
      <c r="L17" s="29">
        <f t="shared" si="0"/>
        <v>3252231.278</v>
      </c>
      <c r="M17" s="29">
        <f t="shared" si="0"/>
        <v>3236823.026</v>
      </c>
      <c r="N17" s="29">
        <f t="shared" si="0"/>
        <v>3225036.79</v>
      </c>
      <c r="O17" s="29">
        <f t="shared" si="0"/>
        <v>3211710.114</v>
      </c>
      <c r="P17" s="29">
        <f t="shared" si="0"/>
        <v>3196202.65</v>
      </c>
      <c r="Q17" s="29">
        <f t="shared" si="0"/>
        <v>3186447.666</v>
      </c>
      <c r="R17" s="29">
        <f t="shared" si="0"/>
        <v>3176822.341</v>
      </c>
      <c r="S17" s="29">
        <f t="shared" si="0"/>
        <v>3171293.383</v>
      </c>
      <c r="T17" s="29">
        <f t="shared" si="0"/>
        <v>3165176.119</v>
      </c>
      <c r="U17" s="29">
        <f t="shared" si="0"/>
        <v>3149873.1</v>
      </c>
      <c r="V17" s="29">
        <f t="shared" si="0"/>
        <v>3140307.839</v>
      </c>
      <c r="W17" s="29">
        <f t="shared" si="0"/>
        <v>3119241.628</v>
      </c>
      <c r="X17" s="29">
        <f t="shared" si="0"/>
        <v>3095473.464</v>
      </c>
      <c r="Y17" s="29">
        <f t="shared" si="0"/>
        <v>3045687.426</v>
      </c>
      <c r="Z17" s="29">
        <f t="shared" si="0"/>
        <v>3002091.352</v>
      </c>
      <c r="AA17" s="29">
        <f t="shared" si="0"/>
        <v>2960099.01</v>
      </c>
      <c r="AB17" s="29">
        <f t="shared" si="0"/>
        <v>2928737.883</v>
      </c>
      <c r="AC17" s="29">
        <f t="shared" si="0"/>
        <v>2903788.338</v>
      </c>
      <c r="AD17" s="29">
        <f t="shared" si="0"/>
        <v>2888696.005</v>
      </c>
      <c r="AE17" s="29">
        <f t="shared" si="0"/>
        <v>2880642.114</v>
      </c>
      <c r="AF17" s="29">
        <f t="shared" si="0"/>
        <v>2876650.598</v>
      </c>
      <c r="AG17" s="29">
        <f t="shared" si="0"/>
        <v>2880727.705</v>
      </c>
      <c r="AH17" s="29">
        <f t="shared" si="0"/>
        <v>2882016.105</v>
      </c>
      <c r="AI17" s="29">
        <f t="shared" si="0"/>
        <v>2884351.203</v>
      </c>
      <c r="AJ17" s="29">
        <f t="shared" si="0"/>
        <v>2883609.979</v>
      </c>
      <c r="AK17" s="29">
        <f t="shared" si="0"/>
        <v>2851559.272</v>
      </c>
      <c r="AL17" s="29">
        <f t="shared" si="0"/>
        <v>2847381.754</v>
      </c>
      <c r="AM17" s="29">
        <f t="shared" si="0"/>
        <v>2842692.324</v>
      </c>
      <c r="AN17" s="29">
        <f t="shared" si="0"/>
        <v>2833009.953</v>
      </c>
      <c r="AO17" s="29">
        <f t="shared" si="0"/>
        <v>2819917.353</v>
      </c>
      <c r="AP17" s="29">
        <f t="shared" si="0"/>
        <v>2807220.032</v>
      </c>
      <c r="AQ17" s="29">
        <f t="shared" si="0"/>
        <v>2797681.054</v>
      </c>
      <c r="AR17" s="29">
        <f t="shared" si="0"/>
        <v>2789633.378</v>
      </c>
      <c r="AS17" s="29">
        <f t="shared" si="0"/>
        <v>2782899.36</v>
      </c>
      <c r="AT17" s="29">
        <f t="shared" si="0"/>
        <v>2775035.115</v>
      </c>
      <c r="AU17" s="29">
        <f t="shared" si="0"/>
        <v>2765697.649</v>
      </c>
      <c r="AV17" s="29">
        <f t="shared" si="0"/>
        <v>2754859.53</v>
      </c>
      <c r="AW17" s="29">
        <f t="shared" si="0"/>
        <v>2747524.5</v>
      </c>
      <c r="AX17" s="29">
        <f t="shared" si="0"/>
        <v>2741206.525</v>
      </c>
      <c r="AY17" s="29">
        <f t="shared" si="0"/>
        <v>2733005.598</v>
      </c>
      <c r="AZ17" s="34">
        <f t="shared" si="0"/>
        <v>2726106.411</v>
      </c>
      <c r="BA17" s="32">
        <f t="shared" si="0"/>
        <v>2716763.057</v>
      </c>
      <c r="BB17" s="32">
        <f t="shared" si="0"/>
        <v>2708584.69</v>
      </c>
      <c r="BC17" s="32">
        <f t="shared" si="0"/>
        <v>2709884.43</v>
      </c>
      <c r="BD17" s="32">
        <f t="shared" si="0"/>
        <v>2705919.936</v>
      </c>
      <c r="BE17" s="32">
        <f t="shared" si="0"/>
        <v>2703019.715</v>
      </c>
      <c r="BF17" s="32">
        <f t="shared" si="0"/>
        <v>2705638.925</v>
      </c>
      <c r="BG17" s="32">
        <f t="shared" si="0"/>
        <v>2705334.826</v>
      </c>
      <c r="BH17" s="32">
        <f t="shared" si="0"/>
        <v>2708412.21</v>
      </c>
      <c r="BI17" s="32">
        <f t="shared" si="0"/>
        <v>2710913.004</v>
      </c>
      <c r="BJ17" s="32">
        <f t="shared" si="0"/>
        <v>2714816.061</v>
      </c>
      <c r="BK17" s="32">
        <f aca="true" t="shared" si="1" ref="BK17:BM18">+BK8</f>
        <v>2716922.795</v>
      </c>
      <c r="BL17" s="32">
        <f t="shared" si="1"/>
        <v>2721639.91</v>
      </c>
      <c r="BM17" s="32">
        <f t="shared" si="1"/>
        <v>2731255.569</v>
      </c>
      <c r="BN17" s="32">
        <f aca="true" t="shared" si="2" ref="BN17:BP18">+BN8</f>
        <v>2733939.438</v>
      </c>
      <c r="BO17" s="32">
        <f t="shared" si="2"/>
        <v>2736029.756</v>
      </c>
      <c r="BP17" s="32">
        <f t="shared" si="2"/>
        <v>2734664.825</v>
      </c>
      <c r="BQ17" s="32">
        <f aca="true" t="shared" si="3" ref="BQ17:BS18">+BQ8</f>
        <v>2722390.458</v>
      </c>
      <c r="BR17" s="32">
        <f t="shared" si="3"/>
        <v>2703465.095</v>
      </c>
      <c r="BS17" s="32">
        <f t="shared" si="3"/>
        <v>2695192.625</v>
      </c>
      <c r="BT17" s="32">
        <f aca="true" t="shared" si="4" ref="BT17:BV18">+BT8</f>
        <v>2682690.485</v>
      </c>
      <c r="BU17" s="32">
        <f t="shared" si="4"/>
        <v>2685974.32</v>
      </c>
      <c r="BV17" s="32">
        <f t="shared" si="4"/>
        <v>2689431.87</v>
      </c>
      <c r="BW17" s="32">
        <f>+BW8</f>
        <v>2691986.07</v>
      </c>
      <c r="BX17" s="32">
        <f>+BX8</f>
        <v>2695463.689</v>
      </c>
      <c r="BY17" s="138">
        <v>2697009.178</v>
      </c>
      <c r="BZ17" s="153"/>
      <c r="CA17" s="153"/>
    </row>
    <row r="18" spans="1:79" ht="12.75">
      <c r="A18" s="92" t="s">
        <v>2</v>
      </c>
      <c r="B18" s="15">
        <f>+B9</f>
        <v>839517.2909</v>
      </c>
      <c r="C18" s="15">
        <f aca="true" t="shared" si="5" ref="C18:BJ18">+C9</f>
        <v>847040.8064</v>
      </c>
      <c r="D18" s="15">
        <f t="shared" si="5"/>
        <v>851676.055</v>
      </c>
      <c r="E18" s="15">
        <f t="shared" si="5"/>
        <v>859119.0389</v>
      </c>
      <c r="F18" s="15">
        <f t="shared" si="5"/>
        <v>864020.8921</v>
      </c>
      <c r="G18" s="15">
        <f t="shared" si="5"/>
        <v>868040.4462</v>
      </c>
      <c r="H18" s="15">
        <f t="shared" si="5"/>
        <v>873454.6065</v>
      </c>
      <c r="I18" s="15">
        <f t="shared" si="5"/>
        <v>879041.4076</v>
      </c>
      <c r="J18" s="15">
        <f t="shared" si="5"/>
        <v>888402.6117</v>
      </c>
      <c r="K18" s="15">
        <f t="shared" si="5"/>
        <v>897477.1657</v>
      </c>
      <c r="L18" s="15">
        <f t="shared" si="5"/>
        <v>909795.8513</v>
      </c>
      <c r="M18" s="15">
        <f t="shared" si="5"/>
        <v>919842.6514</v>
      </c>
      <c r="N18" s="15">
        <f t="shared" si="5"/>
        <v>931648.9626</v>
      </c>
      <c r="O18" s="15">
        <f t="shared" si="5"/>
        <v>944706.0707</v>
      </c>
      <c r="P18" s="15">
        <f t="shared" si="5"/>
        <v>955141.5082</v>
      </c>
      <c r="Q18" s="15">
        <f t="shared" si="5"/>
        <v>965886.5184</v>
      </c>
      <c r="R18" s="15">
        <f t="shared" si="5"/>
        <v>976350.6256</v>
      </c>
      <c r="S18" s="15">
        <f t="shared" si="5"/>
        <v>989520.7318</v>
      </c>
      <c r="T18" s="15">
        <f t="shared" si="5"/>
        <v>998187.9436</v>
      </c>
      <c r="U18" s="15">
        <f t="shared" si="5"/>
        <v>1012826.07</v>
      </c>
      <c r="V18" s="15">
        <f t="shared" si="5"/>
        <v>1016981.805</v>
      </c>
      <c r="W18" s="15">
        <f t="shared" si="5"/>
        <v>1019151.369</v>
      </c>
      <c r="X18" s="15">
        <f t="shared" si="5"/>
        <v>1021591.468</v>
      </c>
      <c r="Y18" s="15">
        <f t="shared" si="5"/>
        <v>1005296.295</v>
      </c>
      <c r="Z18" s="15">
        <f t="shared" si="5"/>
        <v>997007.3585</v>
      </c>
      <c r="AA18" s="15">
        <f t="shared" si="5"/>
        <v>986780.8584</v>
      </c>
      <c r="AB18" s="15">
        <f t="shared" si="5"/>
        <v>978385.8481</v>
      </c>
      <c r="AC18" s="15">
        <f t="shared" si="5"/>
        <v>972860.9539</v>
      </c>
      <c r="AD18" s="15">
        <f t="shared" si="5"/>
        <v>973483.7446</v>
      </c>
      <c r="AE18" s="15">
        <f t="shared" si="5"/>
        <v>975068.0114</v>
      </c>
      <c r="AF18" s="15">
        <f t="shared" si="5"/>
        <v>976918.9508</v>
      </c>
      <c r="AG18" s="15">
        <f t="shared" si="5"/>
        <v>977840.8155</v>
      </c>
      <c r="AH18" s="15">
        <f t="shared" si="5"/>
        <v>976270.8707</v>
      </c>
      <c r="AI18" s="15">
        <f t="shared" si="5"/>
        <v>974843.7988</v>
      </c>
      <c r="AJ18" s="15">
        <f t="shared" si="5"/>
        <v>974892.3303</v>
      </c>
      <c r="AK18" s="15">
        <f t="shared" si="5"/>
        <v>967578.2251</v>
      </c>
      <c r="AL18" s="15">
        <f t="shared" si="5"/>
        <v>966299.9828</v>
      </c>
      <c r="AM18" s="15">
        <f t="shared" si="5"/>
        <v>962354.6706</v>
      </c>
      <c r="AN18" s="15">
        <f t="shared" si="5"/>
        <v>956730.9271</v>
      </c>
      <c r="AO18" s="15">
        <f t="shared" si="5"/>
        <v>950159.3001</v>
      </c>
      <c r="AP18" s="15">
        <f t="shared" si="5"/>
        <v>946800.9719</v>
      </c>
      <c r="AQ18" s="15">
        <f t="shared" si="5"/>
        <v>944727.8214</v>
      </c>
      <c r="AR18" s="15">
        <f t="shared" si="5"/>
        <v>941461.8312</v>
      </c>
      <c r="AS18" s="15">
        <f t="shared" si="5"/>
        <v>937386.3764</v>
      </c>
      <c r="AT18" s="15">
        <f t="shared" si="5"/>
        <v>931061.192</v>
      </c>
      <c r="AU18" s="15">
        <f t="shared" si="5"/>
        <v>922055.9327</v>
      </c>
      <c r="AV18" s="15">
        <f t="shared" si="5"/>
        <v>917443.1538</v>
      </c>
      <c r="AW18" s="15">
        <f t="shared" si="5"/>
        <v>907209.1731</v>
      </c>
      <c r="AX18" s="15">
        <f t="shared" si="5"/>
        <v>900195.3387</v>
      </c>
      <c r="AY18" s="15">
        <f t="shared" si="5"/>
        <v>895216.8711</v>
      </c>
      <c r="AZ18" s="25">
        <f t="shared" si="5"/>
        <v>895428.0357</v>
      </c>
      <c r="BA18" s="30">
        <f t="shared" si="5"/>
        <v>890083.1621</v>
      </c>
      <c r="BB18" s="30">
        <f t="shared" si="5"/>
        <v>887636.8064</v>
      </c>
      <c r="BC18" s="30">
        <f t="shared" si="5"/>
        <v>888331.6749</v>
      </c>
      <c r="BD18" s="30">
        <f t="shared" si="5"/>
        <v>889444.3913</v>
      </c>
      <c r="BE18" s="30">
        <f t="shared" si="5"/>
        <v>893339.8448</v>
      </c>
      <c r="BF18" s="30">
        <f t="shared" si="5"/>
        <v>899471.7364</v>
      </c>
      <c r="BG18" s="30">
        <f t="shared" si="5"/>
        <v>902751.3158</v>
      </c>
      <c r="BH18" s="30">
        <f t="shared" si="5"/>
        <v>907620.2361</v>
      </c>
      <c r="BI18" s="30">
        <f t="shared" si="5"/>
        <v>912691.6612</v>
      </c>
      <c r="BJ18" s="30">
        <f t="shared" si="5"/>
        <v>917965.5375</v>
      </c>
      <c r="BK18" s="30">
        <f t="shared" si="1"/>
        <v>924134.6404</v>
      </c>
      <c r="BL18" s="30">
        <f t="shared" si="1"/>
        <v>929654.7143</v>
      </c>
      <c r="BM18" s="30">
        <f t="shared" si="1"/>
        <v>939539.8151</v>
      </c>
      <c r="BN18" s="30">
        <f t="shared" si="2"/>
        <v>947814.2678</v>
      </c>
      <c r="BO18" s="30">
        <f t="shared" si="2"/>
        <v>956747.9466</v>
      </c>
      <c r="BP18" s="30">
        <f t="shared" si="2"/>
        <v>964346.2106</v>
      </c>
      <c r="BQ18" s="30">
        <f t="shared" si="3"/>
        <v>958492.9866</v>
      </c>
      <c r="BR18" s="30">
        <f t="shared" si="3"/>
        <v>966683.0175</v>
      </c>
      <c r="BS18" s="30">
        <f t="shared" si="3"/>
        <v>977509.697</v>
      </c>
      <c r="BT18" s="30">
        <f t="shared" si="4"/>
        <v>985107.3987</v>
      </c>
      <c r="BU18" s="30">
        <f t="shared" si="4"/>
        <v>997597.1111</v>
      </c>
      <c r="BV18" s="30">
        <f t="shared" si="4"/>
        <v>1004755.088</v>
      </c>
      <c r="BW18" s="30">
        <f>+BW9</f>
        <v>1007869.43</v>
      </c>
      <c r="BX18" s="30">
        <f>+BX9</f>
        <v>1009043.152</v>
      </c>
      <c r="BY18" s="139">
        <v>1003405.951</v>
      </c>
      <c r="BZ18" s="153"/>
      <c r="CA18" s="153"/>
    </row>
    <row r="19" spans="1:79" ht="12.75">
      <c r="A19" s="92" t="s">
        <v>3</v>
      </c>
      <c r="B19" s="15">
        <f>+SUM(B10:B14,B16)</f>
        <v>7545253.739899999</v>
      </c>
      <c r="C19" s="15">
        <f aca="true" t="shared" si="6" ref="C19:BJ19">+SUM(C10:C14,C16)</f>
        <v>7560067.402900001</v>
      </c>
      <c r="D19" s="15">
        <f t="shared" si="6"/>
        <v>7567099.011000001</v>
      </c>
      <c r="E19" s="15">
        <f t="shared" si="6"/>
        <v>7583256.5147</v>
      </c>
      <c r="F19" s="15">
        <f t="shared" si="6"/>
        <v>7595307.5871</v>
      </c>
      <c r="G19" s="15">
        <f t="shared" si="6"/>
        <v>7606047.0227</v>
      </c>
      <c r="H19" s="15">
        <f t="shared" si="6"/>
        <v>7636464.946900001</v>
      </c>
      <c r="I19" s="15">
        <f t="shared" si="6"/>
        <v>7659689.718599999</v>
      </c>
      <c r="J19" s="15">
        <f t="shared" si="6"/>
        <v>7689296.3649</v>
      </c>
      <c r="K19" s="15">
        <f t="shared" si="6"/>
        <v>7716860.7652</v>
      </c>
      <c r="L19" s="15">
        <f t="shared" si="6"/>
        <v>7742552.354800001</v>
      </c>
      <c r="M19" s="15">
        <f t="shared" si="6"/>
        <v>7769041.1948</v>
      </c>
      <c r="N19" s="15">
        <f t="shared" si="6"/>
        <v>7808592.2529</v>
      </c>
      <c r="O19" s="15">
        <f t="shared" si="6"/>
        <v>7861614.2352</v>
      </c>
      <c r="P19" s="15">
        <f t="shared" si="6"/>
        <v>7879455.4637</v>
      </c>
      <c r="Q19" s="15">
        <f t="shared" si="6"/>
        <v>7906708.1047</v>
      </c>
      <c r="R19" s="15">
        <f t="shared" si="6"/>
        <v>7942534.5709999995</v>
      </c>
      <c r="S19" s="15">
        <f t="shared" si="6"/>
        <v>7991525.7557</v>
      </c>
      <c r="T19" s="15">
        <f t="shared" si="6"/>
        <v>8033338.0414</v>
      </c>
      <c r="U19" s="15">
        <f t="shared" si="6"/>
        <v>8069958.5849</v>
      </c>
      <c r="V19" s="15">
        <f t="shared" si="6"/>
        <v>8083502.7072</v>
      </c>
      <c r="W19" s="15">
        <f t="shared" si="6"/>
        <v>8070270.694</v>
      </c>
      <c r="X19" s="15">
        <f t="shared" si="6"/>
        <v>8061582.3536</v>
      </c>
      <c r="Y19" s="15">
        <f t="shared" si="6"/>
        <v>8012122.699199999</v>
      </c>
      <c r="Z19" s="15">
        <f t="shared" si="6"/>
        <v>7967268.7051</v>
      </c>
      <c r="AA19" s="15">
        <f t="shared" si="6"/>
        <v>7942528.5514</v>
      </c>
      <c r="AB19" s="15">
        <f t="shared" si="6"/>
        <v>7939850.267600001</v>
      </c>
      <c r="AC19" s="15">
        <f t="shared" si="6"/>
        <v>7948212.986899999</v>
      </c>
      <c r="AD19" s="15">
        <f t="shared" si="6"/>
        <v>7966808.668199999</v>
      </c>
      <c r="AE19" s="15">
        <f t="shared" si="6"/>
        <v>7994561.2205</v>
      </c>
      <c r="AF19" s="15">
        <f t="shared" si="6"/>
        <v>7996311.6014</v>
      </c>
      <c r="AG19" s="15">
        <f t="shared" si="6"/>
        <v>8034973.589000001</v>
      </c>
      <c r="AH19" s="15">
        <f t="shared" si="6"/>
        <v>8054548.5167</v>
      </c>
      <c r="AI19" s="15">
        <f t="shared" si="6"/>
        <v>8074201.994</v>
      </c>
      <c r="AJ19" s="15">
        <f t="shared" si="6"/>
        <v>8064851.2607</v>
      </c>
      <c r="AK19" s="15">
        <f t="shared" si="6"/>
        <v>8035560.300099999</v>
      </c>
      <c r="AL19" s="15">
        <f t="shared" si="6"/>
        <v>8038567.1222</v>
      </c>
      <c r="AM19" s="15">
        <f t="shared" si="6"/>
        <v>8036492.447199999</v>
      </c>
      <c r="AN19" s="15">
        <f t="shared" si="6"/>
        <v>8038613.5658</v>
      </c>
      <c r="AO19" s="15">
        <f t="shared" si="6"/>
        <v>8014843.812600001</v>
      </c>
      <c r="AP19" s="15">
        <f t="shared" si="6"/>
        <v>8003802.8343</v>
      </c>
      <c r="AQ19" s="15">
        <f t="shared" si="6"/>
        <v>8000713.2672999995</v>
      </c>
      <c r="AR19" s="15">
        <f t="shared" si="6"/>
        <v>8010095.7601</v>
      </c>
      <c r="AS19" s="15">
        <f t="shared" si="6"/>
        <v>8015646.6479</v>
      </c>
      <c r="AT19" s="15">
        <f t="shared" si="6"/>
        <v>8021800.600199999</v>
      </c>
      <c r="AU19" s="15">
        <f t="shared" si="6"/>
        <v>8032254.790600001</v>
      </c>
      <c r="AV19" s="15">
        <f t="shared" si="6"/>
        <v>8031230.7242</v>
      </c>
      <c r="AW19" s="15">
        <f t="shared" si="6"/>
        <v>8042415.104699999</v>
      </c>
      <c r="AX19" s="15">
        <f t="shared" si="6"/>
        <v>8052148.4011</v>
      </c>
      <c r="AY19" s="15">
        <f t="shared" si="6"/>
        <v>8080665.708699999</v>
      </c>
      <c r="AZ19" s="25">
        <f t="shared" si="6"/>
        <v>8100329.009099999</v>
      </c>
      <c r="BA19" s="30">
        <f t="shared" si="6"/>
        <v>8117146.4557</v>
      </c>
      <c r="BB19" s="30">
        <f t="shared" si="6"/>
        <v>8142258.5758</v>
      </c>
      <c r="BC19" s="30">
        <f t="shared" si="6"/>
        <v>8178448.0592</v>
      </c>
      <c r="BD19" s="30">
        <f t="shared" si="6"/>
        <v>8215436.596499999</v>
      </c>
      <c r="BE19" s="30">
        <f t="shared" si="6"/>
        <v>8247960.7535999995</v>
      </c>
      <c r="BF19" s="30">
        <f t="shared" si="6"/>
        <v>8280075.3524</v>
      </c>
      <c r="BG19" s="30">
        <f t="shared" si="6"/>
        <v>8281960.122900001</v>
      </c>
      <c r="BH19" s="30">
        <f t="shared" si="6"/>
        <v>8324721.1148</v>
      </c>
      <c r="BI19" s="30">
        <f t="shared" si="6"/>
        <v>8360391.276900001</v>
      </c>
      <c r="BJ19" s="30">
        <f t="shared" si="6"/>
        <v>8379151.6453</v>
      </c>
      <c r="BK19" s="30">
        <f aca="true" t="shared" si="7" ref="BK19:BP19">+SUM(BK10:BK14,BK16)</f>
        <v>8385963.4812</v>
      </c>
      <c r="BL19" s="30">
        <f t="shared" si="7"/>
        <v>8458118.41</v>
      </c>
      <c r="BM19" s="30">
        <f t="shared" si="7"/>
        <v>8498091.680599999</v>
      </c>
      <c r="BN19" s="30">
        <f t="shared" si="7"/>
        <v>8526091.7348</v>
      </c>
      <c r="BO19" s="30">
        <f t="shared" si="7"/>
        <v>8570692.0503</v>
      </c>
      <c r="BP19" s="30">
        <f t="shared" si="7"/>
        <v>8628410.5012</v>
      </c>
      <c r="BQ19" s="30">
        <f aca="true" t="shared" si="8" ref="BQ19:BV19">+SUM(BQ10:BQ14,BQ16)</f>
        <v>8476159.6644</v>
      </c>
      <c r="BR19" s="30">
        <f t="shared" si="8"/>
        <v>8372185.263100001</v>
      </c>
      <c r="BS19" s="30">
        <f t="shared" si="8"/>
        <v>8508535.1852</v>
      </c>
      <c r="BT19" s="30">
        <f t="shared" si="8"/>
        <v>8439054.656000001</v>
      </c>
      <c r="BU19" s="30">
        <f t="shared" si="8"/>
        <v>8460496.3755</v>
      </c>
      <c r="BV19" s="30">
        <f t="shared" si="8"/>
        <v>8625859.0521</v>
      </c>
      <c r="BW19" s="30">
        <f>+SUM(BW10:BW14,BW16)</f>
        <v>8719671.1623</v>
      </c>
      <c r="BX19" s="30">
        <f>+SUM(BX10:BX14,BX16)</f>
        <v>8791606.1187</v>
      </c>
      <c r="BY19" s="139">
        <v>8890792.4917</v>
      </c>
      <c r="BZ19" s="153"/>
      <c r="CA19" s="153"/>
    </row>
    <row r="20" spans="1:79" ht="12.75">
      <c r="A20" s="93" t="s">
        <v>4</v>
      </c>
      <c r="B20" s="17">
        <f>+B15</f>
        <v>1442422.883</v>
      </c>
      <c r="C20" s="17">
        <f aca="true" t="shared" si="9" ref="C20:BJ20">+C15</f>
        <v>1453363.083</v>
      </c>
      <c r="D20" s="17">
        <f t="shared" si="9"/>
        <v>1460558.775</v>
      </c>
      <c r="E20" s="17">
        <f t="shared" si="9"/>
        <v>1472676.507</v>
      </c>
      <c r="F20" s="17">
        <f t="shared" si="9"/>
        <v>1483100.325</v>
      </c>
      <c r="G20" s="17">
        <f t="shared" si="9"/>
        <v>1493020.392</v>
      </c>
      <c r="H20" s="17">
        <f t="shared" si="9"/>
        <v>1505541.775</v>
      </c>
      <c r="I20" s="17">
        <f t="shared" si="9"/>
        <v>1515954.505</v>
      </c>
      <c r="J20" s="17">
        <f t="shared" si="9"/>
        <v>1527439.591</v>
      </c>
      <c r="K20" s="17">
        <f t="shared" si="9"/>
        <v>1535031.479</v>
      </c>
      <c r="L20" s="17">
        <f t="shared" si="9"/>
        <v>1543764.278</v>
      </c>
      <c r="M20" s="17">
        <f t="shared" si="9"/>
        <v>1554404.243</v>
      </c>
      <c r="N20" s="17">
        <f t="shared" si="9"/>
        <v>1565152.371</v>
      </c>
      <c r="O20" s="17">
        <f t="shared" si="9"/>
        <v>1581139.158</v>
      </c>
      <c r="P20" s="17">
        <f t="shared" si="9"/>
        <v>1595375.262</v>
      </c>
      <c r="Q20" s="17">
        <f t="shared" si="9"/>
        <v>1609670.817</v>
      </c>
      <c r="R20" s="17">
        <f t="shared" si="9"/>
        <v>1623783.452</v>
      </c>
      <c r="S20" s="17">
        <f t="shared" si="9"/>
        <v>1635994.561</v>
      </c>
      <c r="T20" s="17">
        <f t="shared" si="9"/>
        <v>1648834.909</v>
      </c>
      <c r="U20" s="17">
        <f t="shared" si="9"/>
        <v>1657539.9</v>
      </c>
      <c r="V20" s="17">
        <f t="shared" si="9"/>
        <v>1671308.537</v>
      </c>
      <c r="W20" s="17">
        <f t="shared" si="9"/>
        <v>1679143.887</v>
      </c>
      <c r="X20" s="17">
        <f t="shared" si="9"/>
        <v>1692190.831</v>
      </c>
      <c r="Y20" s="17">
        <f t="shared" si="9"/>
        <v>1702425.523</v>
      </c>
      <c r="Z20" s="17">
        <f t="shared" si="9"/>
        <v>1714041.718</v>
      </c>
      <c r="AA20" s="17">
        <f t="shared" si="9"/>
        <v>1727762.626</v>
      </c>
      <c r="AB20" s="17">
        <f t="shared" si="9"/>
        <v>1737210.93</v>
      </c>
      <c r="AC20" s="17">
        <f t="shared" si="9"/>
        <v>1747567.601</v>
      </c>
      <c r="AD20" s="17">
        <f t="shared" si="9"/>
        <v>1758373.242</v>
      </c>
      <c r="AE20" s="17">
        <f t="shared" si="9"/>
        <v>1772107.746</v>
      </c>
      <c r="AF20" s="17">
        <f t="shared" si="9"/>
        <v>1772869.547</v>
      </c>
      <c r="AG20" s="17">
        <f t="shared" si="9"/>
        <v>1777805.732</v>
      </c>
      <c r="AH20" s="17">
        <f t="shared" si="9"/>
        <v>1783292.74</v>
      </c>
      <c r="AI20" s="17">
        <f t="shared" si="9"/>
        <v>1793409.587</v>
      </c>
      <c r="AJ20" s="17">
        <f t="shared" si="9"/>
        <v>1797294.788</v>
      </c>
      <c r="AK20" s="17">
        <f t="shared" si="9"/>
        <v>1783585.676</v>
      </c>
      <c r="AL20" s="17">
        <f t="shared" si="9"/>
        <v>1790560.113</v>
      </c>
      <c r="AM20" s="17">
        <f t="shared" si="9"/>
        <v>1796722.969</v>
      </c>
      <c r="AN20" s="17">
        <f t="shared" si="9"/>
        <v>1802687.318</v>
      </c>
      <c r="AO20" s="17">
        <f t="shared" si="9"/>
        <v>1810395.616</v>
      </c>
      <c r="AP20" s="17">
        <f t="shared" si="9"/>
        <v>1814145.048</v>
      </c>
      <c r="AQ20" s="17">
        <f t="shared" si="9"/>
        <v>1822221.372</v>
      </c>
      <c r="AR20" s="17">
        <f t="shared" si="9"/>
        <v>1834367.391</v>
      </c>
      <c r="AS20" s="17">
        <f t="shared" si="9"/>
        <v>1841085.69</v>
      </c>
      <c r="AT20" s="17">
        <f t="shared" si="9"/>
        <v>1845230.997</v>
      </c>
      <c r="AU20" s="17">
        <f t="shared" si="9"/>
        <v>1849611.703</v>
      </c>
      <c r="AV20" s="17">
        <f t="shared" si="9"/>
        <v>1859483.925</v>
      </c>
      <c r="AW20" s="17">
        <f t="shared" si="9"/>
        <v>1862323.828</v>
      </c>
      <c r="AX20" s="17">
        <f t="shared" si="9"/>
        <v>1869040.267</v>
      </c>
      <c r="AY20" s="17">
        <f t="shared" si="9"/>
        <v>1872610.648</v>
      </c>
      <c r="AZ20" s="26">
        <f t="shared" si="9"/>
        <v>1878799.523</v>
      </c>
      <c r="BA20" s="31">
        <f t="shared" si="9"/>
        <v>1890824.68</v>
      </c>
      <c r="BB20" s="31">
        <f t="shared" si="9"/>
        <v>1902923.357</v>
      </c>
      <c r="BC20" s="31">
        <f t="shared" si="9"/>
        <v>1909684.873</v>
      </c>
      <c r="BD20" s="31">
        <f t="shared" si="9"/>
        <v>1915615.918</v>
      </c>
      <c r="BE20" s="31">
        <f t="shared" si="9"/>
        <v>1926150.977</v>
      </c>
      <c r="BF20" s="31">
        <f t="shared" si="9"/>
        <v>1932402.222</v>
      </c>
      <c r="BG20" s="31">
        <f t="shared" si="9"/>
        <v>1916774.85</v>
      </c>
      <c r="BH20" s="31">
        <f t="shared" si="9"/>
        <v>1926358.984</v>
      </c>
      <c r="BI20" s="31">
        <f t="shared" si="9"/>
        <v>1923621.944</v>
      </c>
      <c r="BJ20" s="31">
        <f t="shared" si="9"/>
        <v>1928750.764</v>
      </c>
      <c r="BK20" s="31">
        <f aca="true" t="shared" si="10" ref="BK20:BP20">+BK15</f>
        <v>1922984.756</v>
      </c>
      <c r="BL20" s="31">
        <f t="shared" si="10"/>
        <v>1946336.343</v>
      </c>
      <c r="BM20" s="31">
        <f t="shared" si="10"/>
        <v>1945600.51</v>
      </c>
      <c r="BN20" s="31">
        <f t="shared" si="10"/>
        <v>1948504.621</v>
      </c>
      <c r="BO20" s="31">
        <f t="shared" si="10"/>
        <v>1958650.23</v>
      </c>
      <c r="BP20" s="31">
        <f t="shared" si="10"/>
        <v>1968939.162</v>
      </c>
      <c r="BQ20" s="31">
        <f aca="true" t="shared" si="11" ref="BQ20:BV20">+BQ15</f>
        <v>1955096.899</v>
      </c>
      <c r="BR20" s="31">
        <f t="shared" si="11"/>
        <v>1941486.197</v>
      </c>
      <c r="BS20" s="31">
        <f t="shared" si="11"/>
        <v>1984313.898</v>
      </c>
      <c r="BT20" s="31">
        <f t="shared" si="11"/>
        <v>1997928.592</v>
      </c>
      <c r="BU20" s="31">
        <f t="shared" si="11"/>
        <v>2015055.203</v>
      </c>
      <c r="BV20" s="31">
        <f t="shared" si="11"/>
        <v>2029073.839</v>
      </c>
      <c r="BW20" s="31">
        <f>+BW15</f>
        <v>2037299.186</v>
      </c>
      <c r="BX20" s="31">
        <f>+BX15</f>
        <v>2045288.072</v>
      </c>
      <c r="BY20" s="140">
        <v>2056828.187</v>
      </c>
      <c r="BZ20" s="153"/>
      <c r="CA20" s="153"/>
    </row>
    <row r="21" spans="1:79" ht="24.75" customHeight="1">
      <c r="A21" s="101" t="s">
        <v>74</v>
      </c>
      <c r="B21" s="42">
        <f>+SUM(B8:B16)</f>
        <v>13270128.0508</v>
      </c>
      <c r="C21" s="42">
        <f aca="true" t="shared" si="12" ref="C21:BI21">+SUM(C8:C16)</f>
        <v>13285028.9733</v>
      </c>
      <c r="D21" s="42">
        <f t="shared" si="12"/>
        <v>13283592.964000002</v>
      </c>
      <c r="E21" s="42">
        <f t="shared" si="12"/>
        <v>13302404.8386</v>
      </c>
      <c r="F21" s="42">
        <f t="shared" si="12"/>
        <v>13307618.484199999</v>
      </c>
      <c r="G21" s="42">
        <f t="shared" si="12"/>
        <v>13314017.5619</v>
      </c>
      <c r="H21" s="42">
        <f t="shared" si="12"/>
        <v>13346975.8894</v>
      </c>
      <c r="I21" s="42">
        <f t="shared" si="12"/>
        <v>13362312.5852</v>
      </c>
      <c r="J21" s="42">
        <f t="shared" si="12"/>
        <v>13394317.5246</v>
      </c>
      <c r="K21" s="42">
        <f t="shared" si="12"/>
        <v>13420697.333899999</v>
      </c>
      <c r="L21" s="42">
        <f t="shared" si="12"/>
        <v>13448343.762100002</v>
      </c>
      <c r="M21" s="42">
        <f t="shared" si="12"/>
        <v>13480111.115200002</v>
      </c>
      <c r="N21" s="42">
        <f t="shared" si="12"/>
        <v>13530430.376499997</v>
      </c>
      <c r="O21" s="42">
        <f t="shared" si="12"/>
        <v>13599169.5779</v>
      </c>
      <c r="P21" s="42">
        <f t="shared" si="12"/>
        <v>13626174.883900002</v>
      </c>
      <c r="Q21" s="42">
        <f t="shared" si="12"/>
        <v>13668713.106099999</v>
      </c>
      <c r="R21" s="42">
        <f t="shared" si="12"/>
        <v>13719490.9896</v>
      </c>
      <c r="S21" s="42">
        <f t="shared" si="12"/>
        <v>13788334.4315</v>
      </c>
      <c r="T21" s="42">
        <f t="shared" si="12"/>
        <v>13845537.013</v>
      </c>
      <c r="U21" s="42">
        <f t="shared" si="12"/>
        <v>13890197.6549</v>
      </c>
      <c r="V21" s="42">
        <f t="shared" si="12"/>
        <v>13912100.888200004</v>
      </c>
      <c r="W21" s="42">
        <f t="shared" si="12"/>
        <v>13887807.578</v>
      </c>
      <c r="X21" s="42">
        <f t="shared" si="12"/>
        <v>13870838.116600001</v>
      </c>
      <c r="Y21" s="42">
        <f t="shared" si="12"/>
        <v>13765531.9432</v>
      </c>
      <c r="Z21" s="42">
        <f t="shared" si="12"/>
        <v>13680409.133600002</v>
      </c>
      <c r="AA21" s="42">
        <f t="shared" si="12"/>
        <v>13617171.045799999</v>
      </c>
      <c r="AB21" s="42">
        <f t="shared" si="12"/>
        <v>13584184.9287</v>
      </c>
      <c r="AC21" s="42">
        <f t="shared" si="12"/>
        <v>13572429.8798</v>
      </c>
      <c r="AD21" s="42">
        <f t="shared" si="12"/>
        <v>13587361.659799999</v>
      </c>
      <c r="AE21" s="42">
        <f t="shared" si="12"/>
        <v>13622379.0919</v>
      </c>
      <c r="AF21" s="42">
        <f t="shared" si="12"/>
        <v>13622750.697200002</v>
      </c>
      <c r="AG21" s="42">
        <f t="shared" si="12"/>
        <v>13671347.841500001</v>
      </c>
      <c r="AH21" s="42">
        <f t="shared" si="12"/>
        <v>13696128.232399998</v>
      </c>
      <c r="AI21" s="42">
        <f t="shared" si="12"/>
        <v>13726806.5828</v>
      </c>
      <c r="AJ21" s="42">
        <f t="shared" si="12"/>
        <v>13720648.358</v>
      </c>
      <c r="AK21" s="42">
        <f t="shared" si="12"/>
        <v>13638283.4732</v>
      </c>
      <c r="AL21" s="42">
        <f t="shared" si="12"/>
        <v>13642808.972000001</v>
      </c>
      <c r="AM21" s="42">
        <f t="shared" si="12"/>
        <v>13638262.4108</v>
      </c>
      <c r="AN21" s="42">
        <f t="shared" si="12"/>
        <v>13631041.7639</v>
      </c>
      <c r="AO21" s="42">
        <f t="shared" si="12"/>
        <v>13595316.081699999</v>
      </c>
      <c r="AP21" s="42">
        <f t="shared" si="12"/>
        <v>13571968.8862</v>
      </c>
      <c r="AQ21" s="42">
        <f t="shared" si="12"/>
        <v>13565343.514700001</v>
      </c>
      <c r="AR21" s="42">
        <f t="shared" si="12"/>
        <v>13575558.360299999</v>
      </c>
      <c r="AS21" s="42">
        <f t="shared" si="12"/>
        <v>13577018.074299999</v>
      </c>
      <c r="AT21" s="42">
        <f t="shared" si="12"/>
        <v>13573127.904199999</v>
      </c>
      <c r="AU21" s="42">
        <f t="shared" si="12"/>
        <v>13569620.0753</v>
      </c>
      <c r="AV21" s="42">
        <f t="shared" si="12"/>
        <v>13563017.333</v>
      </c>
      <c r="AW21" s="42">
        <f t="shared" si="12"/>
        <v>13559472.605800001</v>
      </c>
      <c r="AX21" s="42">
        <f t="shared" si="12"/>
        <v>13562590.531799998</v>
      </c>
      <c r="AY21" s="42">
        <f t="shared" si="12"/>
        <v>13581498.8258</v>
      </c>
      <c r="AZ21" s="42">
        <f t="shared" si="12"/>
        <v>13600662.978799999</v>
      </c>
      <c r="BA21" s="42">
        <f t="shared" si="12"/>
        <v>13614817.3548</v>
      </c>
      <c r="BB21" s="42">
        <f t="shared" si="12"/>
        <v>13641403.429200003</v>
      </c>
      <c r="BC21" s="42">
        <f t="shared" si="12"/>
        <v>13686349.037099997</v>
      </c>
      <c r="BD21" s="42">
        <f t="shared" si="12"/>
        <v>13726416.841799999</v>
      </c>
      <c r="BE21" s="42">
        <f t="shared" si="12"/>
        <v>13770471.290400002</v>
      </c>
      <c r="BF21" s="42">
        <f t="shared" si="12"/>
        <v>13817588.235800002</v>
      </c>
      <c r="BG21" s="42">
        <f t="shared" si="12"/>
        <v>13806821.114699999</v>
      </c>
      <c r="BH21" s="42">
        <f t="shared" si="12"/>
        <v>13867112.544900002</v>
      </c>
      <c r="BI21" s="42">
        <f t="shared" si="12"/>
        <v>13907617.886100002</v>
      </c>
      <c r="BJ21" s="42">
        <f aca="true" t="shared" si="13" ref="BJ21:BO21">+SUM(BJ8:BJ16)</f>
        <v>13940684.007800002</v>
      </c>
      <c r="BK21" s="42">
        <f t="shared" si="13"/>
        <v>13950005.672600003</v>
      </c>
      <c r="BL21" s="42">
        <f t="shared" si="13"/>
        <v>14055749.3773</v>
      </c>
      <c r="BM21" s="42">
        <f t="shared" si="13"/>
        <v>14114487.574699998</v>
      </c>
      <c r="BN21" s="42">
        <f t="shared" si="13"/>
        <v>14156350.061599998</v>
      </c>
      <c r="BO21" s="42">
        <f t="shared" si="13"/>
        <v>14222119.9829</v>
      </c>
      <c r="BP21" s="42">
        <f aca="true" t="shared" si="14" ref="BP21:BU21">+SUM(BP8:BP16)</f>
        <v>14296360.6988</v>
      </c>
      <c r="BQ21" s="42">
        <f t="shared" si="14"/>
        <v>14112140.008000003</v>
      </c>
      <c r="BR21" s="42">
        <f t="shared" si="14"/>
        <v>13983819.5726</v>
      </c>
      <c r="BS21" s="42">
        <f t="shared" si="14"/>
        <v>14165551.405199999</v>
      </c>
      <c r="BT21" s="42">
        <f t="shared" si="14"/>
        <v>14104781.131700002</v>
      </c>
      <c r="BU21" s="42">
        <f t="shared" si="14"/>
        <v>14159123.009599999</v>
      </c>
      <c r="BV21" s="42">
        <f>+SUM(BV8:BV16)</f>
        <v>14349119.849100001</v>
      </c>
      <c r="BW21" s="42">
        <f>+SUM(BW8:BW16)</f>
        <v>14456825.848299999</v>
      </c>
      <c r="BX21" s="42">
        <f>+SUM(BX8:BX16)</f>
        <v>14541401.0317</v>
      </c>
      <c r="BY21" s="141">
        <v>14648035.807699997</v>
      </c>
      <c r="BZ21" s="155"/>
      <c r="CA21" s="155"/>
    </row>
    <row r="23" ht="25.5">
      <c r="A23" s="23" t="s">
        <v>152</v>
      </c>
    </row>
    <row r="24" spans="12:20" ht="12.75">
      <c r="L24"/>
      <c r="M24"/>
      <c r="N24"/>
      <c r="O24"/>
      <c r="P24"/>
      <c r="Q24"/>
      <c r="R24"/>
      <c r="S24"/>
      <c r="T24"/>
    </row>
    <row r="35" spans="12:17" ht="12.75">
      <c r="L35"/>
      <c r="M35"/>
      <c r="N35"/>
      <c r="O35"/>
      <c r="P35"/>
      <c r="Q35"/>
    </row>
    <row r="36" spans="12:17" ht="12.75">
      <c r="L36"/>
      <c r="M36"/>
      <c r="N36"/>
      <c r="O36"/>
      <c r="P36"/>
      <c r="Q36"/>
    </row>
    <row r="37" spans="13:15" ht="12.75">
      <c r="M37"/>
      <c r="N37"/>
      <c r="O37"/>
    </row>
    <row r="38" spans="13:15" ht="12.75">
      <c r="M38"/>
      <c r="N38"/>
      <c r="O38"/>
    </row>
    <row r="39" spans="13:15" ht="12.75">
      <c r="M39"/>
      <c r="N39"/>
      <c r="O39"/>
    </row>
  </sheetData>
  <sheetProtection/>
  <mergeCells count="1">
    <mergeCell ref="B4:J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Z33"/>
  <sheetViews>
    <sheetView zoomScale="80" zoomScaleNormal="80" zoomScalePageLayoutView="0" workbookViewId="0" topLeftCell="A5">
      <pane xSplit="1" topLeftCell="BX1" activePane="topRight" state="frozen"/>
      <selection pane="topLeft" activeCell="A46" sqref="A46"/>
      <selection pane="topRight" activeCell="BX28" sqref="BX25:BX28"/>
    </sheetView>
  </sheetViews>
  <sheetFormatPr defaultColWidth="11.421875" defaultRowHeight="12.75"/>
  <cols>
    <col min="1" max="1" width="82.7109375" style="1" customWidth="1"/>
    <col min="2" max="16384" width="11.421875" style="1" customWidth="1"/>
  </cols>
  <sheetData>
    <row r="1" spans="1:77" ht="12.75">
      <c r="A1" s="3" t="s">
        <v>97</v>
      </c>
      <c r="B1" s="10"/>
      <c r="C1" s="10"/>
      <c r="D1" s="10"/>
      <c r="E1" s="10"/>
      <c r="F1" s="10"/>
      <c r="G1" s="10"/>
      <c r="H1" s="10"/>
      <c r="I1" s="10"/>
      <c r="J1" s="10"/>
      <c r="K1" s="10"/>
      <c r="L1" s="10"/>
      <c r="M1" s="10"/>
      <c r="N1" s="10"/>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5"/>
      <c r="BB1" s="5"/>
      <c r="BC1" s="5"/>
      <c r="BD1" s="5"/>
      <c r="BE1" s="5"/>
      <c r="BF1" s="5"/>
      <c r="BG1" s="5"/>
      <c r="BH1" s="5"/>
      <c r="BI1" s="5"/>
      <c r="BJ1" s="5"/>
      <c r="BK1" s="5"/>
      <c r="BL1" s="5"/>
      <c r="BM1" s="5"/>
      <c r="BN1" s="5"/>
      <c r="BO1" s="5"/>
      <c r="BP1" s="5"/>
      <c r="BQ1" s="5"/>
      <c r="BR1" s="5"/>
      <c r="BS1" s="5"/>
      <c r="BT1" s="5"/>
      <c r="BU1" s="5"/>
      <c r="BV1" s="5"/>
      <c r="BW1" s="5"/>
      <c r="BX1" s="5"/>
      <c r="BY1" s="5"/>
    </row>
    <row r="2" spans="1:77" ht="12.75">
      <c r="A2" s="7" t="s">
        <v>94</v>
      </c>
      <c r="B2" s="10"/>
      <c r="C2" s="10"/>
      <c r="D2" s="10"/>
      <c r="E2" s="10"/>
      <c r="F2" s="10"/>
      <c r="G2" s="10"/>
      <c r="H2" s="10"/>
      <c r="I2" s="10"/>
      <c r="J2" s="10"/>
      <c r="K2" s="10"/>
      <c r="L2" s="10"/>
      <c r="M2" s="10"/>
      <c r="N2" s="1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2.75">
      <c r="A3" s="8" t="s">
        <v>101</v>
      </c>
      <c r="B3" s="10"/>
      <c r="C3" s="10"/>
      <c r="D3" s="10"/>
      <c r="E3" s="10"/>
      <c r="F3" s="10"/>
      <c r="G3" s="10"/>
      <c r="H3" s="10"/>
      <c r="I3" s="10"/>
      <c r="J3" s="10"/>
      <c r="K3" s="10"/>
      <c r="L3" s="10"/>
      <c r="M3" s="10"/>
      <c r="N3" s="10"/>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row>
    <row r="4" spans="1:77" ht="12.75">
      <c r="A4" s="102" t="s">
        <v>136</v>
      </c>
      <c r="B4" s="191"/>
      <c r="C4" s="191"/>
      <c r="D4" s="191"/>
      <c r="E4" s="191"/>
      <c r="F4" s="191"/>
      <c r="G4" s="191"/>
      <c r="H4" s="191"/>
      <c r="I4" s="191"/>
      <c r="J4" s="19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row>
    <row r="5" spans="1:77" ht="12.75">
      <c r="A5" s="9" t="s">
        <v>124</v>
      </c>
      <c r="B5" s="10"/>
      <c r="C5" s="11"/>
      <c r="D5" s="11"/>
      <c r="E5" s="11"/>
      <c r="F5" s="11"/>
      <c r="G5" s="11"/>
      <c r="H5" s="11"/>
      <c r="I5" s="11"/>
      <c r="J5" s="1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c r="BB5" s="5"/>
      <c r="BC5" s="5"/>
      <c r="BD5" s="5"/>
      <c r="BE5" s="5"/>
      <c r="BF5" s="5"/>
      <c r="BG5" s="5"/>
      <c r="BH5" s="5"/>
      <c r="BI5" s="5"/>
      <c r="BJ5" s="5"/>
      <c r="BK5" s="5"/>
      <c r="BL5" s="5"/>
      <c r="BM5" s="5"/>
      <c r="BN5" s="5"/>
      <c r="BO5" s="5"/>
      <c r="BP5" s="5"/>
      <c r="BQ5" s="5"/>
      <c r="BR5" s="5"/>
      <c r="BS5" s="5"/>
      <c r="BT5" s="5"/>
      <c r="BU5" s="5"/>
      <c r="BV5" s="5"/>
      <c r="BW5" s="5"/>
      <c r="BX5" s="5"/>
      <c r="BY5" s="5"/>
    </row>
    <row r="6" spans="2:77" ht="12.7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
      <c r="BB6" s="5"/>
      <c r="BC6" s="5"/>
      <c r="BD6" s="5"/>
      <c r="BE6" s="5"/>
      <c r="BF6" s="5"/>
      <c r="BG6" s="5"/>
      <c r="BH6" s="5"/>
      <c r="BI6" s="5"/>
      <c r="BJ6" s="5"/>
      <c r="BK6" s="5"/>
      <c r="BL6" s="5"/>
      <c r="BM6" s="5"/>
      <c r="BN6" s="5"/>
      <c r="BO6" s="5"/>
      <c r="BP6" s="5"/>
      <c r="BQ6" s="5"/>
      <c r="BR6" s="5"/>
      <c r="BS6" s="5"/>
      <c r="BT6" s="5"/>
      <c r="BU6" s="5"/>
      <c r="BV6" s="5"/>
      <c r="BW6" s="5"/>
      <c r="BX6" s="5"/>
      <c r="BY6" s="5"/>
    </row>
    <row r="7" spans="1:77" ht="12.75">
      <c r="A7" s="12" t="s">
        <v>0</v>
      </c>
      <c r="B7" s="13" t="s">
        <v>18</v>
      </c>
      <c r="C7" s="13" t="s">
        <v>19</v>
      </c>
      <c r="D7" s="13" t="s">
        <v>20</v>
      </c>
      <c r="E7" s="13" t="s">
        <v>21</v>
      </c>
      <c r="F7" s="13" t="s">
        <v>22</v>
      </c>
      <c r="G7" s="13" t="s">
        <v>23</v>
      </c>
      <c r="H7" s="13" t="s">
        <v>24</v>
      </c>
      <c r="I7" s="13" t="s">
        <v>25</v>
      </c>
      <c r="J7" s="13" t="s">
        <v>26</v>
      </c>
      <c r="K7" s="13" t="s">
        <v>27</v>
      </c>
      <c r="L7" s="13" t="s">
        <v>28</v>
      </c>
      <c r="M7" s="13" t="s">
        <v>29</v>
      </c>
      <c r="N7" s="13" t="s">
        <v>30</v>
      </c>
      <c r="O7" s="13" t="s">
        <v>31</v>
      </c>
      <c r="P7" s="13" t="s">
        <v>32</v>
      </c>
      <c r="Q7" s="13" t="s">
        <v>33</v>
      </c>
      <c r="R7" s="13" t="s">
        <v>34</v>
      </c>
      <c r="S7" s="13" t="s">
        <v>35</v>
      </c>
      <c r="T7" s="13" t="s">
        <v>36</v>
      </c>
      <c r="U7" s="13" t="s">
        <v>37</v>
      </c>
      <c r="V7" s="13" t="s">
        <v>38</v>
      </c>
      <c r="W7" s="13" t="s">
        <v>39</v>
      </c>
      <c r="X7" s="13" t="s">
        <v>40</v>
      </c>
      <c r="Y7" s="13" t="s">
        <v>41</v>
      </c>
      <c r="Z7" s="13" t="s">
        <v>42</v>
      </c>
      <c r="AA7" s="13" t="s">
        <v>43</v>
      </c>
      <c r="AB7" s="13" t="s">
        <v>44</v>
      </c>
      <c r="AC7" s="13" t="s">
        <v>45</v>
      </c>
      <c r="AD7" s="13" t="s">
        <v>46</v>
      </c>
      <c r="AE7" s="35" t="s">
        <v>47</v>
      </c>
      <c r="AF7" s="46" t="s">
        <v>77</v>
      </c>
      <c r="AG7" s="13" t="s">
        <v>6</v>
      </c>
      <c r="AH7" s="13" t="s">
        <v>7</v>
      </c>
      <c r="AI7" s="13" t="s">
        <v>8</v>
      </c>
      <c r="AJ7" s="13" t="s">
        <v>9</v>
      </c>
      <c r="AK7" s="13" t="s">
        <v>10</v>
      </c>
      <c r="AL7" s="13" t="s">
        <v>11</v>
      </c>
      <c r="AM7" s="13" t="s">
        <v>12</v>
      </c>
      <c r="AN7" s="13" t="s">
        <v>13</v>
      </c>
      <c r="AO7" s="13" t="s">
        <v>14</v>
      </c>
      <c r="AP7" s="13" t="s">
        <v>15</v>
      </c>
      <c r="AQ7" s="13" t="s">
        <v>16</v>
      </c>
      <c r="AR7" s="13" t="s">
        <v>17</v>
      </c>
      <c r="AS7" s="13" t="s">
        <v>48</v>
      </c>
      <c r="AT7" s="13" t="s">
        <v>49</v>
      </c>
      <c r="AU7" s="13" t="s">
        <v>50</v>
      </c>
      <c r="AV7" s="13" t="s">
        <v>51</v>
      </c>
      <c r="AW7" s="13" t="s">
        <v>59</v>
      </c>
      <c r="AX7" s="13" t="s">
        <v>60</v>
      </c>
      <c r="AY7" s="28" t="s">
        <v>61</v>
      </c>
      <c r="AZ7" s="13" t="s">
        <v>63</v>
      </c>
      <c r="BA7" s="24" t="s">
        <v>64</v>
      </c>
      <c r="BB7" s="24" t="s">
        <v>65</v>
      </c>
      <c r="BC7" s="24" t="s">
        <v>92</v>
      </c>
      <c r="BD7" s="24" t="s">
        <v>110</v>
      </c>
      <c r="BE7" s="24" t="s">
        <v>111</v>
      </c>
      <c r="BF7" s="24" t="s">
        <v>112</v>
      </c>
      <c r="BG7" s="24" t="s">
        <v>114</v>
      </c>
      <c r="BH7" s="13" t="s">
        <v>115</v>
      </c>
      <c r="BI7" s="13" t="s">
        <v>116</v>
      </c>
      <c r="BJ7" s="13" t="s">
        <v>117</v>
      </c>
      <c r="BK7" s="13" t="s">
        <v>118</v>
      </c>
      <c r="BL7" s="13" t="s">
        <v>119</v>
      </c>
      <c r="BM7" s="13" t="s">
        <v>126</v>
      </c>
      <c r="BN7" s="13" t="s">
        <v>127</v>
      </c>
      <c r="BO7" s="13" t="s">
        <v>128</v>
      </c>
      <c r="BP7" s="13" t="s">
        <v>130</v>
      </c>
      <c r="BQ7" s="160" t="s">
        <v>131</v>
      </c>
      <c r="BR7" s="13" t="s">
        <v>139</v>
      </c>
      <c r="BS7" s="13" t="s">
        <v>140</v>
      </c>
      <c r="BT7" s="13" t="s">
        <v>143</v>
      </c>
      <c r="BU7" s="13" t="s">
        <v>144</v>
      </c>
      <c r="BV7" s="13" t="s">
        <v>146</v>
      </c>
      <c r="BW7" s="13" t="s">
        <v>148</v>
      </c>
      <c r="BX7" s="13" t="s">
        <v>149</v>
      </c>
      <c r="BY7" s="35" t="s">
        <v>150</v>
      </c>
    </row>
    <row r="8" spans="1:77" s="114" customFormat="1" ht="12.75">
      <c r="A8" s="19" t="s">
        <v>78</v>
      </c>
      <c r="B8" s="115">
        <v>38.08472788964304</v>
      </c>
      <c r="C8" s="115">
        <v>46.67783236176863</v>
      </c>
      <c r="D8" s="115">
        <v>40.5411954966913</v>
      </c>
      <c r="E8" s="115">
        <v>36.45805361217519</v>
      </c>
      <c r="F8" s="115">
        <v>47.63658659134433</v>
      </c>
      <c r="G8" s="115">
        <v>40.70601548527646</v>
      </c>
      <c r="H8" s="115">
        <v>49.54600541942506</v>
      </c>
      <c r="I8" s="115">
        <v>46.15888854367859</v>
      </c>
      <c r="J8" s="115">
        <v>47.80654627740411</v>
      </c>
      <c r="K8" s="115">
        <v>49.52251997118634</v>
      </c>
      <c r="L8" s="115">
        <v>57.846415052411956</v>
      </c>
      <c r="M8" s="115">
        <v>53.06946601073518</v>
      </c>
      <c r="N8" s="115">
        <v>60.13438417511309</v>
      </c>
      <c r="O8" s="115">
        <v>71.45898961802386</v>
      </c>
      <c r="P8" s="115">
        <v>77.11936789067785</v>
      </c>
      <c r="Q8" s="115">
        <v>81.37281293019171</v>
      </c>
      <c r="R8" s="115">
        <v>92.45358638529078</v>
      </c>
      <c r="S8" s="115">
        <v>92.87497662719876</v>
      </c>
      <c r="T8" s="115">
        <v>99.1480052531851</v>
      </c>
      <c r="U8" s="115">
        <v>95.60144699123195</v>
      </c>
      <c r="V8" s="115">
        <v>82.04169681258668</v>
      </c>
      <c r="W8" s="115">
        <v>65.04346288174297</v>
      </c>
      <c r="X8" s="115">
        <v>13.972250325176896</v>
      </c>
      <c r="Y8" s="115">
        <v>3.833944806288131</v>
      </c>
      <c r="Z8" s="115">
        <v>4.784305762406357</v>
      </c>
      <c r="AA8" s="115">
        <v>6.855398040298974</v>
      </c>
      <c r="AB8" s="115">
        <v>6.046959342399221</v>
      </c>
      <c r="AC8" s="115">
        <v>32.21199771087505</v>
      </c>
      <c r="AD8" s="115">
        <v>22.690121917426076</v>
      </c>
      <c r="AE8" s="116">
        <v>19.926371886619897</v>
      </c>
      <c r="AF8" s="117">
        <v>18.727919456129378</v>
      </c>
      <c r="AG8" s="115">
        <v>71.33875977852512</v>
      </c>
      <c r="AH8" s="115">
        <v>56.89426242359631</v>
      </c>
      <c r="AI8" s="115">
        <v>84.52051752507622</v>
      </c>
      <c r="AJ8" s="115">
        <v>75.0093675582341</v>
      </c>
      <c r="AK8" s="115">
        <v>30.685744642594685</v>
      </c>
      <c r="AL8" s="115">
        <v>32.95436138369487</v>
      </c>
      <c r="AM8" s="115">
        <v>32.58084687769003</v>
      </c>
      <c r="AN8" s="115">
        <v>28.201941545426315</v>
      </c>
      <c r="AO8" s="115">
        <v>34.88791042757722</v>
      </c>
      <c r="AP8" s="115">
        <v>16.644271091872525</v>
      </c>
      <c r="AQ8" s="115">
        <v>10.549264301136716</v>
      </c>
      <c r="AR8" s="115">
        <v>33.051319021114615</v>
      </c>
      <c r="AS8" s="115">
        <v>35.59575194462787</v>
      </c>
      <c r="AT8" s="115">
        <v>194.41528331473984</v>
      </c>
      <c r="AU8" s="115">
        <v>62.93515371058225</v>
      </c>
      <c r="AV8" s="115">
        <v>61.099653578752985</v>
      </c>
      <c r="AW8" s="115">
        <v>5.353309735560597</v>
      </c>
      <c r="AX8" s="115">
        <v>8.362455081913701</v>
      </c>
      <c r="AY8" s="118">
        <v>6.883975516065917</v>
      </c>
      <c r="AZ8" s="119">
        <v>41.44340005422148</v>
      </c>
      <c r="BA8" s="43">
        <v>56.17618250610065</v>
      </c>
      <c r="BB8" s="43">
        <v>32.862003893862855</v>
      </c>
      <c r="BC8" s="43">
        <v>6.433725768726291</v>
      </c>
      <c r="BD8" s="43">
        <v>16.244005478859005</v>
      </c>
      <c r="BE8" s="43">
        <v>4.049603986007212</v>
      </c>
      <c r="BF8" s="43">
        <v>57.739007885402096</v>
      </c>
      <c r="BG8" s="43">
        <v>17.1272831534189</v>
      </c>
      <c r="BH8" s="43">
        <v>95.49034854888802</v>
      </c>
      <c r="BI8" s="43">
        <v>82.87924876010845</v>
      </c>
      <c r="BJ8" s="43">
        <v>254.2217057724172</v>
      </c>
      <c r="BK8" s="43">
        <v>111.08514792304258</v>
      </c>
      <c r="BL8" s="43">
        <v>153.670322114394</v>
      </c>
      <c r="BM8" s="43">
        <v>177.88182011527496</v>
      </c>
      <c r="BN8" s="43">
        <v>202.07816285352158</v>
      </c>
      <c r="BO8" s="43">
        <v>133.19520743985007</v>
      </c>
      <c r="BP8" s="43">
        <v>275.3116421038658</v>
      </c>
      <c r="BQ8" s="115" t="s">
        <v>151</v>
      </c>
      <c r="BR8" s="43">
        <v>93.79848917451388</v>
      </c>
      <c r="BS8" s="43">
        <v>102.83845834374598</v>
      </c>
      <c r="BT8" s="43">
        <v>213.3391864149804</v>
      </c>
      <c r="BU8" s="43">
        <v>25.52291737308415</v>
      </c>
      <c r="BV8" s="43">
        <v>137.6201594191043</v>
      </c>
      <c r="BW8" s="43">
        <v>85.64730697047635</v>
      </c>
      <c r="BX8" s="43">
        <v>354.4938482464032</v>
      </c>
      <c r="BY8" s="151" t="s">
        <v>147</v>
      </c>
    </row>
    <row r="9" spans="1:77" s="114" customFormat="1" ht="12.75">
      <c r="A9" s="19" t="s">
        <v>79</v>
      </c>
      <c r="B9" s="115">
        <v>9384.491091261052</v>
      </c>
      <c r="C9" s="115">
        <v>8251.671141793282</v>
      </c>
      <c r="D9" s="115">
        <v>8574.731760866369</v>
      </c>
      <c r="E9" s="115">
        <v>7797.026795958916</v>
      </c>
      <c r="F9" s="115">
        <v>8762.910763274152</v>
      </c>
      <c r="G9" s="115">
        <v>8716.191747560031</v>
      </c>
      <c r="H9" s="115">
        <v>9344.466178841765</v>
      </c>
      <c r="I9" s="115">
        <v>9051.590001377432</v>
      </c>
      <c r="J9" s="115">
        <v>9193.116353733725</v>
      </c>
      <c r="K9" s="115">
        <v>9670.479100855186</v>
      </c>
      <c r="L9" s="115">
        <v>10869.773552705497</v>
      </c>
      <c r="M9" s="115">
        <v>11215.750988848336</v>
      </c>
      <c r="N9" s="115">
        <v>12145.264511625523</v>
      </c>
      <c r="O9" s="115">
        <v>12682.011518137151</v>
      </c>
      <c r="P9" s="115">
        <v>12758.873613053216</v>
      </c>
      <c r="Q9" s="115">
        <v>13366.945418746913</v>
      </c>
      <c r="R9" s="115">
        <v>14258.451684280182</v>
      </c>
      <c r="S9" s="115">
        <v>14996.248904986123</v>
      </c>
      <c r="T9" s="115">
        <v>15993.821220492851</v>
      </c>
      <c r="U9" s="115">
        <v>15745.19094931257</v>
      </c>
      <c r="V9" s="115">
        <v>14761.341197796632</v>
      </c>
      <c r="W9" s="115">
        <v>11753.546245513062</v>
      </c>
      <c r="X9" s="115">
        <v>8037.5795418244115</v>
      </c>
      <c r="Y9" s="115">
        <v>5823.070928283962</v>
      </c>
      <c r="Z9" s="115">
        <v>5594.359342716161</v>
      </c>
      <c r="AA9" s="115">
        <v>5010.942798473563</v>
      </c>
      <c r="AB9" s="115">
        <v>5509.96124567101</v>
      </c>
      <c r="AC9" s="115">
        <v>6463.33271633635</v>
      </c>
      <c r="AD9" s="115">
        <v>7653.76609278089</v>
      </c>
      <c r="AE9" s="116">
        <v>8466.823529522362</v>
      </c>
      <c r="AF9" s="117">
        <v>12609.844664898703</v>
      </c>
      <c r="AG9" s="115">
        <v>16008.856131650033</v>
      </c>
      <c r="AH9" s="115">
        <v>15437.246548435307</v>
      </c>
      <c r="AI9" s="115">
        <v>13333.775468070351</v>
      </c>
      <c r="AJ9" s="115">
        <v>14286.493119080149</v>
      </c>
      <c r="AK9" s="115">
        <v>14535.353731515479</v>
      </c>
      <c r="AL9" s="115">
        <v>13391.984401013604</v>
      </c>
      <c r="AM9" s="115">
        <v>11012.687001879369</v>
      </c>
      <c r="AN9" s="115">
        <v>12367.513277521182</v>
      </c>
      <c r="AO9" s="115">
        <v>11527.407142253733</v>
      </c>
      <c r="AP9" s="115">
        <v>11250.675061006155</v>
      </c>
      <c r="AQ9" s="115">
        <v>11279.743239421494</v>
      </c>
      <c r="AR9" s="115">
        <v>13313.298182138584</v>
      </c>
      <c r="AS9" s="115">
        <v>12813.880642812199</v>
      </c>
      <c r="AT9" s="115">
        <v>13491.713703499052</v>
      </c>
      <c r="AU9" s="115">
        <v>12118.372146315887</v>
      </c>
      <c r="AV9" s="115">
        <v>13315.604957047095</v>
      </c>
      <c r="AW9" s="115">
        <v>13463.54779973859</v>
      </c>
      <c r="AX9" s="115">
        <v>13362.271468855684</v>
      </c>
      <c r="AY9" s="120">
        <v>13439.109905185966</v>
      </c>
      <c r="AZ9" s="119">
        <v>15501.180915266646</v>
      </c>
      <c r="BA9" s="43">
        <v>17494.887542934503</v>
      </c>
      <c r="BB9" s="43">
        <v>17586.877796645593</v>
      </c>
      <c r="BC9" s="43">
        <v>16630.2568406679</v>
      </c>
      <c r="BD9" s="43">
        <v>19948.00531030726</v>
      </c>
      <c r="BE9" s="43">
        <v>20640.402286615317</v>
      </c>
      <c r="BF9" s="43">
        <v>23505.30678254038</v>
      </c>
      <c r="BG9" s="43">
        <v>23161.559779117764</v>
      </c>
      <c r="BH9" s="43">
        <v>25743.068851545693</v>
      </c>
      <c r="BI9" s="43">
        <v>27978.709437560643</v>
      </c>
      <c r="BJ9" s="43">
        <v>28595.199410094778</v>
      </c>
      <c r="BK9" s="43">
        <v>27249.947784853204</v>
      </c>
      <c r="BL9" s="43">
        <v>29916.690448701742</v>
      </c>
      <c r="BM9" s="43">
        <v>29783.585016514182</v>
      </c>
      <c r="BN9" s="43">
        <v>28925.384767099695</v>
      </c>
      <c r="BO9" s="43">
        <v>27091.802165426758</v>
      </c>
      <c r="BP9" s="43">
        <v>29341.181972173104</v>
      </c>
      <c r="BQ9" s="115" t="s">
        <v>151</v>
      </c>
      <c r="BR9" s="43">
        <v>23122.21638553515</v>
      </c>
      <c r="BS9" s="43">
        <v>21750.232103353857</v>
      </c>
      <c r="BT9" s="43">
        <v>26562.115652794295</v>
      </c>
      <c r="BU9" s="43">
        <v>32126.554419726162</v>
      </c>
      <c r="BV9" s="43">
        <v>38385.03069157114</v>
      </c>
      <c r="BW9" s="43">
        <v>39101.778428718084</v>
      </c>
      <c r="BX9" s="43">
        <v>50025.01726831405</v>
      </c>
      <c r="BY9" s="151" t="s">
        <v>147</v>
      </c>
    </row>
    <row r="10" spans="1:77" s="114" customFormat="1" ht="19.5" customHeight="1">
      <c r="A10" s="19" t="s">
        <v>80</v>
      </c>
      <c r="B10" s="115">
        <v>33.571876517456175</v>
      </c>
      <c r="C10" s="115">
        <v>28.550819080109296</v>
      </c>
      <c r="D10" s="115">
        <v>24.021401669274454</v>
      </c>
      <c r="E10" s="115">
        <v>56.711099714844316</v>
      </c>
      <c r="F10" s="115">
        <v>70.57167334036548</v>
      </c>
      <c r="G10" s="115">
        <v>53.105852926016524</v>
      </c>
      <c r="H10" s="115">
        <v>118.75425495721466</v>
      </c>
      <c r="I10" s="115">
        <v>173.3961835021358</v>
      </c>
      <c r="J10" s="115">
        <v>134.14164376056024</v>
      </c>
      <c r="K10" s="115">
        <v>47.83525637062071</v>
      </c>
      <c r="L10" s="115">
        <v>81.61247223860951</v>
      </c>
      <c r="M10" s="115">
        <v>88.29798117224661</v>
      </c>
      <c r="N10" s="115">
        <v>86.11769305357818</v>
      </c>
      <c r="O10" s="115">
        <v>94.7565255825014</v>
      </c>
      <c r="P10" s="115">
        <v>96.46544093368192</v>
      </c>
      <c r="Q10" s="115">
        <v>91.27252488746291</v>
      </c>
      <c r="R10" s="115">
        <v>151.29267404463272</v>
      </c>
      <c r="S10" s="115">
        <v>123.00888691891636</v>
      </c>
      <c r="T10" s="115">
        <v>103.29988692706596</v>
      </c>
      <c r="U10" s="115">
        <v>61.52244236935619</v>
      </c>
      <c r="V10" s="115">
        <v>83.29190971396127</v>
      </c>
      <c r="W10" s="115">
        <v>111.40874053854348</v>
      </c>
      <c r="X10" s="115">
        <v>45.64592653924597</v>
      </c>
      <c r="Y10" s="115">
        <v>46.00412382597642</v>
      </c>
      <c r="Z10" s="115">
        <v>15.417016605226044</v>
      </c>
      <c r="AA10" s="115">
        <v>44.24099453121121</v>
      </c>
      <c r="AB10" s="115">
        <v>36.494988631188484</v>
      </c>
      <c r="AC10" s="115">
        <v>39.7930976129084</v>
      </c>
      <c r="AD10" s="115">
        <v>51.71824846623724</v>
      </c>
      <c r="AE10" s="116">
        <v>212.39992308801436</v>
      </c>
      <c r="AF10" s="117">
        <v>77.6218702730706</v>
      </c>
      <c r="AG10" s="115">
        <v>288.8011767924619</v>
      </c>
      <c r="AH10" s="115">
        <v>300.93501856194547</v>
      </c>
      <c r="AI10" s="115">
        <v>200.48799978943416</v>
      </c>
      <c r="AJ10" s="115">
        <v>192.65936246709236</v>
      </c>
      <c r="AK10" s="115">
        <v>278.03149114130235</v>
      </c>
      <c r="AL10" s="115">
        <v>284.22629251313913</v>
      </c>
      <c r="AM10" s="115">
        <v>60.33299883318125</v>
      </c>
      <c r="AN10" s="115">
        <v>305.09097008385686</v>
      </c>
      <c r="AO10" s="115">
        <v>328.0608029767859</v>
      </c>
      <c r="AP10" s="115">
        <v>426.9835860625792</v>
      </c>
      <c r="AQ10" s="115">
        <v>76.62304037192364</v>
      </c>
      <c r="AR10" s="115">
        <v>381.68191683134427</v>
      </c>
      <c r="AS10" s="115">
        <v>227.29575907280423</v>
      </c>
      <c r="AT10" s="115">
        <v>186.8520311876416</v>
      </c>
      <c r="AU10" s="115">
        <v>227.70894300511165</v>
      </c>
      <c r="AV10" s="115">
        <v>396.6969438569056</v>
      </c>
      <c r="AW10" s="115">
        <v>373.4984735612318</v>
      </c>
      <c r="AX10" s="115">
        <v>282.9164971466456</v>
      </c>
      <c r="AY10" s="120">
        <v>246.78635874116523</v>
      </c>
      <c r="AZ10" s="119">
        <v>290.35461756712454</v>
      </c>
      <c r="BA10" s="43">
        <v>265.6985203198623</v>
      </c>
      <c r="BB10" s="43">
        <v>379.12273801725996</v>
      </c>
      <c r="BC10" s="43">
        <v>546.4752919209257</v>
      </c>
      <c r="BD10" s="43">
        <v>398.9506191251144</v>
      </c>
      <c r="BE10" s="43">
        <v>135.594159081705</v>
      </c>
      <c r="BF10" s="43">
        <v>267.89559426119985</v>
      </c>
      <c r="BG10" s="43">
        <v>403.92231087324774</v>
      </c>
      <c r="BH10" s="43">
        <v>257.04234432553005</v>
      </c>
      <c r="BI10" s="43">
        <v>388.159987955981</v>
      </c>
      <c r="BJ10" s="43">
        <v>327.500545071392</v>
      </c>
      <c r="BK10" s="43">
        <v>273.9443572294452</v>
      </c>
      <c r="BL10" s="43">
        <v>513.0583533553719</v>
      </c>
      <c r="BM10" s="43">
        <v>361.2732984247052</v>
      </c>
      <c r="BN10" s="43">
        <v>391.3120375855589</v>
      </c>
      <c r="BO10" s="43">
        <v>716.0058730733142</v>
      </c>
      <c r="BP10" s="43">
        <v>528.4565008435308</v>
      </c>
      <c r="BQ10" s="115" t="s">
        <v>151</v>
      </c>
      <c r="BR10" s="43">
        <v>367.2834392269987</v>
      </c>
      <c r="BS10" s="43">
        <v>119.90855722355424</v>
      </c>
      <c r="BT10" s="43">
        <v>1016.9509467779626</v>
      </c>
      <c r="BU10" s="43">
        <v>390.03979930874976</v>
      </c>
      <c r="BV10" s="43">
        <v>706.3371580168406</v>
      </c>
      <c r="BW10" s="43">
        <v>352.1481699981301</v>
      </c>
      <c r="BX10" s="43">
        <v>248.276633405667</v>
      </c>
      <c r="BY10" s="151" t="s">
        <v>147</v>
      </c>
    </row>
    <row r="11" spans="1:77" s="114" customFormat="1" ht="22.5" customHeight="1">
      <c r="A11" s="19" t="s">
        <v>81</v>
      </c>
      <c r="B11" s="115">
        <v>222.2083414733928</v>
      </c>
      <c r="C11" s="115">
        <v>195.4381669794255</v>
      </c>
      <c r="D11" s="115">
        <v>224.01047108376025</v>
      </c>
      <c r="E11" s="115">
        <v>221.5713284614657</v>
      </c>
      <c r="F11" s="115">
        <v>245.89887899687443</v>
      </c>
      <c r="G11" s="115">
        <v>210.26949852277184</v>
      </c>
      <c r="H11" s="115">
        <v>272.809569885919</v>
      </c>
      <c r="I11" s="115">
        <v>270.06275373651334</v>
      </c>
      <c r="J11" s="115">
        <v>276.6637788718676</v>
      </c>
      <c r="K11" s="115">
        <v>268.56418630502895</v>
      </c>
      <c r="L11" s="115">
        <v>384.2995823638324</v>
      </c>
      <c r="M11" s="115">
        <v>431.41462992499055</v>
      </c>
      <c r="N11" s="115">
        <v>447.7936256226528</v>
      </c>
      <c r="O11" s="115">
        <v>472.6405381789476</v>
      </c>
      <c r="P11" s="115">
        <v>503.9139929465773</v>
      </c>
      <c r="Q11" s="115">
        <v>557.3537250052668</v>
      </c>
      <c r="R11" s="115">
        <v>570.7864460481029</v>
      </c>
      <c r="S11" s="115">
        <v>577.1610488141283</v>
      </c>
      <c r="T11" s="115">
        <v>635.7302448422321</v>
      </c>
      <c r="U11" s="115">
        <v>632.9019340682202</v>
      </c>
      <c r="V11" s="115">
        <v>523.3428053563605</v>
      </c>
      <c r="W11" s="115">
        <v>461.1203669089817</v>
      </c>
      <c r="X11" s="115">
        <v>118.20030731394827</v>
      </c>
      <c r="Y11" s="115">
        <v>157.30195573736535</v>
      </c>
      <c r="Z11" s="115">
        <v>149.98550264127917</v>
      </c>
      <c r="AA11" s="115">
        <v>147.2079135224734</v>
      </c>
      <c r="AB11" s="115">
        <v>120.45273187304846</v>
      </c>
      <c r="AC11" s="115">
        <v>131.07750917245676</v>
      </c>
      <c r="AD11" s="115">
        <v>190.81382283949685</v>
      </c>
      <c r="AE11" s="116">
        <v>232.378147428207</v>
      </c>
      <c r="AF11" s="117">
        <v>222.53941872802685</v>
      </c>
      <c r="AG11" s="115">
        <v>249.91681004316783</v>
      </c>
      <c r="AH11" s="115">
        <v>358.0387906277774</v>
      </c>
      <c r="AI11" s="115">
        <v>343.3555400241942</v>
      </c>
      <c r="AJ11" s="115">
        <v>309.75522723444</v>
      </c>
      <c r="AK11" s="115">
        <v>361.56700476166134</v>
      </c>
      <c r="AL11" s="115">
        <v>259.3390850036071</v>
      </c>
      <c r="AM11" s="115">
        <v>345.7594205726492</v>
      </c>
      <c r="AN11" s="115">
        <v>675.3184700278555</v>
      </c>
      <c r="AO11" s="115">
        <v>872.4670138493038</v>
      </c>
      <c r="AP11" s="115">
        <v>906.8126441442915</v>
      </c>
      <c r="AQ11" s="115">
        <v>606.3172731518387</v>
      </c>
      <c r="AR11" s="115">
        <v>657.0406201951566</v>
      </c>
      <c r="AS11" s="115">
        <v>786.1091635959731</v>
      </c>
      <c r="AT11" s="115">
        <v>534.7208896754908</v>
      </c>
      <c r="AU11" s="115">
        <v>346.9875306087096</v>
      </c>
      <c r="AV11" s="115">
        <v>405.10631387967834</v>
      </c>
      <c r="AW11" s="115">
        <v>514.0972527668788</v>
      </c>
      <c r="AX11" s="115">
        <v>385.62139767412964</v>
      </c>
      <c r="AY11" s="120">
        <v>355.250589339181</v>
      </c>
      <c r="AZ11" s="119">
        <v>473.76170418737667</v>
      </c>
      <c r="BA11" s="43">
        <v>453.0048279554739</v>
      </c>
      <c r="BB11" s="43">
        <v>643.2401220406796</v>
      </c>
      <c r="BC11" s="43">
        <v>745.4132413620841</v>
      </c>
      <c r="BD11" s="43">
        <v>531.329614046206</v>
      </c>
      <c r="BE11" s="43">
        <v>462.79418717193323</v>
      </c>
      <c r="BF11" s="43">
        <v>576.7117895359077</v>
      </c>
      <c r="BG11" s="43">
        <v>486.0310354625234</v>
      </c>
      <c r="BH11" s="43">
        <v>847.0205866330643</v>
      </c>
      <c r="BI11" s="43">
        <v>629.021151530721</v>
      </c>
      <c r="BJ11" s="43">
        <v>729.0329600604532</v>
      </c>
      <c r="BK11" s="43">
        <v>765.1946348101804</v>
      </c>
      <c r="BL11" s="43">
        <v>714.9960414257424</v>
      </c>
      <c r="BM11" s="43">
        <v>719.921678358092</v>
      </c>
      <c r="BN11" s="43">
        <v>812.8668784327529</v>
      </c>
      <c r="BO11" s="43">
        <v>540.5587720080958</v>
      </c>
      <c r="BP11" s="43">
        <v>921.8727378956954</v>
      </c>
      <c r="BQ11" s="115" t="s">
        <v>151</v>
      </c>
      <c r="BR11" s="43">
        <v>1112.3915725290651</v>
      </c>
      <c r="BS11" s="43">
        <v>2314.6509262979916</v>
      </c>
      <c r="BT11" s="43">
        <v>1851.6121812514396</v>
      </c>
      <c r="BU11" s="43">
        <v>1081.7786448484055</v>
      </c>
      <c r="BV11" s="43">
        <v>3972.4473791468627</v>
      </c>
      <c r="BW11" s="43">
        <v>1476.2826521428824</v>
      </c>
      <c r="BX11" s="43">
        <v>2696.284455082622</v>
      </c>
      <c r="BY11" s="151" t="s">
        <v>147</v>
      </c>
    </row>
    <row r="12" spans="1:77" s="114" customFormat="1" ht="12.75">
      <c r="A12" s="20" t="s">
        <v>67</v>
      </c>
      <c r="B12" s="115">
        <v>8810.089492190385</v>
      </c>
      <c r="C12" s="115">
        <v>8878.34535886996</v>
      </c>
      <c r="D12" s="115">
        <v>8598.591615449424</v>
      </c>
      <c r="E12" s="115">
        <v>8889.767745201902</v>
      </c>
      <c r="F12" s="115">
        <v>8951.743697516766</v>
      </c>
      <c r="G12" s="115">
        <v>9016.204871296126</v>
      </c>
      <c r="H12" s="115">
        <v>10478.318008579738</v>
      </c>
      <c r="I12" s="115">
        <v>11041.798761306245</v>
      </c>
      <c r="J12" s="115">
        <v>11543.84982136494</v>
      </c>
      <c r="K12" s="115">
        <v>11593.846873564798</v>
      </c>
      <c r="L12" s="115">
        <v>13285.359310193096</v>
      </c>
      <c r="M12" s="115">
        <v>13045.699031844375</v>
      </c>
      <c r="N12" s="115">
        <v>14265.421501614308</v>
      </c>
      <c r="O12" s="115">
        <v>13858.063315849662</v>
      </c>
      <c r="P12" s="115">
        <v>13812.00361842113</v>
      </c>
      <c r="Q12" s="115">
        <v>14174.817117444334</v>
      </c>
      <c r="R12" s="115">
        <v>13902.317834639332</v>
      </c>
      <c r="S12" s="115">
        <v>14545.115979321341</v>
      </c>
      <c r="T12" s="115">
        <v>15719.813837570366</v>
      </c>
      <c r="U12" s="115">
        <v>14096.379210808058</v>
      </c>
      <c r="V12" s="115">
        <v>11973.967292764315</v>
      </c>
      <c r="W12" s="115">
        <v>7858.30374232668</v>
      </c>
      <c r="X12" s="115">
        <v>4858.484144052672</v>
      </c>
      <c r="Y12" s="115">
        <v>3149.4901356699033</v>
      </c>
      <c r="Z12" s="115">
        <v>3130.5615437670017</v>
      </c>
      <c r="AA12" s="115">
        <v>3045.999150553174</v>
      </c>
      <c r="AB12" s="115">
        <v>2472.135480486817</v>
      </c>
      <c r="AC12" s="115">
        <v>2912.6554304148426</v>
      </c>
      <c r="AD12" s="115">
        <v>2858.758764489702</v>
      </c>
      <c r="AE12" s="116">
        <v>3330.5256549786277</v>
      </c>
      <c r="AF12" s="117">
        <v>4560.634064691339</v>
      </c>
      <c r="AG12" s="115">
        <v>5317.294500927927</v>
      </c>
      <c r="AH12" s="115">
        <v>5425.344778582944</v>
      </c>
      <c r="AI12" s="115">
        <v>4381.08788160213</v>
      </c>
      <c r="AJ12" s="115">
        <v>4878.915490784837</v>
      </c>
      <c r="AK12" s="115">
        <v>4882.878368355717</v>
      </c>
      <c r="AL12" s="115">
        <v>4955.708293037935</v>
      </c>
      <c r="AM12" s="115">
        <v>3993.5170408144104</v>
      </c>
      <c r="AN12" s="115">
        <v>4708.248876848829</v>
      </c>
      <c r="AO12" s="115">
        <v>5144.76061435296</v>
      </c>
      <c r="AP12" s="115">
        <v>4459.317562406011</v>
      </c>
      <c r="AQ12" s="115">
        <v>4829.02200411712</v>
      </c>
      <c r="AR12" s="115">
        <v>4064.4680857354474</v>
      </c>
      <c r="AS12" s="115">
        <v>5749.781363375448</v>
      </c>
      <c r="AT12" s="115">
        <v>3638.394283322412</v>
      </c>
      <c r="AU12" s="115">
        <v>2931.478653380656</v>
      </c>
      <c r="AV12" s="115">
        <v>2996.94903470571</v>
      </c>
      <c r="AW12" s="115">
        <v>2862.727306828114</v>
      </c>
      <c r="AX12" s="115">
        <v>3535.7731517280863</v>
      </c>
      <c r="AY12" s="120">
        <v>3377.0065688188392</v>
      </c>
      <c r="AZ12" s="119">
        <v>4271.819802967342</v>
      </c>
      <c r="BA12" s="43">
        <v>4688.8587517023025</v>
      </c>
      <c r="BB12" s="43">
        <v>4752.498858809849</v>
      </c>
      <c r="BC12" s="43">
        <v>4175.670057104134</v>
      </c>
      <c r="BD12" s="43">
        <v>6648.708753290548</v>
      </c>
      <c r="BE12" s="43">
        <v>6642.213460999069</v>
      </c>
      <c r="BF12" s="43">
        <v>7834.591424225023</v>
      </c>
      <c r="BG12" s="43">
        <v>8983.587469384476</v>
      </c>
      <c r="BH12" s="43">
        <v>10238.063534132025</v>
      </c>
      <c r="BI12" s="43">
        <v>10747.675652755377</v>
      </c>
      <c r="BJ12" s="43">
        <v>11692.741292554945</v>
      </c>
      <c r="BK12" s="43">
        <v>12396.83643910795</v>
      </c>
      <c r="BL12" s="43">
        <v>12048.874180984374</v>
      </c>
      <c r="BM12" s="43">
        <v>12921.49978712462</v>
      </c>
      <c r="BN12" s="43">
        <v>14542.966481683403</v>
      </c>
      <c r="BO12" s="43">
        <v>14010.977858413178</v>
      </c>
      <c r="BP12" s="43">
        <v>15525.763547606988</v>
      </c>
      <c r="BQ12" s="115" t="s">
        <v>151</v>
      </c>
      <c r="BR12" s="43">
        <v>14668.027455740488</v>
      </c>
      <c r="BS12" s="43">
        <v>14792.494209625827</v>
      </c>
      <c r="BT12" s="43">
        <v>16256.474352684869</v>
      </c>
      <c r="BU12" s="43">
        <v>17069.625692449</v>
      </c>
      <c r="BV12" s="43">
        <v>20340.610939076636</v>
      </c>
      <c r="BW12" s="43">
        <v>19352.094404106487</v>
      </c>
      <c r="BX12" s="43">
        <v>25567.87645916552</v>
      </c>
      <c r="BY12" s="151" t="s">
        <v>147</v>
      </c>
    </row>
    <row r="13" spans="1:77" s="114" customFormat="1" ht="15.75" customHeight="1">
      <c r="A13" s="20" t="s">
        <v>82</v>
      </c>
      <c r="B13" s="115">
        <v>3250.6293271631926</v>
      </c>
      <c r="C13" s="115">
        <v>9095.894715600087</v>
      </c>
      <c r="D13" s="115">
        <v>7539.129928406998</v>
      </c>
      <c r="E13" s="115">
        <v>7878.044954088507</v>
      </c>
      <c r="F13" s="115">
        <v>7472.850089908949</v>
      </c>
      <c r="G13" s="115">
        <v>7292.883978314697</v>
      </c>
      <c r="H13" s="115">
        <v>8397.025361566439</v>
      </c>
      <c r="I13" s="115">
        <v>8296.89330973599</v>
      </c>
      <c r="J13" s="115">
        <v>8218.484725318782</v>
      </c>
      <c r="K13" s="115">
        <v>8703.810409165406</v>
      </c>
      <c r="L13" s="115">
        <v>7751.36672368398</v>
      </c>
      <c r="M13" s="115">
        <v>8051.5690879913245</v>
      </c>
      <c r="N13" s="115">
        <v>8660.766117827341</v>
      </c>
      <c r="O13" s="115">
        <v>10100.93715716255</v>
      </c>
      <c r="P13" s="115">
        <v>9031.748009554327</v>
      </c>
      <c r="Q13" s="115">
        <v>10317.169449552262</v>
      </c>
      <c r="R13" s="115">
        <v>10058.159056127479</v>
      </c>
      <c r="S13" s="115">
        <v>11994.168736146488</v>
      </c>
      <c r="T13" s="115">
        <v>12141.779869547845</v>
      </c>
      <c r="U13" s="115">
        <v>11981.720180896134</v>
      </c>
      <c r="V13" s="115">
        <v>11532.284474186416</v>
      </c>
      <c r="W13" s="115">
        <v>10426.01772786031</v>
      </c>
      <c r="X13" s="115">
        <v>6342.105749324164</v>
      </c>
      <c r="Y13" s="115">
        <v>5872.024002586109</v>
      </c>
      <c r="Z13" s="115">
        <v>5565.3665276255315</v>
      </c>
      <c r="AA13" s="115">
        <v>6201.0921205111445</v>
      </c>
      <c r="AB13" s="115">
        <v>6415.855645809217</v>
      </c>
      <c r="AC13" s="115">
        <v>7499.93663283597</v>
      </c>
      <c r="AD13" s="115">
        <v>7256.58963367312</v>
      </c>
      <c r="AE13" s="116">
        <v>7669.612866359236</v>
      </c>
      <c r="AF13" s="117">
        <v>11368.612250340506</v>
      </c>
      <c r="AG13" s="115">
        <v>12621.802751050041</v>
      </c>
      <c r="AH13" s="115">
        <v>13558.47270252738</v>
      </c>
      <c r="AI13" s="115">
        <v>13376.762241055323</v>
      </c>
      <c r="AJ13" s="115">
        <v>12041.058491264977</v>
      </c>
      <c r="AK13" s="115">
        <v>11715.490806828879</v>
      </c>
      <c r="AL13" s="115">
        <v>11104.97627931376</v>
      </c>
      <c r="AM13" s="115">
        <v>10807.43620052001</v>
      </c>
      <c r="AN13" s="115">
        <v>11736.681231980205</v>
      </c>
      <c r="AO13" s="115">
        <v>10773.795206918652</v>
      </c>
      <c r="AP13" s="115">
        <v>10258.23473691621</v>
      </c>
      <c r="AQ13" s="115">
        <v>9491.755708411676</v>
      </c>
      <c r="AR13" s="115">
        <v>9247.960760205893</v>
      </c>
      <c r="AS13" s="115">
        <v>10635.680549851642</v>
      </c>
      <c r="AT13" s="115">
        <v>11205.513025028553</v>
      </c>
      <c r="AU13" s="115">
        <v>10086.36869859725</v>
      </c>
      <c r="AV13" s="115">
        <v>12195.65598810407</v>
      </c>
      <c r="AW13" s="115">
        <v>11852.120308332567</v>
      </c>
      <c r="AX13" s="115">
        <v>10504.706119305865</v>
      </c>
      <c r="AY13" s="120">
        <v>11427.686683687467</v>
      </c>
      <c r="AZ13" s="119">
        <v>13806.920402542923</v>
      </c>
      <c r="BA13" s="43">
        <v>14409.14904985042</v>
      </c>
      <c r="BB13" s="43">
        <v>15473.33250498752</v>
      </c>
      <c r="BC13" s="43">
        <v>15225.207115230749</v>
      </c>
      <c r="BD13" s="43">
        <v>16834.20170903929</v>
      </c>
      <c r="BE13" s="43">
        <v>17370.4040001916</v>
      </c>
      <c r="BF13" s="43">
        <v>21488.457773650796</v>
      </c>
      <c r="BG13" s="43">
        <v>17740.120087109623</v>
      </c>
      <c r="BH13" s="43">
        <v>21486.740902850237</v>
      </c>
      <c r="BI13" s="43">
        <v>23502.41948564777</v>
      </c>
      <c r="BJ13" s="43">
        <v>24288.04796607341</v>
      </c>
      <c r="BK13" s="43">
        <v>19606.381562613213</v>
      </c>
      <c r="BL13" s="43">
        <v>23416.477740109232</v>
      </c>
      <c r="BM13" s="43">
        <v>23664.09957811277</v>
      </c>
      <c r="BN13" s="43">
        <v>23186.291221529318</v>
      </c>
      <c r="BO13" s="43">
        <v>21206.420002456784</v>
      </c>
      <c r="BP13" s="43">
        <v>27415.742432449457</v>
      </c>
      <c r="BQ13" s="115" t="s">
        <v>151</v>
      </c>
      <c r="BR13" s="43">
        <v>29254.175093533297</v>
      </c>
      <c r="BS13" s="43">
        <v>23878.989586227923</v>
      </c>
      <c r="BT13" s="43">
        <v>24222.7417385939</v>
      </c>
      <c r="BU13" s="43">
        <v>28323.35623372581</v>
      </c>
      <c r="BV13" s="43">
        <v>34582.41484777166</v>
      </c>
      <c r="BW13" s="43">
        <v>36494.33242678364</v>
      </c>
      <c r="BX13" s="43">
        <v>43080.8047902694</v>
      </c>
      <c r="BY13" s="151" t="s">
        <v>147</v>
      </c>
    </row>
    <row r="14" spans="1:77" s="114" customFormat="1" ht="12.75">
      <c r="A14" s="20" t="s">
        <v>83</v>
      </c>
      <c r="B14" s="115">
        <v>2616.9386330468355</v>
      </c>
      <c r="C14" s="115">
        <v>3467.6833814323654</v>
      </c>
      <c r="D14" s="115">
        <v>3950.937197454992</v>
      </c>
      <c r="E14" s="115">
        <v>3458.7481131610566</v>
      </c>
      <c r="F14" s="115">
        <v>3514.3485329967675</v>
      </c>
      <c r="G14" s="115">
        <v>3745.7229575284496</v>
      </c>
      <c r="H14" s="115">
        <v>3382.5647927979567</v>
      </c>
      <c r="I14" s="115">
        <v>3632.9619646647648</v>
      </c>
      <c r="J14" s="115">
        <v>4397.205214054022</v>
      </c>
      <c r="K14" s="115">
        <v>4233.804686367635</v>
      </c>
      <c r="L14" s="115">
        <v>4602.794201011895</v>
      </c>
      <c r="M14" s="115">
        <v>5285.246455613671</v>
      </c>
      <c r="N14" s="115">
        <v>5870.745575784953</v>
      </c>
      <c r="O14" s="115">
        <v>6411.805427428822</v>
      </c>
      <c r="P14" s="115">
        <v>5983.091766113838</v>
      </c>
      <c r="Q14" s="115">
        <v>7142.69423103163</v>
      </c>
      <c r="R14" s="115">
        <v>7573.46430863165</v>
      </c>
      <c r="S14" s="115">
        <v>7208.32164029259</v>
      </c>
      <c r="T14" s="115">
        <v>7348.457152996541</v>
      </c>
      <c r="U14" s="115">
        <v>7862.931190014066</v>
      </c>
      <c r="V14" s="115">
        <v>6145.275819117248</v>
      </c>
      <c r="W14" s="115">
        <v>5120.638331595776</v>
      </c>
      <c r="X14" s="115">
        <v>2751.4033308186563</v>
      </c>
      <c r="Y14" s="115">
        <v>2241.8020029095724</v>
      </c>
      <c r="Z14" s="115">
        <v>2429.810912162657</v>
      </c>
      <c r="AA14" s="115">
        <v>1843.2898414229212</v>
      </c>
      <c r="AB14" s="115">
        <v>1442.966713664487</v>
      </c>
      <c r="AC14" s="115">
        <v>1679.2969413314966</v>
      </c>
      <c r="AD14" s="115">
        <v>2924.408917971239</v>
      </c>
      <c r="AE14" s="116">
        <v>2067.335573083118</v>
      </c>
      <c r="AF14" s="117">
        <v>3709.5819523689415</v>
      </c>
      <c r="AG14" s="115">
        <v>4490.570341493448</v>
      </c>
      <c r="AH14" s="115">
        <v>2672.8571252832894</v>
      </c>
      <c r="AI14" s="115">
        <v>4090.2220854107463</v>
      </c>
      <c r="AJ14" s="115">
        <v>3584.648239787324</v>
      </c>
      <c r="AK14" s="115">
        <v>3818.299313465399</v>
      </c>
      <c r="AL14" s="115">
        <v>3519.1235596608954</v>
      </c>
      <c r="AM14" s="115">
        <v>3174.969329484498</v>
      </c>
      <c r="AN14" s="115">
        <v>4543.998345464615</v>
      </c>
      <c r="AO14" s="115">
        <v>2898.968586221752</v>
      </c>
      <c r="AP14" s="115">
        <v>2029.192284953462</v>
      </c>
      <c r="AQ14" s="115">
        <v>2402.483167762743</v>
      </c>
      <c r="AR14" s="115">
        <v>2172.300805386994</v>
      </c>
      <c r="AS14" s="115">
        <v>3079.9332185458265</v>
      </c>
      <c r="AT14" s="115">
        <v>2782.6753474152256</v>
      </c>
      <c r="AU14" s="115">
        <v>2777.1949011140973</v>
      </c>
      <c r="AV14" s="115">
        <v>3105.9748881607875</v>
      </c>
      <c r="AW14" s="115">
        <v>2620.231221143704</v>
      </c>
      <c r="AX14" s="115">
        <v>3021.999717547904</v>
      </c>
      <c r="AY14" s="120">
        <v>3495.662925802048</v>
      </c>
      <c r="AZ14" s="119">
        <v>4522.324636803354</v>
      </c>
      <c r="BA14" s="43">
        <v>4877.7093062784925</v>
      </c>
      <c r="BB14" s="43">
        <v>4364.851452564213</v>
      </c>
      <c r="BC14" s="43">
        <v>4818.377530269446</v>
      </c>
      <c r="BD14" s="43">
        <v>6721.716001704682</v>
      </c>
      <c r="BE14" s="43">
        <v>7397.433718683596</v>
      </c>
      <c r="BF14" s="43">
        <v>9775.781596124732</v>
      </c>
      <c r="BG14" s="43">
        <v>9194.81445210924</v>
      </c>
      <c r="BH14" s="43">
        <v>7489.235095058826</v>
      </c>
      <c r="BI14" s="43">
        <v>8024.594744833107</v>
      </c>
      <c r="BJ14" s="43">
        <v>8187.001889654654</v>
      </c>
      <c r="BK14" s="43">
        <v>7610.703359172127</v>
      </c>
      <c r="BL14" s="43">
        <v>10604.110079744585</v>
      </c>
      <c r="BM14" s="43">
        <v>10563.855392688469</v>
      </c>
      <c r="BN14" s="43">
        <v>11811.606916501714</v>
      </c>
      <c r="BO14" s="43">
        <v>10195.35564231268</v>
      </c>
      <c r="BP14" s="43">
        <v>12144.177918139332</v>
      </c>
      <c r="BQ14" s="115" t="s">
        <v>151</v>
      </c>
      <c r="BR14" s="43">
        <v>12104.364939534995</v>
      </c>
      <c r="BS14" s="43">
        <v>10633.674384306825</v>
      </c>
      <c r="BT14" s="43">
        <v>8941.21340560784</v>
      </c>
      <c r="BU14" s="43">
        <v>10390.483984816343</v>
      </c>
      <c r="BV14" s="43">
        <v>14172.132328109448</v>
      </c>
      <c r="BW14" s="43">
        <v>14962.691053100767</v>
      </c>
      <c r="BX14" s="43">
        <v>20086.830024537918</v>
      </c>
      <c r="BY14" s="151" t="s">
        <v>147</v>
      </c>
    </row>
    <row r="15" spans="1:77" s="114" customFormat="1" ht="12.75">
      <c r="A15" s="20" t="s">
        <v>84</v>
      </c>
      <c r="B15" s="115">
        <v>3217.87349823866</v>
      </c>
      <c r="C15" s="115">
        <v>3438.9748485937516</v>
      </c>
      <c r="D15" s="115">
        <v>3206.9330994016987</v>
      </c>
      <c r="E15" s="115">
        <v>3586.8374693227547</v>
      </c>
      <c r="F15" s="115">
        <v>3554.448886290263</v>
      </c>
      <c r="G15" s="115">
        <v>3316.892167080353</v>
      </c>
      <c r="H15" s="115">
        <v>2156.428826723779</v>
      </c>
      <c r="I15" s="115">
        <v>2780.244149195298</v>
      </c>
      <c r="J15" s="115">
        <v>3241.279948259727</v>
      </c>
      <c r="K15" s="115">
        <v>3560.686950419949</v>
      </c>
      <c r="L15" s="115">
        <v>2687.609152686001</v>
      </c>
      <c r="M15" s="115">
        <v>3509.736944534017</v>
      </c>
      <c r="N15" s="115">
        <v>2710.1900829394444</v>
      </c>
      <c r="O15" s="115">
        <v>3052.938482861036</v>
      </c>
      <c r="P15" s="115">
        <v>2449.694660087121</v>
      </c>
      <c r="Q15" s="115">
        <v>3357.6320597171043</v>
      </c>
      <c r="R15" s="115">
        <v>3566.053277123961</v>
      </c>
      <c r="S15" s="115">
        <v>3538.190947890672</v>
      </c>
      <c r="T15" s="115">
        <v>3833.4519605754185</v>
      </c>
      <c r="U15" s="115">
        <v>4027.98251318639</v>
      </c>
      <c r="V15" s="115">
        <v>3861.26036262343</v>
      </c>
      <c r="W15" s="115">
        <v>3594.3237322525424</v>
      </c>
      <c r="X15" s="115">
        <v>2371.5059059855544</v>
      </c>
      <c r="Y15" s="115">
        <v>2120.577269743141</v>
      </c>
      <c r="Z15" s="115">
        <v>1742.9405634795646</v>
      </c>
      <c r="AA15" s="115">
        <v>2417.6391791497836</v>
      </c>
      <c r="AB15" s="115">
        <v>2433.238388931829</v>
      </c>
      <c r="AC15" s="115">
        <v>2542.58566948186</v>
      </c>
      <c r="AD15" s="115">
        <v>2877.403981075177</v>
      </c>
      <c r="AE15" s="116">
        <v>2897.0318171147646</v>
      </c>
      <c r="AF15" s="117">
        <v>3662.7868923621177</v>
      </c>
      <c r="AG15" s="115">
        <v>6900.0247535007165</v>
      </c>
      <c r="AH15" s="115">
        <v>4156.50158798784</v>
      </c>
      <c r="AI15" s="115">
        <v>3791.7546540289027</v>
      </c>
      <c r="AJ15" s="115">
        <v>5341.993273320596</v>
      </c>
      <c r="AK15" s="115">
        <v>5597.585501429232</v>
      </c>
      <c r="AL15" s="115">
        <v>3222.855025429119</v>
      </c>
      <c r="AM15" s="115">
        <v>3996.014238194494</v>
      </c>
      <c r="AN15" s="115">
        <v>4677.249052218242</v>
      </c>
      <c r="AO15" s="115">
        <v>4583.299235691659</v>
      </c>
      <c r="AP15" s="115">
        <v>4529.384389485138</v>
      </c>
      <c r="AQ15" s="115">
        <v>4797.78506585671</v>
      </c>
      <c r="AR15" s="115">
        <v>5504.36483376215</v>
      </c>
      <c r="AS15" s="115">
        <v>5484.779452273592</v>
      </c>
      <c r="AT15" s="115">
        <v>3807.8478477317194</v>
      </c>
      <c r="AU15" s="115">
        <v>4570.742605577517</v>
      </c>
      <c r="AV15" s="115">
        <v>3947.451121121292</v>
      </c>
      <c r="AW15" s="115">
        <v>5044.873873816169</v>
      </c>
      <c r="AX15" s="115">
        <v>5745.524143206189</v>
      </c>
      <c r="AY15" s="120">
        <v>6591.129030270552</v>
      </c>
      <c r="AZ15" s="119">
        <v>4443.6821880066955</v>
      </c>
      <c r="BA15" s="43">
        <v>9808.828606894673</v>
      </c>
      <c r="BB15" s="43">
        <v>7421.199291859265</v>
      </c>
      <c r="BC15" s="43">
        <v>5579.339320712588</v>
      </c>
      <c r="BD15" s="43">
        <v>12846.635655022832</v>
      </c>
      <c r="BE15" s="43">
        <v>10937.796698775039</v>
      </c>
      <c r="BF15" s="43">
        <v>12174.847751854251</v>
      </c>
      <c r="BG15" s="43">
        <v>10804.76077620568</v>
      </c>
      <c r="BH15" s="43">
        <v>12012.147123115727</v>
      </c>
      <c r="BI15" s="43">
        <v>13492.413420663723</v>
      </c>
      <c r="BJ15" s="43">
        <v>11267.539156252093</v>
      </c>
      <c r="BK15" s="43">
        <v>10580.155520891773</v>
      </c>
      <c r="BL15" s="43">
        <v>15777.738536588513</v>
      </c>
      <c r="BM15" s="43">
        <v>14319.317152256492</v>
      </c>
      <c r="BN15" s="43">
        <v>11137.986412736182</v>
      </c>
      <c r="BO15" s="43">
        <v>10648.490459953426</v>
      </c>
      <c r="BP15" s="43">
        <v>18485.233163210632</v>
      </c>
      <c r="BQ15" s="115" t="s">
        <v>151</v>
      </c>
      <c r="BR15" s="43">
        <v>14821.63319178537</v>
      </c>
      <c r="BS15" s="43">
        <v>9152.172770583116</v>
      </c>
      <c r="BT15" s="43">
        <v>8043.94500932376</v>
      </c>
      <c r="BU15" s="43">
        <v>13524.416253154539</v>
      </c>
      <c r="BV15" s="43">
        <v>19816.886092004137</v>
      </c>
      <c r="BW15" s="43">
        <v>24457.790251095477</v>
      </c>
      <c r="BX15" s="43">
        <v>28019.506521914318</v>
      </c>
      <c r="BY15" s="151" t="s">
        <v>147</v>
      </c>
    </row>
    <row r="16" spans="1:77" s="114" customFormat="1" ht="12.75">
      <c r="A16" s="20" t="s">
        <v>69</v>
      </c>
      <c r="B16" s="115">
        <v>2002.453955145172</v>
      </c>
      <c r="C16" s="115">
        <v>1580.5734914227187</v>
      </c>
      <c r="D16" s="115">
        <v>1913.8516070724047</v>
      </c>
      <c r="E16" s="115">
        <v>1945.639878805954</v>
      </c>
      <c r="F16" s="115">
        <v>1900.8700419585252</v>
      </c>
      <c r="G16" s="115">
        <v>1673.0307513609075</v>
      </c>
      <c r="H16" s="115">
        <v>1900.3443474720752</v>
      </c>
      <c r="I16" s="115">
        <v>1901.8564981619031</v>
      </c>
      <c r="J16" s="115">
        <v>2007.8994695793242</v>
      </c>
      <c r="K16" s="115">
        <v>2063.630728625278</v>
      </c>
      <c r="L16" s="115">
        <v>2828.416049801366</v>
      </c>
      <c r="M16" s="115">
        <v>3485.2753400717475</v>
      </c>
      <c r="N16" s="115">
        <v>3409.2812479053214</v>
      </c>
      <c r="O16" s="115">
        <v>3386.0077285235184</v>
      </c>
      <c r="P16" s="115">
        <v>3495.10331919246</v>
      </c>
      <c r="Q16" s="115">
        <v>3991.7200981325514</v>
      </c>
      <c r="R16" s="115">
        <v>3862.230705758402</v>
      </c>
      <c r="S16" s="115">
        <v>3896.835139181648</v>
      </c>
      <c r="T16" s="115">
        <v>4469.171118354767</v>
      </c>
      <c r="U16" s="115">
        <v>4629.1067324897995</v>
      </c>
      <c r="V16" s="115">
        <v>3855.7944647831705</v>
      </c>
      <c r="W16" s="115">
        <v>3440.5698349840077</v>
      </c>
      <c r="X16" s="115">
        <v>4204.036718562504</v>
      </c>
      <c r="Y16" s="115">
        <v>2655.4590520468796</v>
      </c>
      <c r="Z16" s="115">
        <v>2058.27430076137</v>
      </c>
      <c r="AA16" s="115">
        <v>2184.6486625253606</v>
      </c>
      <c r="AB16" s="115">
        <v>4224.7390184926035</v>
      </c>
      <c r="AC16" s="115">
        <v>4393.842427356128</v>
      </c>
      <c r="AD16" s="115">
        <v>3479.0757170138854</v>
      </c>
      <c r="AE16" s="116">
        <v>3614.9953267808405</v>
      </c>
      <c r="AF16" s="117">
        <v>6315.160481730603</v>
      </c>
      <c r="AG16" s="115">
        <v>8007.067449536633</v>
      </c>
      <c r="AH16" s="115">
        <v>9160.57764017254</v>
      </c>
      <c r="AI16" s="115">
        <v>13712.330244104389</v>
      </c>
      <c r="AJ16" s="115">
        <v>14767.599024192885</v>
      </c>
      <c r="AK16" s="115">
        <v>11724.317246745015</v>
      </c>
      <c r="AL16" s="115">
        <v>6996.08548835379</v>
      </c>
      <c r="AM16" s="115">
        <v>9714.24674096102</v>
      </c>
      <c r="AN16" s="115">
        <v>6019.755490568026</v>
      </c>
      <c r="AO16" s="115">
        <v>8115.577107241391</v>
      </c>
      <c r="AP16" s="115">
        <v>7006.409974606617</v>
      </c>
      <c r="AQ16" s="115">
        <v>5288.90417002847</v>
      </c>
      <c r="AR16" s="115">
        <v>5693.80681770555</v>
      </c>
      <c r="AS16" s="115">
        <v>12449.760908697168</v>
      </c>
      <c r="AT16" s="115">
        <v>10289.2408473867</v>
      </c>
      <c r="AU16" s="115">
        <v>6686.986726511104</v>
      </c>
      <c r="AV16" s="115">
        <v>6741.3956594413285</v>
      </c>
      <c r="AW16" s="115">
        <v>7420.15413874338</v>
      </c>
      <c r="AX16" s="115">
        <v>7742.072432454481</v>
      </c>
      <c r="AY16" s="120">
        <v>7204.963660927263</v>
      </c>
      <c r="AZ16" s="119">
        <v>16065.923864191383</v>
      </c>
      <c r="BA16" s="43">
        <v>12410.08240189276</v>
      </c>
      <c r="BB16" s="43">
        <v>10351.807742778212</v>
      </c>
      <c r="BC16" s="43">
        <v>10647.217024739555</v>
      </c>
      <c r="BD16" s="43">
        <v>15204.908809179513</v>
      </c>
      <c r="BE16" s="43">
        <v>15813.571632662919</v>
      </c>
      <c r="BF16" s="43">
        <v>16338.07999746522</v>
      </c>
      <c r="BG16" s="43">
        <v>15489.071233614426</v>
      </c>
      <c r="BH16" s="43">
        <v>12713.02742058258</v>
      </c>
      <c r="BI16" s="43">
        <v>12360.307170764489</v>
      </c>
      <c r="BJ16" s="43">
        <v>12097.257168005493</v>
      </c>
      <c r="BK16" s="43">
        <v>12173.358045949095</v>
      </c>
      <c r="BL16" s="43">
        <v>21099.025859393863</v>
      </c>
      <c r="BM16" s="43">
        <v>19342.206780282682</v>
      </c>
      <c r="BN16" s="43">
        <v>18823.336468189995</v>
      </c>
      <c r="BO16" s="43">
        <v>18296.048093991503</v>
      </c>
      <c r="BP16" s="43">
        <v>15921.127762419297</v>
      </c>
      <c r="BQ16" s="115" t="s">
        <v>151</v>
      </c>
      <c r="BR16" s="43">
        <v>15814.767706029323</v>
      </c>
      <c r="BS16" s="43">
        <v>12045.818284436475</v>
      </c>
      <c r="BT16" s="43">
        <v>14156.292460192151</v>
      </c>
      <c r="BU16" s="43">
        <v>17085.32632585183</v>
      </c>
      <c r="BV16" s="43">
        <v>17458.231937469463</v>
      </c>
      <c r="BW16" s="43">
        <v>17177.7085367143</v>
      </c>
      <c r="BX16" s="43">
        <v>29753.746396406445</v>
      </c>
      <c r="BY16" s="151" t="s">
        <v>147</v>
      </c>
    </row>
    <row r="17" spans="1:77" s="114" customFormat="1" ht="12.75">
      <c r="A17" s="20" t="s">
        <v>70</v>
      </c>
      <c r="B17" s="115">
        <v>4737.576366723274</v>
      </c>
      <c r="C17" s="115">
        <v>1269.8946470660342</v>
      </c>
      <c r="D17" s="115">
        <v>1323.9465353801017</v>
      </c>
      <c r="E17" s="115">
        <v>1277.870738604188</v>
      </c>
      <c r="F17" s="115">
        <v>1249.695076405037</v>
      </c>
      <c r="G17" s="115">
        <v>1239.2939907995562</v>
      </c>
      <c r="H17" s="115">
        <v>1329.2534491355761</v>
      </c>
      <c r="I17" s="115">
        <v>1785.9393032594846</v>
      </c>
      <c r="J17" s="115">
        <v>1616.5129513226993</v>
      </c>
      <c r="K17" s="115">
        <v>1429.2216307382005</v>
      </c>
      <c r="L17" s="115">
        <v>1518.3090087737914</v>
      </c>
      <c r="M17" s="115">
        <v>2199.262998875731</v>
      </c>
      <c r="N17" s="115">
        <v>2332.1806584601563</v>
      </c>
      <c r="O17" s="115">
        <v>2091.787674974421</v>
      </c>
      <c r="P17" s="115">
        <v>1900.4736715667248</v>
      </c>
      <c r="Q17" s="115">
        <v>2143.9882808224806</v>
      </c>
      <c r="R17" s="115">
        <v>4306.319968306535</v>
      </c>
      <c r="S17" s="115">
        <v>3392.491775828383</v>
      </c>
      <c r="T17" s="115">
        <v>2248.8372417653113</v>
      </c>
      <c r="U17" s="115">
        <v>2546.0196021925035</v>
      </c>
      <c r="V17" s="115">
        <v>2516.5774371795173</v>
      </c>
      <c r="W17" s="115">
        <v>2461.800241747235</v>
      </c>
      <c r="X17" s="115">
        <v>2045.2054841775976</v>
      </c>
      <c r="Y17" s="115">
        <v>4016.334920563967</v>
      </c>
      <c r="Z17" s="115">
        <v>3758.107148964447</v>
      </c>
      <c r="AA17" s="115">
        <v>2723.030623887547</v>
      </c>
      <c r="AB17" s="115">
        <v>2978.1375273993212</v>
      </c>
      <c r="AC17" s="115">
        <v>2695.571922610207</v>
      </c>
      <c r="AD17" s="115">
        <v>2365.073255995791</v>
      </c>
      <c r="AE17" s="116">
        <v>2186.496662472707</v>
      </c>
      <c r="AF17" s="117">
        <v>5267.147280202473</v>
      </c>
      <c r="AG17" s="115">
        <v>4761.052369337788</v>
      </c>
      <c r="AH17" s="115">
        <v>3831.5180180385764</v>
      </c>
      <c r="AI17" s="115">
        <v>3413.568844491904</v>
      </c>
      <c r="AJ17" s="115">
        <v>2907.6578559496224</v>
      </c>
      <c r="AK17" s="115">
        <v>3167.330431296018</v>
      </c>
      <c r="AL17" s="115">
        <v>3204.7536885566055</v>
      </c>
      <c r="AM17" s="115">
        <v>3013.100840644461</v>
      </c>
      <c r="AN17" s="115">
        <v>2446.484350750339</v>
      </c>
      <c r="AO17" s="115">
        <v>3698.565103829883</v>
      </c>
      <c r="AP17" s="115">
        <v>3350.976881135359</v>
      </c>
      <c r="AQ17" s="115">
        <v>3334.9879881838046</v>
      </c>
      <c r="AR17" s="115">
        <v>3555.843281747809</v>
      </c>
      <c r="AS17" s="115">
        <v>3954.436875131088</v>
      </c>
      <c r="AT17" s="115">
        <v>3773.1663518231876</v>
      </c>
      <c r="AU17" s="115">
        <v>3536.086015155929</v>
      </c>
      <c r="AV17" s="115">
        <v>3613.6163182117702</v>
      </c>
      <c r="AW17" s="115">
        <v>4975.143998369759</v>
      </c>
      <c r="AX17" s="115">
        <v>4624.467678721851</v>
      </c>
      <c r="AY17" s="120">
        <v>4663.33188636553</v>
      </c>
      <c r="AZ17" s="119">
        <v>5739.024656556145</v>
      </c>
      <c r="BA17" s="43">
        <v>5284.024382365066</v>
      </c>
      <c r="BB17" s="43">
        <v>4667.172247527764</v>
      </c>
      <c r="BC17" s="43">
        <v>4842.35807696597</v>
      </c>
      <c r="BD17" s="43">
        <v>5850.593664611382</v>
      </c>
      <c r="BE17" s="43">
        <v>5820.334469867447</v>
      </c>
      <c r="BF17" s="43">
        <v>5123.253126807207</v>
      </c>
      <c r="BG17" s="43">
        <v>5271.593400736931</v>
      </c>
      <c r="BH17" s="43">
        <v>7521.446961845196</v>
      </c>
      <c r="BI17" s="43">
        <v>7092.502594572646</v>
      </c>
      <c r="BJ17" s="43">
        <v>7742.133615639689</v>
      </c>
      <c r="BK17" s="43">
        <v>5831.952592603234</v>
      </c>
      <c r="BL17" s="43">
        <v>6531.826426435967</v>
      </c>
      <c r="BM17" s="43">
        <v>7146.015959983868</v>
      </c>
      <c r="BN17" s="43">
        <v>6983.495426401759</v>
      </c>
      <c r="BO17" s="43">
        <v>6049.68143319043</v>
      </c>
      <c r="BP17" s="43">
        <v>6898.072517810774</v>
      </c>
      <c r="BQ17" s="115" t="s">
        <v>151</v>
      </c>
      <c r="BR17" s="43">
        <v>6721.760124775676</v>
      </c>
      <c r="BS17" s="43">
        <v>6165.087484166773</v>
      </c>
      <c r="BT17" s="43">
        <v>6623.070552564963</v>
      </c>
      <c r="BU17" s="43">
        <v>7137.151015221244</v>
      </c>
      <c r="BV17" s="43">
        <v>8875.223591754544</v>
      </c>
      <c r="BW17" s="43">
        <v>8003.481036447767</v>
      </c>
      <c r="BX17" s="43">
        <v>10526.502174378344</v>
      </c>
      <c r="BY17" s="151" t="s">
        <v>147</v>
      </c>
    </row>
    <row r="18" spans="1:77" s="114" customFormat="1" ht="12.75">
      <c r="A18" s="20" t="s">
        <v>71</v>
      </c>
      <c r="B18" s="115">
        <v>132.48958146835778</v>
      </c>
      <c r="C18" s="115">
        <v>576.9897046362424</v>
      </c>
      <c r="D18" s="115">
        <v>606.3049829208575</v>
      </c>
      <c r="E18" s="115">
        <v>522.8206268058215</v>
      </c>
      <c r="F18" s="115">
        <v>520.0159249234821</v>
      </c>
      <c r="G18" s="115">
        <v>539.2901943943979</v>
      </c>
      <c r="H18" s="115">
        <v>631.5566517473366</v>
      </c>
      <c r="I18" s="115">
        <v>518.3406384302759</v>
      </c>
      <c r="J18" s="115">
        <v>362.24045854909866</v>
      </c>
      <c r="K18" s="115">
        <v>636.5364178702866</v>
      </c>
      <c r="L18" s="115">
        <v>1011.8324444318223</v>
      </c>
      <c r="M18" s="115">
        <v>890.0092841996101</v>
      </c>
      <c r="N18" s="115">
        <v>808.6561769567215</v>
      </c>
      <c r="O18" s="115">
        <v>1100.7742321783855</v>
      </c>
      <c r="P18" s="115">
        <v>931.8392053692836</v>
      </c>
      <c r="Q18" s="115">
        <v>979.5071301895305</v>
      </c>
      <c r="R18" s="115">
        <v>1176.447444109795</v>
      </c>
      <c r="S18" s="115">
        <v>1369.931400081301</v>
      </c>
      <c r="T18" s="115">
        <v>1640.8444458928238</v>
      </c>
      <c r="U18" s="115">
        <v>1267.0174791950076</v>
      </c>
      <c r="V18" s="115">
        <v>1143.2821049958097</v>
      </c>
      <c r="W18" s="115">
        <v>1239.5800628650015</v>
      </c>
      <c r="X18" s="115">
        <v>1473.185026285002</v>
      </c>
      <c r="Y18" s="115">
        <v>1769.9427438771831</v>
      </c>
      <c r="Z18" s="115">
        <v>1447.120579247185</v>
      </c>
      <c r="AA18" s="115">
        <v>1339.8289307276857</v>
      </c>
      <c r="AB18" s="115">
        <v>1193.9021640389017</v>
      </c>
      <c r="AC18" s="115">
        <v>950.3042445994688</v>
      </c>
      <c r="AD18" s="115">
        <v>981.2386219806792</v>
      </c>
      <c r="AE18" s="116">
        <v>1158.512990729514</v>
      </c>
      <c r="AF18" s="117">
        <v>1796.569263147505</v>
      </c>
      <c r="AG18" s="115">
        <v>1760.0328561516626</v>
      </c>
      <c r="AH18" s="115">
        <v>1893.3769386657957</v>
      </c>
      <c r="AI18" s="115">
        <v>1935.8774711966755</v>
      </c>
      <c r="AJ18" s="115">
        <v>2929.6650315200145</v>
      </c>
      <c r="AK18" s="115">
        <v>2897.2984671948534</v>
      </c>
      <c r="AL18" s="115">
        <v>1776.1684480061112</v>
      </c>
      <c r="AM18" s="115">
        <v>2946.171088629436</v>
      </c>
      <c r="AN18" s="115">
        <v>1399.853059411443</v>
      </c>
      <c r="AO18" s="115">
        <v>1739.3637725681658</v>
      </c>
      <c r="AP18" s="115">
        <v>1322.4218571244025</v>
      </c>
      <c r="AQ18" s="115">
        <v>1481.7092506674962</v>
      </c>
      <c r="AR18" s="115">
        <v>1429.8436761134424</v>
      </c>
      <c r="AS18" s="115">
        <v>1769.7423701938865</v>
      </c>
      <c r="AT18" s="115">
        <v>1628.540352786619</v>
      </c>
      <c r="AU18" s="115">
        <v>1628.9958388086243</v>
      </c>
      <c r="AV18" s="115">
        <v>1848.813698489637</v>
      </c>
      <c r="AW18" s="115">
        <v>1577.252350136204</v>
      </c>
      <c r="AX18" s="115">
        <v>1714.1284721018133</v>
      </c>
      <c r="AY18" s="120">
        <v>1338.9154391487955</v>
      </c>
      <c r="AZ18" s="119">
        <v>1683.8534911925851</v>
      </c>
      <c r="BA18" s="43">
        <v>1786.4509805563728</v>
      </c>
      <c r="BB18" s="43">
        <v>1698.708577704003</v>
      </c>
      <c r="BC18" s="43">
        <v>1506.845845985133</v>
      </c>
      <c r="BD18" s="43">
        <v>3293.212764392071</v>
      </c>
      <c r="BE18" s="43">
        <v>2441.3127899278425</v>
      </c>
      <c r="BF18" s="43">
        <v>2238.7210881669757</v>
      </c>
      <c r="BG18" s="43">
        <v>1848.0342523208037</v>
      </c>
      <c r="BH18" s="43">
        <v>2419.8571356169323</v>
      </c>
      <c r="BI18" s="43">
        <v>2221.9555533161924</v>
      </c>
      <c r="BJ18" s="43">
        <v>1673.1179580731355</v>
      </c>
      <c r="BK18" s="43">
        <v>1852.9981846690919</v>
      </c>
      <c r="BL18" s="43">
        <v>2104.457199131115</v>
      </c>
      <c r="BM18" s="43">
        <v>2369.248373239331</v>
      </c>
      <c r="BN18" s="43">
        <v>4121.010623068327</v>
      </c>
      <c r="BO18" s="43">
        <v>5173.37588360728</v>
      </c>
      <c r="BP18" s="43">
        <v>3652.3618686574646</v>
      </c>
      <c r="BQ18" s="115" t="s">
        <v>151</v>
      </c>
      <c r="BR18" s="43">
        <v>3623.0034395680227</v>
      </c>
      <c r="BS18" s="43">
        <v>3202.4331010101682</v>
      </c>
      <c r="BT18" s="43">
        <v>3697.5947580098177</v>
      </c>
      <c r="BU18" s="43">
        <v>3302.794597379255</v>
      </c>
      <c r="BV18" s="43">
        <v>3381.9974173168944</v>
      </c>
      <c r="BW18" s="43">
        <v>3475.4584074847385</v>
      </c>
      <c r="BX18" s="43">
        <v>4304.14279465662</v>
      </c>
      <c r="BY18" s="151" t="s">
        <v>147</v>
      </c>
    </row>
    <row r="19" spans="1:77" s="114" customFormat="1" ht="12.75">
      <c r="A19" s="20" t="s">
        <v>85</v>
      </c>
      <c r="B19" s="115">
        <v>2346.5580039720753</v>
      </c>
      <c r="C19" s="115">
        <v>1723.8305329616794</v>
      </c>
      <c r="D19" s="115">
        <v>2353.3408534995483</v>
      </c>
      <c r="E19" s="115">
        <v>2264.223993324675</v>
      </c>
      <c r="F19" s="115">
        <v>2344.31429133875</v>
      </c>
      <c r="G19" s="115">
        <v>1941.8814877843831</v>
      </c>
      <c r="H19" s="115">
        <v>2449.9260353090863</v>
      </c>
      <c r="I19" s="115">
        <v>2250.78185781916</v>
      </c>
      <c r="J19" s="115">
        <v>2430.638442108783</v>
      </c>
      <c r="K19" s="115">
        <v>2530.2119047297842</v>
      </c>
      <c r="L19" s="115">
        <v>4026.793601083403</v>
      </c>
      <c r="M19" s="115">
        <v>4862.430229046837</v>
      </c>
      <c r="N19" s="115">
        <v>4872.829056411169</v>
      </c>
      <c r="O19" s="115">
        <v>4904.502828513886</v>
      </c>
      <c r="P19" s="115">
        <v>5299.447425693702</v>
      </c>
      <c r="Q19" s="115">
        <v>6051.562854133415</v>
      </c>
      <c r="R19" s="115">
        <v>5779.2839318391025</v>
      </c>
      <c r="S19" s="115">
        <v>5876.038632807437</v>
      </c>
      <c r="T19" s="115">
        <v>6785.137827941978</v>
      </c>
      <c r="U19" s="115">
        <v>7083.298272417595</v>
      </c>
      <c r="V19" s="115">
        <v>5589.31449269592</v>
      </c>
      <c r="W19" s="115">
        <v>5056.489220920565</v>
      </c>
      <c r="X19" s="115">
        <v>5006.495572877474</v>
      </c>
      <c r="Y19" s="115">
        <v>3975.7795114295527</v>
      </c>
      <c r="Z19" s="115">
        <v>3987.9667596440418</v>
      </c>
      <c r="AA19" s="115">
        <v>4107.31631137148</v>
      </c>
      <c r="AB19" s="115">
        <v>4560.897965364182</v>
      </c>
      <c r="AC19" s="115">
        <v>4194.077947007195</v>
      </c>
      <c r="AD19" s="115">
        <v>4890.688648381101</v>
      </c>
      <c r="AE19" s="116">
        <v>4796.03033816875</v>
      </c>
      <c r="AF19" s="117">
        <v>8240.453775336347</v>
      </c>
      <c r="AG19" s="115">
        <v>9786.888537732588</v>
      </c>
      <c r="AH19" s="115">
        <v>9737.554193601913</v>
      </c>
      <c r="AI19" s="115">
        <v>10118.268707019277</v>
      </c>
      <c r="AJ19" s="115">
        <v>9356.503359637853</v>
      </c>
      <c r="AK19" s="115">
        <v>8189.496749976383</v>
      </c>
      <c r="AL19" s="115">
        <v>8962.56026453468</v>
      </c>
      <c r="AM19" s="115">
        <v>7929.332991920649</v>
      </c>
      <c r="AN19" s="115">
        <v>9027.023863958311</v>
      </c>
      <c r="AO19" s="115">
        <v>8390.861770904485</v>
      </c>
      <c r="AP19" s="115">
        <v>7948.663834304907</v>
      </c>
      <c r="AQ19" s="115">
        <v>6929.5803663411</v>
      </c>
      <c r="AR19" s="115">
        <v>7675.777452194107</v>
      </c>
      <c r="AS19" s="115">
        <v>7784.066803306819</v>
      </c>
      <c r="AT19" s="115">
        <v>8728.167977324103</v>
      </c>
      <c r="AU19" s="115">
        <v>7957.2417359998135</v>
      </c>
      <c r="AV19" s="115">
        <v>7881.940978956149</v>
      </c>
      <c r="AW19" s="115">
        <v>9268.354297750708</v>
      </c>
      <c r="AX19" s="115">
        <v>8884.270150544338</v>
      </c>
      <c r="AY19" s="120">
        <v>8614.87586596343</v>
      </c>
      <c r="AZ19" s="119">
        <v>11344.875839216045</v>
      </c>
      <c r="BA19" s="43">
        <v>11048.737075339614</v>
      </c>
      <c r="BB19" s="43">
        <v>11743.40139656305</v>
      </c>
      <c r="BC19" s="43">
        <v>10733.73068858304</v>
      </c>
      <c r="BD19" s="43">
        <v>14609.649066326636</v>
      </c>
      <c r="BE19" s="43">
        <v>16315.1084815323</v>
      </c>
      <c r="BF19" s="43">
        <v>15531.494910422727</v>
      </c>
      <c r="BG19" s="43">
        <v>13726.285608752334</v>
      </c>
      <c r="BH19" s="43">
        <v>18558.79739788971</v>
      </c>
      <c r="BI19" s="43">
        <v>18685.233402649916</v>
      </c>
      <c r="BJ19" s="43">
        <v>18283.940122825814</v>
      </c>
      <c r="BK19" s="43">
        <v>16264.399530173263</v>
      </c>
      <c r="BL19" s="43">
        <v>16953.016866071226</v>
      </c>
      <c r="BM19" s="43">
        <v>17721.6141187092</v>
      </c>
      <c r="BN19" s="43">
        <v>17346.117707459758</v>
      </c>
      <c r="BO19" s="43">
        <v>15911.849615526513</v>
      </c>
      <c r="BP19" s="43">
        <v>21101.05500293686</v>
      </c>
      <c r="BQ19" s="115" t="s">
        <v>151</v>
      </c>
      <c r="BR19" s="43">
        <v>17779.20541488255</v>
      </c>
      <c r="BS19" s="43">
        <v>17282.98374871349</v>
      </c>
      <c r="BT19" s="43">
        <v>18321.61486759618</v>
      </c>
      <c r="BU19" s="43">
        <v>21517.87290227631</v>
      </c>
      <c r="BV19" s="43">
        <v>26037.468496607547</v>
      </c>
      <c r="BW19" s="43">
        <v>25138.123963990263</v>
      </c>
      <c r="BX19" s="43">
        <v>33264.853552430104</v>
      </c>
      <c r="BY19" s="151" t="s">
        <v>147</v>
      </c>
    </row>
    <row r="20" spans="1:77" s="114" customFormat="1" ht="13.5" customHeight="1">
      <c r="A20" s="20" t="s">
        <v>86</v>
      </c>
      <c r="B20" s="115">
        <v>2545.3978496254526</v>
      </c>
      <c r="C20" s="115">
        <v>1966.1011997437765</v>
      </c>
      <c r="D20" s="115">
        <v>2600.4004902815345</v>
      </c>
      <c r="E20" s="115">
        <v>2476.167798451593</v>
      </c>
      <c r="F20" s="115">
        <v>2607.0520084729005</v>
      </c>
      <c r="G20" s="115">
        <v>2237.2021029260145</v>
      </c>
      <c r="H20" s="115">
        <v>2753.1986180150084</v>
      </c>
      <c r="I20" s="115">
        <v>2501.2556186082734</v>
      </c>
      <c r="J20" s="115">
        <v>2756.9914204629804</v>
      </c>
      <c r="K20" s="115">
        <v>2925.3839363531847</v>
      </c>
      <c r="L20" s="115">
        <v>4454.540052026093</v>
      </c>
      <c r="M20" s="115">
        <v>5341.144825432431</v>
      </c>
      <c r="N20" s="115">
        <v>5495.32244542973</v>
      </c>
      <c r="O20" s="115">
        <v>5728.588230770132</v>
      </c>
      <c r="P20" s="115">
        <v>5942.763028097725</v>
      </c>
      <c r="Q20" s="115">
        <v>6654.299947788455</v>
      </c>
      <c r="R20" s="115">
        <v>6434.5968109987225</v>
      </c>
      <c r="S20" s="115">
        <v>6663.920263694519</v>
      </c>
      <c r="T20" s="115">
        <v>7524.634384506921</v>
      </c>
      <c r="U20" s="115">
        <v>7750.360418531235</v>
      </c>
      <c r="V20" s="115">
        <v>6231.225264041609</v>
      </c>
      <c r="W20" s="115">
        <v>5680.202739043641</v>
      </c>
      <c r="X20" s="115">
        <v>2469.5885505819574</v>
      </c>
      <c r="Y20" s="115">
        <v>2718.873125726379</v>
      </c>
      <c r="Z20" s="115">
        <v>2328.3243365446174</v>
      </c>
      <c r="AA20" s="115">
        <v>1907.178243460881</v>
      </c>
      <c r="AB20" s="115">
        <v>2533.1460346834547</v>
      </c>
      <c r="AC20" s="115">
        <v>2132.790167454973</v>
      </c>
      <c r="AD20" s="115">
        <v>2989.172338000913</v>
      </c>
      <c r="AE20" s="116">
        <v>3284.095114721333</v>
      </c>
      <c r="AF20" s="117">
        <v>6097.9834545518415</v>
      </c>
      <c r="AG20" s="115">
        <v>7359.178692815126</v>
      </c>
      <c r="AH20" s="115">
        <v>6646.41329297724</v>
      </c>
      <c r="AI20" s="115">
        <v>6032.173543290842</v>
      </c>
      <c r="AJ20" s="115">
        <v>6062.936723265692</v>
      </c>
      <c r="AK20" s="115">
        <v>5913.25290229468</v>
      </c>
      <c r="AL20" s="115">
        <v>5369.875669856339</v>
      </c>
      <c r="AM20" s="115">
        <v>4848.607327789124</v>
      </c>
      <c r="AN20" s="115">
        <v>5649.9212358750265</v>
      </c>
      <c r="AO20" s="115">
        <v>5226.011995811814</v>
      </c>
      <c r="AP20" s="115">
        <v>5944.505454893045</v>
      </c>
      <c r="AQ20" s="115">
        <v>4771.121732823352</v>
      </c>
      <c r="AR20" s="115">
        <v>5208.436004556591</v>
      </c>
      <c r="AS20" s="115">
        <v>6796.200932841841</v>
      </c>
      <c r="AT20" s="115">
        <v>6017.648408348835</v>
      </c>
      <c r="AU20" s="115">
        <v>5723.417686354481</v>
      </c>
      <c r="AV20" s="115">
        <v>4964.349193153844</v>
      </c>
      <c r="AW20" s="115">
        <v>5725.968331880366</v>
      </c>
      <c r="AX20" s="115">
        <v>4662.135373389544</v>
      </c>
      <c r="AY20" s="120">
        <v>4872.389411727753</v>
      </c>
      <c r="AZ20" s="119">
        <v>6157.429392205765</v>
      </c>
      <c r="BA20" s="43">
        <v>7724.789301766458</v>
      </c>
      <c r="BB20" s="43">
        <v>6467.389959675056</v>
      </c>
      <c r="BC20" s="43">
        <v>7105.867846394078</v>
      </c>
      <c r="BD20" s="43">
        <v>7001.320176380083</v>
      </c>
      <c r="BE20" s="43">
        <v>9293.127555087412</v>
      </c>
      <c r="BF20" s="43">
        <v>8664.238364393628</v>
      </c>
      <c r="BG20" s="43">
        <v>8435.024143314156</v>
      </c>
      <c r="BH20" s="43">
        <v>10741.76143349715</v>
      </c>
      <c r="BI20" s="43">
        <v>9039.954863302664</v>
      </c>
      <c r="BJ20" s="43">
        <v>8574.766929029409</v>
      </c>
      <c r="BK20" s="43">
        <v>9611.096360332913</v>
      </c>
      <c r="BL20" s="43">
        <v>13105.929414787432</v>
      </c>
      <c r="BM20" s="43">
        <v>13103.240234999284</v>
      </c>
      <c r="BN20" s="43">
        <v>10670.147526867942</v>
      </c>
      <c r="BO20" s="43">
        <v>9952.291312921365</v>
      </c>
      <c r="BP20" s="43">
        <v>16056.180881883452</v>
      </c>
      <c r="BQ20" s="115" t="s">
        <v>151</v>
      </c>
      <c r="BR20" s="43">
        <v>16185.593899989988</v>
      </c>
      <c r="BS20" s="43">
        <v>9476.560308031601</v>
      </c>
      <c r="BT20" s="43">
        <v>12514.16312746515</v>
      </c>
      <c r="BU20" s="43">
        <v>12288.506389843275</v>
      </c>
      <c r="BV20" s="43">
        <v>19001.084306343473</v>
      </c>
      <c r="BW20" s="43">
        <v>16336.962205939586</v>
      </c>
      <c r="BX20" s="43">
        <v>24209.49216597595</v>
      </c>
      <c r="BY20" s="151" t="s">
        <v>147</v>
      </c>
    </row>
    <row r="21" spans="1:77" s="114" customFormat="1" ht="12.75">
      <c r="A21" s="20" t="s">
        <v>87</v>
      </c>
      <c r="B21" s="115">
        <v>2529.113755110641</v>
      </c>
      <c r="C21" s="115">
        <v>2191.1502963020507</v>
      </c>
      <c r="D21" s="115">
        <v>2117.9818824374506</v>
      </c>
      <c r="E21" s="115">
        <v>2354.7571104316025</v>
      </c>
      <c r="F21" s="115">
        <v>2473.4701615661543</v>
      </c>
      <c r="G21" s="115">
        <v>1942.900478356352</v>
      </c>
      <c r="H21" s="115">
        <v>1781.6063587710316</v>
      </c>
      <c r="I21" s="115">
        <v>1875.132705546716</v>
      </c>
      <c r="J21" s="115">
        <v>1933.9150504893976</v>
      </c>
      <c r="K21" s="115">
        <v>1747.8925423457868</v>
      </c>
      <c r="L21" s="115">
        <v>1698.932795937214</v>
      </c>
      <c r="M21" s="115">
        <v>1812.8210699460967</v>
      </c>
      <c r="N21" s="115">
        <v>2073.867165870154</v>
      </c>
      <c r="O21" s="115">
        <v>1871.7041834274064</v>
      </c>
      <c r="P21" s="115">
        <v>1846.7429252387776</v>
      </c>
      <c r="Q21" s="115">
        <v>1917.8582426714759</v>
      </c>
      <c r="R21" s="115">
        <v>1985.8398010947</v>
      </c>
      <c r="S21" s="115">
        <v>2031.0455630794347</v>
      </c>
      <c r="T21" s="115">
        <v>1947.1535513806932</v>
      </c>
      <c r="U21" s="115">
        <v>2406.0756489937376</v>
      </c>
      <c r="V21" s="115">
        <v>2495.553836560068</v>
      </c>
      <c r="W21" s="115">
        <v>2263.9840034209124</v>
      </c>
      <c r="X21" s="115">
        <v>996.4785381522776</v>
      </c>
      <c r="Y21" s="115">
        <v>702.5199628674986</v>
      </c>
      <c r="Z21" s="115">
        <v>907.4192645677847</v>
      </c>
      <c r="AA21" s="115">
        <v>643.2147736962946</v>
      </c>
      <c r="AB21" s="115">
        <v>794.7179332634117</v>
      </c>
      <c r="AC21" s="115">
        <v>618.2285084221359</v>
      </c>
      <c r="AD21" s="115">
        <v>1225.4296003537079</v>
      </c>
      <c r="AE21" s="116">
        <v>764.6037205838248</v>
      </c>
      <c r="AF21" s="117">
        <v>1222.525652561244</v>
      </c>
      <c r="AG21" s="115">
        <v>1471.28112277373</v>
      </c>
      <c r="AH21" s="115">
        <v>2055.745825781219</v>
      </c>
      <c r="AI21" s="115">
        <v>981.4159125856615</v>
      </c>
      <c r="AJ21" s="115">
        <v>1055.5339029506824</v>
      </c>
      <c r="AK21" s="115">
        <v>1414.1511343177467</v>
      </c>
      <c r="AL21" s="115">
        <v>2261.7865049570105</v>
      </c>
      <c r="AM21" s="115">
        <v>1029.3065724673977</v>
      </c>
      <c r="AN21" s="115">
        <v>1722.1692830221061</v>
      </c>
      <c r="AO21" s="115">
        <v>1233.4200588410745</v>
      </c>
      <c r="AP21" s="115">
        <v>2005.7341157486078</v>
      </c>
      <c r="AQ21" s="115">
        <v>1303.049428723762</v>
      </c>
      <c r="AR21" s="115">
        <v>1073.3988910767848</v>
      </c>
      <c r="AS21" s="115">
        <v>1191.1132447284376</v>
      </c>
      <c r="AT21" s="115">
        <v>1866.7205923923473</v>
      </c>
      <c r="AU21" s="115">
        <v>912.3081749419438</v>
      </c>
      <c r="AV21" s="115">
        <v>1216.4825609293903</v>
      </c>
      <c r="AW21" s="115">
        <v>919.8908818311453</v>
      </c>
      <c r="AX21" s="115">
        <v>1411.2658802403737</v>
      </c>
      <c r="AY21" s="120">
        <v>1073.2417994691666</v>
      </c>
      <c r="AZ21" s="119">
        <v>1715.9831499661273</v>
      </c>
      <c r="BA21" s="43">
        <v>1538.5660432623952</v>
      </c>
      <c r="BB21" s="43">
        <v>3072.819849485607</v>
      </c>
      <c r="BC21" s="43">
        <v>1469.0466442946552</v>
      </c>
      <c r="BD21" s="43">
        <v>2313.6964151580287</v>
      </c>
      <c r="BE21" s="43">
        <v>1909.2780307839244</v>
      </c>
      <c r="BF21" s="43">
        <v>2738.765068989561</v>
      </c>
      <c r="BG21" s="43">
        <v>2270.8032088126047</v>
      </c>
      <c r="BH21" s="43">
        <v>2901.7528647684203</v>
      </c>
      <c r="BI21" s="43">
        <v>2111.1985898286707</v>
      </c>
      <c r="BJ21" s="43">
        <v>2913.119159638686</v>
      </c>
      <c r="BK21" s="43">
        <v>2702.192975265503</v>
      </c>
      <c r="BL21" s="43">
        <v>2145.2354199769534</v>
      </c>
      <c r="BM21" s="43">
        <v>2129.228951121248</v>
      </c>
      <c r="BN21" s="43">
        <v>3409.5202877957217</v>
      </c>
      <c r="BO21" s="43">
        <v>2293.0179864773722</v>
      </c>
      <c r="BP21" s="43">
        <v>3007.0870880536086</v>
      </c>
      <c r="BQ21" s="115" t="s">
        <v>151</v>
      </c>
      <c r="BR21" s="43">
        <v>5361.562807809797</v>
      </c>
      <c r="BS21" s="43">
        <v>2734.5241262923482</v>
      </c>
      <c r="BT21" s="43">
        <v>3055.3980726852246</v>
      </c>
      <c r="BU21" s="43">
        <v>2949.5948404172304</v>
      </c>
      <c r="BV21" s="43">
        <v>4333.655851508796</v>
      </c>
      <c r="BW21" s="43">
        <v>3963.475251032454</v>
      </c>
      <c r="BX21" s="43">
        <v>5997.598991059892</v>
      </c>
      <c r="BY21" s="151" t="s">
        <v>147</v>
      </c>
    </row>
    <row r="22" spans="1:77" s="114" customFormat="1" ht="12.75">
      <c r="A22" s="20" t="s">
        <v>88</v>
      </c>
      <c r="B22" s="115">
        <v>14940.101365442204</v>
      </c>
      <c r="C22" s="115">
        <v>13491.05474189622</v>
      </c>
      <c r="D22" s="115">
        <v>12224.593143563068</v>
      </c>
      <c r="E22" s="115">
        <v>13594.467066298563</v>
      </c>
      <c r="F22" s="115">
        <v>14749.481689672555</v>
      </c>
      <c r="G22" s="115">
        <v>12102.05905207234</v>
      </c>
      <c r="H22" s="115">
        <v>10547.431948069545</v>
      </c>
      <c r="I22" s="115">
        <v>11012.891177365203</v>
      </c>
      <c r="J22" s="115">
        <v>11621.41666547998</v>
      </c>
      <c r="K22" s="115">
        <v>11031.164658538142</v>
      </c>
      <c r="L22" s="115">
        <v>10092.390298180093</v>
      </c>
      <c r="M22" s="115">
        <v>10730.809143334533</v>
      </c>
      <c r="N22" s="115">
        <v>12823.429396771762</v>
      </c>
      <c r="O22" s="115">
        <v>12090.667167974878</v>
      </c>
      <c r="P22" s="115">
        <v>11161.758337411826</v>
      </c>
      <c r="Q22" s="115">
        <v>11530.350944108532</v>
      </c>
      <c r="R22" s="115">
        <v>12305.345047399225</v>
      </c>
      <c r="S22" s="115">
        <v>13172.032058762936</v>
      </c>
      <c r="T22" s="115">
        <v>11699.389860276466</v>
      </c>
      <c r="U22" s="115">
        <v>14584.086451459592</v>
      </c>
      <c r="V22" s="115">
        <v>15633.667987467112</v>
      </c>
      <c r="W22" s="115">
        <v>14956.934887334697</v>
      </c>
      <c r="X22" s="115">
        <v>15059.574264674693</v>
      </c>
      <c r="Y22" s="115">
        <v>14464.982726135308</v>
      </c>
      <c r="Z22" s="115">
        <v>15323.522348050466</v>
      </c>
      <c r="AA22" s="115">
        <v>15716.286144853926</v>
      </c>
      <c r="AB22" s="115">
        <v>15011.130201420361</v>
      </c>
      <c r="AC22" s="115">
        <v>15115.099850296721</v>
      </c>
      <c r="AD22" s="115">
        <v>16992.13030154066</v>
      </c>
      <c r="AE22" s="116">
        <v>16716.10210975153</v>
      </c>
      <c r="AF22" s="117">
        <v>20816.02503867877</v>
      </c>
      <c r="AG22" s="115">
        <v>20093.44438592224</v>
      </c>
      <c r="AH22" s="115">
        <v>19804.392960613546</v>
      </c>
      <c r="AI22" s="115">
        <v>20095.242447845518</v>
      </c>
      <c r="AJ22" s="115">
        <v>17727.27712927623</v>
      </c>
      <c r="AK22" s="115">
        <v>18915.27646493314</v>
      </c>
      <c r="AL22" s="115">
        <v>17691.569814209997</v>
      </c>
      <c r="AM22" s="115">
        <v>16947.770491422038</v>
      </c>
      <c r="AN22" s="115">
        <v>15510.95582283164</v>
      </c>
      <c r="AO22" s="115">
        <v>16086.226825878717</v>
      </c>
      <c r="AP22" s="115">
        <v>17198.799220681205</v>
      </c>
      <c r="AQ22" s="115">
        <v>12414.924733997806</v>
      </c>
      <c r="AR22" s="115">
        <v>16945.206624744034</v>
      </c>
      <c r="AS22" s="115">
        <v>18069.678052637657</v>
      </c>
      <c r="AT22" s="115">
        <v>21089.99552601042</v>
      </c>
      <c r="AU22" s="115">
        <v>17850.757778004296</v>
      </c>
      <c r="AV22" s="115">
        <v>20185.91644070436</v>
      </c>
      <c r="AW22" s="115">
        <v>16387.138452712585</v>
      </c>
      <c r="AX22" s="115">
        <v>20947.957446500553</v>
      </c>
      <c r="AY22" s="120">
        <v>17306.828062809327</v>
      </c>
      <c r="AZ22" s="119">
        <v>20950.702844707663</v>
      </c>
      <c r="BA22" s="43">
        <v>19862.341273419173</v>
      </c>
      <c r="BB22" s="43">
        <v>22445.21642521823</v>
      </c>
      <c r="BC22" s="43">
        <v>25058.48595081096</v>
      </c>
      <c r="BD22" s="43">
        <v>24613.90692756527</v>
      </c>
      <c r="BE22" s="43">
        <v>26701.769266563122</v>
      </c>
      <c r="BF22" s="43">
        <v>28289.64132130497</v>
      </c>
      <c r="BG22" s="43">
        <v>27094.6623801324</v>
      </c>
      <c r="BH22" s="43">
        <v>27258.11538035834</v>
      </c>
      <c r="BI22" s="43">
        <v>25838.732923153893</v>
      </c>
      <c r="BJ22" s="43">
        <v>29223.413116588785</v>
      </c>
      <c r="BK22" s="43">
        <v>25625.480420308362</v>
      </c>
      <c r="BL22" s="43">
        <v>29717.730934042185</v>
      </c>
      <c r="BM22" s="43">
        <v>31237.42260223074</v>
      </c>
      <c r="BN22" s="43">
        <v>34352.61533038218</v>
      </c>
      <c r="BO22" s="43">
        <v>30363.47836236796</v>
      </c>
      <c r="BP22" s="43">
        <v>35175.78954431309</v>
      </c>
      <c r="BQ22" s="115" t="s">
        <v>151</v>
      </c>
      <c r="BR22" s="43">
        <v>44812.363516481106</v>
      </c>
      <c r="BS22" s="43">
        <v>41110.10170429462</v>
      </c>
      <c r="BT22" s="43">
        <v>39922.54670630783</v>
      </c>
      <c r="BU22" s="43">
        <v>41181.950865121806</v>
      </c>
      <c r="BV22" s="43">
        <v>48890.38765933065</v>
      </c>
      <c r="BW22" s="43">
        <v>52349.997234883886</v>
      </c>
      <c r="BX22" s="43">
        <v>59448.52480487929</v>
      </c>
      <c r="BY22" s="151" t="s">
        <v>147</v>
      </c>
    </row>
    <row r="23" spans="1:77" s="114" customFormat="1" ht="12.75">
      <c r="A23" s="20" t="s">
        <v>89</v>
      </c>
      <c r="B23" s="115">
        <v>906.822712410433</v>
      </c>
      <c r="C23" s="115">
        <v>902.930841491296</v>
      </c>
      <c r="D23" s="115">
        <v>960.6926164032784</v>
      </c>
      <c r="E23" s="115">
        <v>1052.4733110173113</v>
      </c>
      <c r="F23" s="115">
        <v>999.2717896651974</v>
      </c>
      <c r="G23" s="115">
        <v>875.2776955245159</v>
      </c>
      <c r="H23" s="115">
        <v>646.3124433422907</v>
      </c>
      <c r="I23" s="115">
        <v>812.6397233966608</v>
      </c>
      <c r="J23" s="115">
        <v>908.884175681542</v>
      </c>
      <c r="K23" s="115">
        <v>930.8294085220293</v>
      </c>
      <c r="L23" s="115">
        <v>801.709551406375</v>
      </c>
      <c r="M23" s="115">
        <v>1036.6252336380514</v>
      </c>
      <c r="N23" s="115">
        <v>763.2771533262919</v>
      </c>
      <c r="O23" s="115">
        <v>809.4719671351844</v>
      </c>
      <c r="P23" s="115">
        <v>744.6245393551351</v>
      </c>
      <c r="Q23" s="115">
        <v>1005.9611195824461</v>
      </c>
      <c r="R23" s="115">
        <v>1025.7223081052316</v>
      </c>
      <c r="S23" s="115">
        <v>952.1872234261673</v>
      </c>
      <c r="T23" s="115">
        <v>1188.9405203873864</v>
      </c>
      <c r="U23" s="115">
        <v>1220.7440981425761</v>
      </c>
      <c r="V23" s="115">
        <v>1123.9953537432998</v>
      </c>
      <c r="W23" s="115">
        <v>988.1381693794781</v>
      </c>
      <c r="X23" s="115">
        <v>358.2197601589589</v>
      </c>
      <c r="Y23" s="115">
        <v>514.2394700190794</v>
      </c>
      <c r="Z23" s="115">
        <v>397.9624728950629</v>
      </c>
      <c r="AA23" s="115">
        <v>317.34142600446927</v>
      </c>
      <c r="AB23" s="115">
        <v>408.69097025487514</v>
      </c>
      <c r="AC23" s="115">
        <v>519.5236760661533</v>
      </c>
      <c r="AD23" s="115">
        <v>431.27148822916865</v>
      </c>
      <c r="AE23" s="116">
        <v>422.6921253230191</v>
      </c>
      <c r="AF23" s="117">
        <v>1354.9042529419646</v>
      </c>
      <c r="AG23" s="115">
        <v>1249.8085991935334</v>
      </c>
      <c r="AH23" s="115">
        <v>1126.9770078023157</v>
      </c>
      <c r="AI23" s="115">
        <v>803.9927087096402</v>
      </c>
      <c r="AJ23" s="115">
        <v>611.0046955456102</v>
      </c>
      <c r="AK23" s="115">
        <v>1516.4889418808696</v>
      </c>
      <c r="AL23" s="115">
        <v>906.7058182941216</v>
      </c>
      <c r="AM23" s="115">
        <v>976.2819337544433</v>
      </c>
      <c r="AN23" s="115">
        <v>1283.4421108670963</v>
      </c>
      <c r="AO23" s="115">
        <v>1802.952187125773</v>
      </c>
      <c r="AP23" s="115">
        <v>1298.2136059181362</v>
      </c>
      <c r="AQ23" s="115">
        <v>1160.4529570615698</v>
      </c>
      <c r="AR23" s="115">
        <v>877.9320844783987</v>
      </c>
      <c r="AS23" s="115">
        <v>978.3687993027443</v>
      </c>
      <c r="AT23" s="115">
        <v>1075.6215496414256</v>
      </c>
      <c r="AU23" s="115">
        <v>859.2009532656243</v>
      </c>
      <c r="AV23" s="115">
        <v>1602.428063192111</v>
      </c>
      <c r="AW23" s="115">
        <v>1300.2879737197068</v>
      </c>
      <c r="AX23" s="115">
        <v>1211.134501129105</v>
      </c>
      <c r="AY23" s="120">
        <v>573.3046376887572</v>
      </c>
      <c r="AZ23" s="119">
        <v>2283.4070838840034</v>
      </c>
      <c r="BA23" s="43">
        <v>2372.353538726227</v>
      </c>
      <c r="BB23" s="43">
        <v>1696.4483367900032</v>
      </c>
      <c r="BC23" s="43">
        <v>1590.0843342388775</v>
      </c>
      <c r="BD23" s="43">
        <v>1908.4825297168418</v>
      </c>
      <c r="BE23" s="43">
        <v>1703.0797412228721</v>
      </c>
      <c r="BF23" s="43">
        <v>1475.6416992789752</v>
      </c>
      <c r="BG23" s="43">
        <v>1473.147808393708</v>
      </c>
      <c r="BH23" s="43">
        <v>2058.5554645573498</v>
      </c>
      <c r="BI23" s="43">
        <v>2114.393978969615</v>
      </c>
      <c r="BJ23" s="43">
        <v>2688.3826735675566</v>
      </c>
      <c r="BK23" s="43">
        <v>1380.7243510571518</v>
      </c>
      <c r="BL23" s="43">
        <v>3618.7986481009607</v>
      </c>
      <c r="BM23" s="43">
        <v>3385.036874501275</v>
      </c>
      <c r="BN23" s="43">
        <v>1869.5117285230785</v>
      </c>
      <c r="BO23" s="43">
        <v>2226.227575284748</v>
      </c>
      <c r="BP23" s="43">
        <v>3709.829159790853</v>
      </c>
      <c r="BQ23" s="115" t="s">
        <v>151</v>
      </c>
      <c r="BR23" s="43">
        <v>4477.041793965473</v>
      </c>
      <c r="BS23" s="43">
        <v>2265.4151411249422</v>
      </c>
      <c r="BT23" s="43">
        <v>2823.513564418663</v>
      </c>
      <c r="BU23" s="43">
        <v>2909.5570958328035</v>
      </c>
      <c r="BV23" s="43">
        <v>4503.734517047844</v>
      </c>
      <c r="BW23" s="43">
        <v>6936.480899083368</v>
      </c>
      <c r="BX23" s="43">
        <v>4539.5468897216115</v>
      </c>
      <c r="BY23" s="151" t="s">
        <v>147</v>
      </c>
    </row>
    <row r="24" spans="1:77" s="114" customFormat="1" ht="12.75">
      <c r="A24" s="22" t="s">
        <v>90</v>
      </c>
      <c r="B24" s="121">
        <v>1155.0887709831597</v>
      </c>
      <c r="C24" s="121">
        <v>1366.364605484383</v>
      </c>
      <c r="D24" s="121">
        <v>1204.7060568342872</v>
      </c>
      <c r="E24" s="121">
        <v>1214.894347410191</v>
      </c>
      <c r="F24" s="121">
        <v>1088.3623427919292</v>
      </c>
      <c r="G24" s="121">
        <v>1039.477094511341</v>
      </c>
      <c r="H24" s="121">
        <v>1010.3453318010097</v>
      </c>
      <c r="I24" s="121">
        <v>1128.3171064653286</v>
      </c>
      <c r="J24" s="121">
        <v>1339.5246413634868</v>
      </c>
      <c r="K24" s="121">
        <v>1353.8170464234508</v>
      </c>
      <c r="L24" s="121">
        <v>1318.8523434287001</v>
      </c>
      <c r="M24" s="121">
        <v>1582.0090583344543</v>
      </c>
      <c r="N24" s="121">
        <v>1365.1123055272055</v>
      </c>
      <c r="O24" s="121">
        <v>1335.9746561762624</v>
      </c>
      <c r="P24" s="121">
        <v>1219.164337763359</v>
      </c>
      <c r="Q24" s="121">
        <v>1421.0507459793498</v>
      </c>
      <c r="R24" s="121">
        <v>1471.8805616131326</v>
      </c>
      <c r="S24" s="121">
        <v>1528.377723324148</v>
      </c>
      <c r="T24" s="121">
        <v>1605.7819118217092</v>
      </c>
      <c r="U24" s="121">
        <v>1642.2805826939866</v>
      </c>
      <c r="V24" s="121">
        <v>1554.4044451865325</v>
      </c>
      <c r="W24" s="121">
        <v>1496.185107890751</v>
      </c>
      <c r="X24" s="121">
        <v>1677.4926833015184</v>
      </c>
      <c r="Y24" s="121">
        <v>1764.7119953445265</v>
      </c>
      <c r="Z24" s="121">
        <v>1332.7863208630386</v>
      </c>
      <c r="AA24" s="121">
        <v>1536.5919691291667</v>
      </c>
      <c r="AB24" s="121">
        <v>1337.2623027947252</v>
      </c>
      <c r="AC24" s="121">
        <v>1809.7157759849456</v>
      </c>
      <c r="AD24" s="121">
        <v>1502.2837432497574</v>
      </c>
      <c r="AE24" s="122">
        <v>1412.6240919030338</v>
      </c>
      <c r="AF24" s="123">
        <v>2741.2087607403832</v>
      </c>
      <c r="AG24" s="121">
        <v>2607.434493862324</v>
      </c>
      <c r="AH24" s="121">
        <v>2527.2504726304164</v>
      </c>
      <c r="AI24" s="121">
        <v>2045.088459422151</v>
      </c>
      <c r="AJ24" s="121">
        <v>2224.628808251429</v>
      </c>
      <c r="AK24" s="121">
        <v>2682.963849094913</v>
      </c>
      <c r="AL24" s="121">
        <v>2879.879661641213</v>
      </c>
      <c r="AM24" s="121">
        <v>2231.597515150568</v>
      </c>
      <c r="AN24" s="121">
        <v>2476.2155051481127</v>
      </c>
      <c r="AO24" s="121">
        <v>2940.8532098924056</v>
      </c>
      <c r="AP24" s="121">
        <v>2532.8300596394897</v>
      </c>
      <c r="AQ24" s="121">
        <v>2685.946397033405</v>
      </c>
      <c r="AR24" s="121">
        <v>2453.3270100038812</v>
      </c>
      <c r="AS24" s="121">
        <v>2189.560976668627</v>
      </c>
      <c r="AT24" s="121">
        <v>3362.4910740366595</v>
      </c>
      <c r="AU24" s="121">
        <v>2317.7718533458537</v>
      </c>
      <c r="AV24" s="121">
        <v>2779.6697848473236</v>
      </c>
      <c r="AW24" s="121">
        <v>3032.3848313983326</v>
      </c>
      <c r="AX24" s="121">
        <v>3032.1919606719835</v>
      </c>
      <c r="AY24" s="124">
        <v>2261.939081542639</v>
      </c>
      <c r="AZ24" s="125">
        <v>3614.724779917484</v>
      </c>
      <c r="BA24" s="126">
        <v>3722.380015293645</v>
      </c>
      <c r="BB24" s="126">
        <v>4058.076851986778</v>
      </c>
      <c r="BC24" s="126">
        <v>3294.143360857486</v>
      </c>
      <c r="BD24" s="126">
        <v>4085.0421368198254</v>
      </c>
      <c r="BE24" s="126">
        <v>4357.553668809119</v>
      </c>
      <c r="BF24" s="126">
        <v>5308.024798630679</v>
      </c>
      <c r="BG24" s="126">
        <v>5326.440816912827</v>
      </c>
      <c r="BH24" s="126">
        <v>7159.536363759517</v>
      </c>
      <c r="BI24" s="126">
        <v>5636.6732855150985</v>
      </c>
      <c r="BJ24" s="126">
        <v>5718.382541062803</v>
      </c>
      <c r="BK24" s="126">
        <v>5640.016094982775</v>
      </c>
      <c r="BL24" s="126">
        <v>5139.328977722812</v>
      </c>
      <c r="BM24" s="126">
        <v>3214.5540891204005</v>
      </c>
      <c r="BN24" s="126">
        <v>4804.721165409309</v>
      </c>
      <c r="BO24" s="126">
        <v>4083.638161250068</v>
      </c>
      <c r="BP24" s="126">
        <v>6261.86227331993</v>
      </c>
      <c r="BQ24" s="121" t="s">
        <v>151</v>
      </c>
      <c r="BR24" s="126">
        <v>7119.178038544346</v>
      </c>
      <c r="BS24" s="126">
        <v>6317.317597973341</v>
      </c>
      <c r="BT24" s="126">
        <v>6738.2579026903395</v>
      </c>
      <c r="BU24" s="126">
        <v>6140.280771894698</v>
      </c>
      <c r="BV24" s="126">
        <v>7436.8985472565655</v>
      </c>
      <c r="BW24" s="126">
        <v>5759.662066737719</v>
      </c>
      <c r="BX24" s="126">
        <v>6944.654515867853</v>
      </c>
      <c r="BY24" s="151" t="s">
        <v>147</v>
      </c>
    </row>
    <row r="25" spans="1:77" s="114" customFormat="1" ht="12.75">
      <c r="A25" s="127" t="s">
        <v>1</v>
      </c>
      <c r="B25" s="115">
        <v>9678.356037141546</v>
      </c>
      <c r="C25" s="115">
        <v>8522.337960214587</v>
      </c>
      <c r="D25" s="115">
        <v>8863.304829116096</v>
      </c>
      <c r="E25" s="115">
        <v>8111.767277747402</v>
      </c>
      <c r="F25" s="115">
        <v>9127.017902202739</v>
      </c>
      <c r="G25" s="115">
        <v>9020.273114494097</v>
      </c>
      <c r="H25" s="115">
        <v>9785.576009104325</v>
      </c>
      <c r="I25" s="115">
        <v>9541.20782715976</v>
      </c>
      <c r="J25" s="115">
        <v>9651.728322643557</v>
      </c>
      <c r="K25" s="115">
        <v>10036.401063502022</v>
      </c>
      <c r="L25" s="115">
        <v>11393.532022360352</v>
      </c>
      <c r="M25" s="115">
        <v>11788.533065956308</v>
      </c>
      <c r="N25" s="115">
        <v>12739.310214476867</v>
      </c>
      <c r="O25" s="115">
        <v>13320.867571516625</v>
      </c>
      <c r="P25" s="115">
        <v>13436.372414824153</v>
      </c>
      <c r="Q25" s="115">
        <v>14096.944481569835</v>
      </c>
      <c r="R25" s="115">
        <v>15072.984390758209</v>
      </c>
      <c r="S25" s="115">
        <v>15789.293817346368</v>
      </c>
      <c r="T25" s="115">
        <v>16831.999357515335</v>
      </c>
      <c r="U25" s="115">
        <v>16535.216772741376</v>
      </c>
      <c r="V25" s="115">
        <v>15450.01760967954</v>
      </c>
      <c r="W25" s="115">
        <v>12391.11881584233</v>
      </c>
      <c r="X25" s="115">
        <v>8215.398026002782</v>
      </c>
      <c r="Y25" s="115">
        <v>6030.210952653591</v>
      </c>
      <c r="Z25" s="115">
        <v>5764.546167725073</v>
      </c>
      <c r="AA25" s="115">
        <v>5209.247104567547</v>
      </c>
      <c r="AB25" s="115">
        <v>5672.955925517647</v>
      </c>
      <c r="AC25" s="115">
        <v>6666.41532083259</v>
      </c>
      <c r="AD25" s="115">
        <v>7918.98828600405</v>
      </c>
      <c r="AE25" s="116">
        <v>8931.527971925205</v>
      </c>
      <c r="AF25" s="117">
        <v>12928.73387335593</v>
      </c>
      <c r="AG25" s="115">
        <v>16618.91287826419</v>
      </c>
      <c r="AH25" s="115">
        <v>16153.114620048627</v>
      </c>
      <c r="AI25" s="115">
        <v>13962.139525409057</v>
      </c>
      <c r="AJ25" s="115">
        <v>14863.917076339916</v>
      </c>
      <c r="AK25" s="115">
        <v>15205.637972061038</v>
      </c>
      <c r="AL25" s="115">
        <v>13968.504139914045</v>
      </c>
      <c r="AM25" s="115">
        <v>11451.360268162889</v>
      </c>
      <c r="AN25" s="115">
        <v>13376.124659178322</v>
      </c>
      <c r="AO25" s="115">
        <v>12762.8228695074</v>
      </c>
      <c r="AP25" s="115">
        <v>12601.115562304898</v>
      </c>
      <c r="AQ25" s="115">
        <v>11973.232817246393</v>
      </c>
      <c r="AR25" s="115">
        <v>14385.072038186201</v>
      </c>
      <c r="AS25" s="115">
        <v>13862.881317425603</v>
      </c>
      <c r="AT25" s="115">
        <v>14407.701907676925</v>
      </c>
      <c r="AU25" s="115">
        <v>12756.00377364029</v>
      </c>
      <c r="AV25" s="115">
        <v>14178.50786836243</v>
      </c>
      <c r="AW25" s="115">
        <v>14356.496835802262</v>
      </c>
      <c r="AX25" s="115">
        <v>14039.171818758372</v>
      </c>
      <c r="AY25" s="118">
        <v>14048.030828782377</v>
      </c>
      <c r="AZ25" s="128">
        <v>16306.74063707537</v>
      </c>
      <c r="BA25" s="129">
        <v>18269.76707371594</v>
      </c>
      <c r="BB25" s="129">
        <v>18642.102660597397</v>
      </c>
      <c r="BC25" s="129">
        <v>17928.57909971963</v>
      </c>
      <c r="BD25" s="129">
        <v>20894.52954895744</v>
      </c>
      <c r="BE25" s="129">
        <v>21242.840236854965</v>
      </c>
      <c r="BF25" s="129">
        <v>24407.65317422289</v>
      </c>
      <c r="BG25" s="129">
        <v>24068.640408606952</v>
      </c>
      <c r="BH25" s="129">
        <v>26942.622131053176</v>
      </c>
      <c r="BI25" s="129">
        <v>29078.769825807452</v>
      </c>
      <c r="BJ25" s="129">
        <v>29905.954620999037</v>
      </c>
      <c r="BK25" s="129">
        <v>28400.171924815873</v>
      </c>
      <c r="BL25" s="129">
        <v>31298.415165597253</v>
      </c>
      <c r="BM25" s="129">
        <v>31042.661813412255</v>
      </c>
      <c r="BN25" s="129">
        <v>30331.641845971528</v>
      </c>
      <c r="BO25" s="129">
        <v>28481.562017948017</v>
      </c>
      <c r="BP25" s="129">
        <v>31066.822853016194</v>
      </c>
      <c r="BQ25" s="161" t="s">
        <v>151</v>
      </c>
      <c r="BR25" s="129">
        <v>24695.689886465727</v>
      </c>
      <c r="BS25" s="129">
        <v>24287.63004521915</v>
      </c>
      <c r="BT25" s="129">
        <v>29644.01796723868</v>
      </c>
      <c r="BU25" s="129">
        <v>33623.895781256404</v>
      </c>
      <c r="BV25" s="129">
        <v>43201.43538815395</v>
      </c>
      <c r="BW25" s="129">
        <v>41015.85655782957</v>
      </c>
      <c r="BX25" s="129">
        <v>53324.07220504874</v>
      </c>
      <c r="BY25" s="130">
        <v>54447.13700302942</v>
      </c>
    </row>
    <row r="26" spans="1:77" s="114" customFormat="1" ht="12.75">
      <c r="A26" s="127" t="s">
        <v>2</v>
      </c>
      <c r="B26" s="115">
        <v>8810.089492190385</v>
      </c>
      <c r="C26" s="115">
        <v>8878.34535886996</v>
      </c>
      <c r="D26" s="115">
        <v>8598.591615449424</v>
      </c>
      <c r="E26" s="115">
        <v>8889.767745201902</v>
      </c>
      <c r="F26" s="115">
        <v>8951.743697516766</v>
      </c>
      <c r="G26" s="115">
        <v>9016.204871296126</v>
      </c>
      <c r="H26" s="115">
        <v>10478.318008579738</v>
      </c>
      <c r="I26" s="115">
        <v>11041.798761306245</v>
      </c>
      <c r="J26" s="115">
        <v>11543.84982136494</v>
      </c>
      <c r="K26" s="115">
        <v>11593.846873564798</v>
      </c>
      <c r="L26" s="115">
        <v>13285.359310193096</v>
      </c>
      <c r="M26" s="115">
        <v>13045.699031844375</v>
      </c>
      <c r="N26" s="115">
        <v>14265.421501614308</v>
      </c>
      <c r="O26" s="115">
        <v>13858.063315849662</v>
      </c>
      <c r="P26" s="115">
        <v>13812.00361842113</v>
      </c>
      <c r="Q26" s="115">
        <v>14174.817117444334</v>
      </c>
      <c r="R26" s="115">
        <v>13902.317834639332</v>
      </c>
      <c r="S26" s="115">
        <v>14545.115979321341</v>
      </c>
      <c r="T26" s="115">
        <v>15719.813837570366</v>
      </c>
      <c r="U26" s="115">
        <v>14096.379210808058</v>
      </c>
      <c r="V26" s="115">
        <v>11973.967292764315</v>
      </c>
      <c r="W26" s="115">
        <v>7858.30374232668</v>
      </c>
      <c r="X26" s="115">
        <v>4858.484144052672</v>
      </c>
      <c r="Y26" s="115">
        <v>3149.4901356699033</v>
      </c>
      <c r="Z26" s="115">
        <v>3130.5615437670017</v>
      </c>
      <c r="AA26" s="115">
        <v>3045.999150553174</v>
      </c>
      <c r="AB26" s="115">
        <v>2472.135480486817</v>
      </c>
      <c r="AC26" s="115">
        <v>2912.6554304148426</v>
      </c>
      <c r="AD26" s="115">
        <v>2858.758764489702</v>
      </c>
      <c r="AE26" s="116">
        <v>3330.5256549786277</v>
      </c>
      <c r="AF26" s="117">
        <v>4560.634064691339</v>
      </c>
      <c r="AG26" s="115">
        <v>5317.294500927927</v>
      </c>
      <c r="AH26" s="115">
        <v>5425.344778582944</v>
      </c>
      <c r="AI26" s="115">
        <v>4381.08788160213</v>
      </c>
      <c r="AJ26" s="115">
        <v>4878.915490784837</v>
      </c>
      <c r="AK26" s="115">
        <v>4882.878368355717</v>
      </c>
      <c r="AL26" s="115">
        <v>4955.708293037935</v>
      </c>
      <c r="AM26" s="115">
        <v>3993.5170408144104</v>
      </c>
      <c r="AN26" s="115">
        <v>4708.248876848829</v>
      </c>
      <c r="AO26" s="115">
        <v>5144.76061435296</v>
      </c>
      <c r="AP26" s="115">
        <v>4459.317562406011</v>
      </c>
      <c r="AQ26" s="115">
        <v>4829.02200411712</v>
      </c>
      <c r="AR26" s="115">
        <v>4064.4680857354474</v>
      </c>
      <c r="AS26" s="115">
        <v>5749.781363375448</v>
      </c>
      <c r="AT26" s="115">
        <v>3638.394283322412</v>
      </c>
      <c r="AU26" s="115">
        <v>2931.478653380656</v>
      </c>
      <c r="AV26" s="115">
        <v>2996.94903470571</v>
      </c>
      <c r="AW26" s="115">
        <v>2862.727306828114</v>
      </c>
      <c r="AX26" s="115">
        <v>3535.7731517280863</v>
      </c>
      <c r="AY26" s="120">
        <v>3377.0065688188392</v>
      </c>
      <c r="AZ26" s="119">
        <v>4271.819802967342</v>
      </c>
      <c r="BA26" s="43">
        <v>4688.8587517023025</v>
      </c>
      <c r="BB26" s="43">
        <v>4752.498858809849</v>
      </c>
      <c r="BC26" s="43">
        <v>4175.670057104134</v>
      </c>
      <c r="BD26" s="43">
        <v>6648.708753290548</v>
      </c>
      <c r="BE26" s="43">
        <v>6642.213460999069</v>
      </c>
      <c r="BF26" s="43">
        <v>7834.591424225023</v>
      </c>
      <c r="BG26" s="43">
        <v>8983.587469384476</v>
      </c>
      <c r="BH26" s="43">
        <v>10238.063534132025</v>
      </c>
      <c r="BI26" s="43">
        <v>10747.675652755377</v>
      </c>
      <c r="BJ26" s="43">
        <v>11692.741292554945</v>
      </c>
      <c r="BK26" s="43">
        <v>12396.83643910795</v>
      </c>
      <c r="BL26" s="43">
        <v>12048.874180984374</v>
      </c>
      <c r="BM26" s="43">
        <v>12921.49978712462</v>
      </c>
      <c r="BN26" s="43">
        <v>14542.966481683403</v>
      </c>
      <c r="BO26" s="43">
        <v>14010.977858413178</v>
      </c>
      <c r="BP26" s="43">
        <v>15525.763547606988</v>
      </c>
      <c r="BQ26" s="115" t="s">
        <v>151</v>
      </c>
      <c r="BR26" s="43">
        <v>14668.027455740488</v>
      </c>
      <c r="BS26" s="43">
        <v>14792.494209625827</v>
      </c>
      <c r="BT26" s="43">
        <v>16256.474352684869</v>
      </c>
      <c r="BU26" s="43">
        <v>17069.625692449</v>
      </c>
      <c r="BV26" s="43">
        <v>20340.610939076636</v>
      </c>
      <c r="BW26" s="43">
        <v>19352.094404106487</v>
      </c>
      <c r="BX26" s="43">
        <v>25567.87645916552</v>
      </c>
      <c r="BY26" s="50">
        <v>21916.101518269603</v>
      </c>
    </row>
    <row r="27" spans="1:77" s="114" customFormat="1" ht="12.75">
      <c r="A27" s="127" t="s">
        <v>3</v>
      </c>
      <c r="B27" s="115">
        <v>22911.82869877661</v>
      </c>
      <c r="C27" s="115">
        <v>25389.23796843233</v>
      </c>
      <c r="D27" s="115">
        <v>25660.2433676557</v>
      </c>
      <c r="E27" s="115">
        <v>25677.72123099205</v>
      </c>
      <c r="F27" s="115">
        <v>25251.2289847518</v>
      </c>
      <c r="G27" s="115">
        <v>23900.952420224618</v>
      </c>
      <c r="H27" s="115">
        <v>24656.955857910558</v>
      </c>
      <c r="I27" s="115">
        <v>25609.23016973714</v>
      </c>
      <c r="J27" s="115">
        <v>27279.66144670044</v>
      </c>
      <c r="K27" s="115">
        <v>28367.933119215206</v>
      </c>
      <c r="L27" s="115">
        <v>31002.223128333426</v>
      </c>
      <c r="M27" s="115">
        <v>36243.30945773787</v>
      </c>
      <c r="N27" s="115">
        <v>36288.36082056833</v>
      </c>
      <c r="O27" s="115">
        <v>38922.7883857242</v>
      </c>
      <c r="P27" s="115">
        <v>36997.949962793675</v>
      </c>
      <c r="Q27" s="115">
        <v>43065.58591692922</v>
      </c>
      <c r="R27" s="115">
        <v>45254.158372614016</v>
      </c>
      <c r="S27" s="115">
        <v>46420.46348267335</v>
      </c>
      <c r="T27" s="115">
        <v>48787.036433790694</v>
      </c>
      <c r="U27" s="115">
        <v>50011.461069759294</v>
      </c>
      <c r="V27" s="115">
        <v>43553.41421855296</v>
      </c>
      <c r="W27" s="115">
        <v>39503.9451685393</v>
      </c>
      <c r="X27" s="115">
        <v>28699.238782073386</v>
      </c>
      <c r="Y27" s="115">
        <v>27649.744094246384</v>
      </c>
      <c r="Z27" s="115">
        <v>25048.659922187515</v>
      </c>
      <c r="AA27" s="115">
        <v>24577.95730819044</v>
      </c>
      <c r="AB27" s="115">
        <v>27528.8367314336</v>
      </c>
      <c r="AC27" s="115">
        <v>28417.6454047284</v>
      </c>
      <c r="AD27" s="115">
        <v>29697.20634557083</v>
      </c>
      <c r="AE27" s="116">
        <v>29509.426906656317</v>
      </c>
      <c r="AF27" s="117">
        <v>50554.40836372268</v>
      </c>
      <c r="AG27" s="115">
        <v>59543.86084467387</v>
      </c>
      <c r="AH27" s="115">
        <v>55311.49897968731</v>
      </c>
      <c r="AI27" s="115">
        <v>59320.03895872985</v>
      </c>
      <c r="AJ27" s="115">
        <v>59827.69550273601</v>
      </c>
      <c r="AK27" s="115">
        <v>57222.52421020624</v>
      </c>
      <c r="AL27" s="115">
        <v>47942.98390364664</v>
      </c>
      <c r="AM27" s="115">
        <v>49637.75820704871</v>
      </c>
      <c r="AN27" s="115">
        <v>49260.62424624141</v>
      </c>
      <c r="AO27" s="115">
        <v>50170.24817620598</v>
      </c>
      <c r="AP27" s="115">
        <v>46220.833078976764</v>
      </c>
      <c r="AQ27" s="115">
        <v>42344.72680417033</v>
      </c>
      <c r="AR27" s="115">
        <v>43819.59272615482</v>
      </c>
      <c r="AS27" s="115">
        <v>55122.530886813234</v>
      </c>
      <c r="AT27" s="115">
        <v>52670.912781523024</v>
      </c>
      <c r="AU27" s="115">
        <v>46144.00701473028</v>
      </c>
      <c r="AV27" s="115">
        <v>48681.29569367832</v>
      </c>
      <c r="AW27" s="115">
        <v>52816.771325290894</v>
      </c>
      <c r="AX27" s="115">
        <v>51142.630549073074</v>
      </c>
      <c r="AY27" s="120">
        <v>51044.19862312423</v>
      </c>
      <c r="AZ27" s="119">
        <v>69662.16633451638</v>
      </c>
      <c r="BA27" s="43">
        <v>73444.50465896372</v>
      </c>
      <c r="BB27" s="43">
        <v>67942.38836243586</v>
      </c>
      <c r="BC27" s="43">
        <v>65343.17114397692</v>
      </c>
      <c r="BD27" s="43">
        <v>88355.76251319317</v>
      </c>
      <c r="BE27" s="43">
        <v>91449.72275676015</v>
      </c>
      <c r="BF27" s="43">
        <v>98118.5411067952</v>
      </c>
      <c r="BG27" s="43">
        <v>89309.29257946972</v>
      </c>
      <c r="BH27" s="43">
        <v>102161.10529877323</v>
      </c>
      <c r="BI27" s="43">
        <v>102170.44850023522</v>
      </c>
      <c r="BJ27" s="43">
        <v>100520.57002018405</v>
      </c>
      <c r="BK27" s="43">
        <v>90551.78560244464</v>
      </c>
      <c r="BL27" s="43">
        <v>118350.70974808569</v>
      </c>
      <c r="BM27" s="43">
        <v>114829.18855389376</v>
      </c>
      <c r="BN27" s="43">
        <v>110754.2251966874</v>
      </c>
      <c r="BO27" s="43">
        <v>103743.37818049481</v>
      </c>
      <c r="BP27" s="43">
        <v>131645.64298061805</v>
      </c>
      <c r="BQ27" s="115" t="s">
        <v>151</v>
      </c>
      <c r="BR27" s="43">
        <v>127900.72364260905</v>
      </c>
      <c r="BS27" s="43">
        <v>100420.45240657467</v>
      </c>
      <c r="BT27" s="43">
        <v>106082.40738646276</v>
      </c>
      <c r="BU27" s="43">
        <v>122619.74556999611</v>
      </c>
      <c r="BV27" s="43">
        <v>155266.07208168157</v>
      </c>
      <c r="BW27" s="43">
        <v>158742.6908473776</v>
      </c>
      <c r="BX27" s="43">
        <v>204730.07982615856</v>
      </c>
      <c r="BY27" s="50">
        <v>222172.4483855266</v>
      </c>
    </row>
    <row r="28" spans="1:77" s="114" customFormat="1" ht="12.75">
      <c r="A28" s="127" t="s">
        <v>4</v>
      </c>
      <c r="B28" s="115">
        <v>17469.215120552846</v>
      </c>
      <c r="C28" s="115">
        <v>15682.20503819827</v>
      </c>
      <c r="D28" s="115">
        <v>14342.575026000519</v>
      </c>
      <c r="E28" s="115">
        <v>15949.224176730166</v>
      </c>
      <c r="F28" s="115">
        <v>17222.951851238708</v>
      </c>
      <c r="G28" s="115">
        <v>14044.959530428692</v>
      </c>
      <c r="H28" s="115">
        <v>12329.038306840577</v>
      </c>
      <c r="I28" s="115">
        <v>12888.023882911919</v>
      </c>
      <c r="J28" s="115">
        <v>13555.331715969376</v>
      </c>
      <c r="K28" s="115">
        <v>12779.05720088393</v>
      </c>
      <c r="L28" s="115">
        <v>11791.323094117306</v>
      </c>
      <c r="M28" s="115">
        <v>12543.630213280629</v>
      </c>
      <c r="N28" s="115">
        <v>14897.296562641917</v>
      </c>
      <c r="O28" s="115">
        <v>13962.371351402284</v>
      </c>
      <c r="P28" s="115">
        <v>13008.501262650603</v>
      </c>
      <c r="Q28" s="115">
        <v>13448.209186780008</v>
      </c>
      <c r="R28" s="115">
        <v>14291.184848493926</v>
      </c>
      <c r="S28" s="115">
        <v>15203.07762184237</v>
      </c>
      <c r="T28" s="115">
        <v>13646.54341165716</v>
      </c>
      <c r="U28" s="115">
        <v>16990.16210045333</v>
      </c>
      <c r="V28" s="115">
        <v>18129.22182402718</v>
      </c>
      <c r="W28" s="115">
        <v>17220.91889075561</v>
      </c>
      <c r="X28" s="115">
        <v>16056.052802826971</v>
      </c>
      <c r="Y28" s="115">
        <v>15167.502689002806</v>
      </c>
      <c r="Z28" s="115">
        <v>16230.941612618251</v>
      </c>
      <c r="AA28" s="115">
        <v>16359.50091855022</v>
      </c>
      <c r="AB28" s="115">
        <v>15805.848134683773</v>
      </c>
      <c r="AC28" s="115">
        <v>15733.328358718858</v>
      </c>
      <c r="AD28" s="115">
        <v>18217.55990189437</v>
      </c>
      <c r="AE28" s="116">
        <v>17480.705830335355</v>
      </c>
      <c r="AF28" s="117">
        <v>22038.550691240016</v>
      </c>
      <c r="AG28" s="115">
        <v>21564.72550869597</v>
      </c>
      <c r="AH28" s="115">
        <v>21860.138786394764</v>
      </c>
      <c r="AI28" s="115">
        <v>21076.658360431178</v>
      </c>
      <c r="AJ28" s="115">
        <v>18782.811032226913</v>
      </c>
      <c r="AK28" s="115">
        <v>20329.42759925089</v>
      </c>
      <c r="AL28" s="115">
        <v>19953.356319167007</v>
      </c>
      <c r="AM28" s="115">
        <v>17977.077063889436</v>
      </c>
      <c r="AN28" s="115">
        <v>17233.125105853745</v>
      </c>
      <c r="AO28" s="115">
        <v>17319.64688471979</v>
      </c>
      <c r="AP28" s="115">
        <v>19204.533336429813</v>
      </c>
      <c r="AQ28" s="115">
        <v>13717.974162721568</v>
      </c>
      <c r="AR28" s="115">
        <v>18018.60551582082</v>
      </c>
      <c r="AS28" s="115">
        <v>19260.791297366093</v>
      </c>
      <c r="AT28" s="115">
        <v>22956.71611840277</v>
      </c>
      <c r="AU28" s="115">
        <v>18763.06595294624</v>
      </c>
      <c r="AV28" s="115">
        <v>21402.399001633752</v>
      </c>
      <c r="AW28" s="115">
        <v>17307.02933454373</v>
      </c>
      <c r="AX28" s="115">
        <v>22359.22332674093</v>
      </c>
      <c r="AY28" s="124">
        <v>18380.069862278495</v>
      </c>
      <c r="AZ28" s="125">
        <v>22666.68599467379</v>
      </c>
      <c r="BA28" s="126">
        <v>21400.90731668157</v>
      </c>
      <c r="BB28" s="126">
        <v>25518.036274703838</v>
      </c>
      <c r="BC28" s="126">
        <v>26527.532595105615</v>
      </c>
      <c r="BD28" s="126">
        <v>26927.603342723298</v>
      </c>
      <c r="BE28" s="126">
        <v>28611.047297347046</v>
      </c>
      <c r="BF28" s="126">
        <v>31028.40639029453</v>
      </c>
      <c r="BG28" s="126">
        <v>29365.465588945004</v>
      </c>
      <c r="BH28" s="126">
        <v>30159.86824512676</v>
      </c>
      <c r="BI28" s="126">
        <v>27949.931512982563</v>
      </c>
      <c r="BJ28" s="126">
        <v>32136.53227622747</v>
      </c>
      <c r="BK28" s="126">
        <v>28327.673395573864</v>
      </c>
      <c r="BL28" s="126">
        <v>31862.96635401914</v>
      </c>
      <c r="BM28" s="126">
        <v>33366.65155335199</v>
      </c>
      <c r="BN28" s="126">
        <v>37762.1356181779</v>
      </c>
      <c r="BO28" s="126">
        <v>32656.496348845332</v>
      </c>
      <c r="BP28" s="126">
        <v>38182.8766323667</v>
      </c>
      <c r="BQ28" s="121" t="s">
        <v>151</v>
      </c>
      <c r="BR28" s="126">
        <v>50173.9263242909</v>
      </c>
      <c r="BS28" s="126">
        <v>43844.62583058697</v>
      </c>
      <c r="BT28" s="126">
        <v>42977.94477899306</v>
      </c>
      <c r="BU28" s="126">
        <v>44131.545705539036</v>
      </c>
      <c r="BV28" s="126">
        <v>53224.043510839445</v>
      </c>
      <c r="BW28" s="126">
        <v>56313.47248591634</v>
      </c>
      <c r="BX28" s="126">
        <v>65446.12379593919</v>
      </c>
      <c r="BY28" s="106">
        <v>69753.39277967259</v>
      </c>
    </row>
    <row r="29" spans="1:77" s="114" customFormat="1" ht="12.75">
      <c r="A29" s="101" t="s">
        <v>74</v>
      </c>
      <c r="B29" s="109">
        <v>58869.48934866139</v>
      </c>
      <c r="C29" s="109">
        <v>58472.126325715144</v>
      </c>
      <c r="D29" s="109">
        <v>57464.71483822174</v>
      </c>
      <c r="E29" s="109">
        <v>58628.48043067152</v>
      </c>
      <c r="F29" s="109">
        <v>60552.942435710014</v>
      </c>
      <c r="G29" s="109">
        <v>55982.389936443535</v>
      </c>
      <c r="H29" s="109">
        <v>57249.8881824352</v>
      </c>
      <c r="I29" s="109">
        <v>59080.26064111506</v>
      </c>
      <c r="J29" s="109">
        <v>62030.571306678314</v>
      </c>
      <c r="K29" s="109">
        <v>62777.23825716596</v>
      </c>
      <c r="L29" s="109">
        <v>67472.43755500419</v>
      </c>
      <c r="M29" s="109">
        <v>73621.17176881919</v>
      </c>
      <c r="N29" s="109">
        <v>78190.38909930142</v>
      </c>
      <c r="O29" s="109">
        <v>80064.09062449276</v>
      </c>
      <c r="P29" s="109">
        <v>77254.82725868956</v>
      </c>
      <c r="Q29" s="109">
        <v>84785.5567027234</v>
      </c>
      <c r="R29" s="109">
        <v>88520.64544650548</v>
      </c>
      <c r="S29" s="109">
        <v>91957.95090118343</v>
      </c>
      <c r="T29" s="109">
        <v>94985.39304053356</v>
      </c>
      <c r="U29" s="109">
        <v>97633.21915376207</v>
      </c>
      <c r="V29" s="109">
        <v>89106.620945024</v>
      </c>
      <c r="W29" s="109">
        <v>76974.28661746392</v>
      </c>
      <c r="X29" s="109">
        <v>57829.17375495581</v>
      </c>
      <c r="Y29" s="109">
        <v>51996.94787157269</v>
      </c>
      <c r="Z29" s="109">
        <v>50174.70924629785</v>
      </c>
      <c r="AA29" s="109">
        <v>49192.70448186138</v>
      </c>
      <c r="AB29" s="109">
        <v>51479.77627212184</v>
      </c>
      <c r="AC29" s="109">
        <v>53730.04451469469</v>
      </c>
      <c r="AD29" s="109">
        <v>58692.51329795895</v>
      </c>
      <c r="AE29" s="110">
        <v>59252.186363895504</v>
      </c>
      <c r="AF29" s="111">
        <v>90082.32699300996</v>
      </c>
      <c r="AG29" s="109">
        <v>103044.79373256196</v>
      </c>
      <c r="AH29" s="109">
        <v>98750.09716471365</v>
      </c>
      <c r="AI29" s="109">
        <v>98739.9247261722</v>
      </c>
      <c r="AJ29" s="109">
        <v>98353.33910208769</v>
      </c>
      <c r="AK29" s="109">
        <v>97640.4681498739</v>
      </c>
      <c r="AL29" s="109">
        <v>86820.55265576563</v>
      </c>
      <c r="AM29" s="109">
        <v>83059.71257991545</v>
      </c>
      <c r="AN29" s="109">
        <v>84578.1228881223</v>
      </c>
      <c r="AO29" s="109">
        <v>85397.47854478614</v>
      </c>
      <c r="AP29" s="109">
        <v>82485.79954011748</v>
      </c>
      <c r="AQ29" s="109">
        <v>72864.9557882554</v>
      </c>
      <c r="AR29" s="109">
        <v>80287.73836589728</v>
      </c>
      <c r="AS29" s="109">
        <v>93995.98486498039</v>
      </c>
      <c r="AT29" s="109">
        <v>93673.72509092513</v>
      </c>
      <c r="AU29" s="109">
        <v>80594.55539469747</v>
      </c>
      <c r="AV29" s="109">
        <v>87259.15159838021</v>
      </c>
      <c r="AW29" s="109">
        <v>87343.02480246499</v>
      </c>
      <c r="AX29" s="109">
        <v>91076.79884630046</v>
      </c>
      <c r="AY29" s="112">
        <v>86849.30588300395</v>
      </c>
      <c r="AZ29" s="113">
        <v>112907.41276923288</v>
      </c>
      <c r="BA29" s="44">
        <v>117804.03780106352</v>
      </c>
      <c r="BB29" s="44">
        <v>116855.02615654693</v>
      </c>
      <c r="BC29" s="44">
        <v>113974.9528959063</v>
      </c>
      <c r="BD29" s="44">
        <v>142826.60415816447</v>
      </c>
      <c r="BE29" s="44">
        <v>147945.82375196123</v>
      </c>
      <c r="BF29" s="44">
        <v>161389.19209553764</v>
      </c>
      <c r="BG29" s="44">
        <v>151726.98604640615</v>
      </c>
      <c r="BH29" s="44">
        <v>169501.6592090852</v>
      </c>
      <c r="BI29" s="44">
        <v>169946.82549178062</v>
      </c>
      <c r="BJ29" s="44">
        <v>174255.7982099655</v>
      </c>
      <c r="BK29" s="44">
        <v>159676.4673619423</v>
      </c>
      <c r="BL29" s="44">
        <v>193560.96544868645</v>
      </c>
      <c r="BM29" s="44">
        <v>192160.00170778262</v>
      </c>
      <c r="BN29" s="44">
        <v>193390.96914252022</v>
      </c>
      <c r="BO29" s="44">
        <v>178892.41440570133</v>
      </c>
      <c r="BP29" s="44">
        <v>216421.10601360796</v>
      </c>
      <c r="BQ29" s="109" t="s">
        <v>151</v>
      </c>
      <c r="BR29" s="44">
        <v>217438.36730910616</v>
      </c>
      <c r="BS29" s="44">
        <v>183345.20249200662</v>
      </c>
      <c r="BT29" s="44">
        <v>194960.84448537938</v>
      </c>
      <c r="BU29" s="44">
        <v>217444.81274924055</v>
      </c>
      <c r="BV29" s="44">
        <v>272032.1619197516</v>
      </c>
      <c r="BW29" s="44">
        <v>275424.11429523</v>
      </c>
      <c r="BX29" s="44">
        <v>349068.152286312</v>
      </c>
      <c r="BY29" s="51">
        <v>368289.0796864982</v>
      </c>
    </row>
    <row r="31" ht="33" customHeight="1">
      <c r="A31" s="23" t="s">
        <v>76</v>
      </c>
    </row>
    <row r="32" spans="1:78" ht="25.5">
      <c r="A32" s="23" t="s">
        <v>152</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row>
    <row r="33" ht="25.5">
      <c r="A33" s="23" t="s">
        <v>133</v>
      </c>
    </row>
  </sheetData>
  <sheetProtection/>
  <mergeCells count="1">
    <mergeCell ref="B4:J4"/>
  </mergeCells>
  <printOptions/>
  <pageMargins left="0.787401575" right="0.787401575" top="0.984251969" bottom="0.984251969" header="0.4921259845" footer="0.492125984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CC79"/>
  <sheetViews>
    <sheetView zoomScale="80" zoomScaleNormal="80" zoomScalePageLayoutView="0" workbookViewId="0" topLeftCell="A1">
      <pane xSplit="1" ySplit="6" topLeftCell="BO7" activePane="bottomRight" state="frozen"/>
      <selection pane="topLeft" activeCell="A1" sqref="A1"/>
      <selection pane="topRight" activeCell="B1" sqref="B1"/>
      <selection pane="bottomLeft" activeCell="A7" sqref="A7"/>
      <selection pane="bottomRight" activeCell="CC21" sqref="CC17:CC21"/>
    </sheetView>
  </sheetViews>
  <sheetFormatPr defaultColWidth="11.421875" defaultRowHeight="12.75"/>
  <cols>
    <col min="1" max="1" width="84.8515625" style="1" customWidth="1"/>
    <col min="2" max="2" width="12.57421875" style="1" bestFit="1" customWidth="1"/>
    <col min="3" max="16384" width="11.421875" style="1" customWidth="1"/>
  </cols>
  <sheetData>
    <row r="1" spans="1:77" ht="12.75">
      <c r="A1" s="3" t="s">
        <v>100</v>
      </c>
      <c r="B1" s="10"/>
      <c r="C1" s="10"/>
      <c r="D1" s="10"/>
      <c r="E1" s="10"/>
      <c r="F1" s="10"/>
      <c r="G1" s="10"/>
      <c r="H1" s="10"/>
      <c r="I1" s="10"/>
      <c r="J1" s="10"/>
      <c r="K1" s="10"/>
      <c r="L1" s="10"/>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5"/>
      <c r="BB1" s="5"/>
      <c r="BC1" s="5"/>
      <c r="BD1" s="5"/>
      <c r="BE1" s="5"/>
      <c r="BF1" s="5"/>
      <c r="BG1" s="5"/>
      <c r="BH1" s="5"/>
      <c r="BI1" s="5"/>
      <c r="BJ1" s="5"/>
      <c r="BK1" s="5"/>
      <c r="BL1" s="5"/>
      <c r="BM1" s="5"/>
      <c r="BN1" s="5"/>
      <c r="BO1" s="5"/>
      <c r="BP1" s="5"/>
      <c r="BQ1" s="5"/>
      <c r="BR1" s="5"/>
      <c r="BS1" s="5"/>
      <c r="BT1" s="5"/>
      <c r="BU1" s="5"/>
      <c r="BV1" s="5"/>
      <c r="BW1" s="5"/>
      <c r="BX1" s="5"/>
      <c r="BY1" s="5"/>
    </row>
    <row r="2" spans="1:77" ht="12.75">
      <c r="A2" s="7" t="s">
        <v>113</v>
      </c>
      <c r="B2" s="10"/>
      <c r="C2" s="10"/>
      <c r="D2" s="10"/>
      <c r="E2" s="10"/>
      <c r="F2" s="10"/>
      <c r="G2" s="10"/>
      <c r="H2" s="10"/>
      <c r="I2" s="10"/>
      <c r="J2" s="10"/>
      <c r="K2" s="10"/>
      <c r="L2" s="10"/>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2.75">
      <c r="A3" s="8" t="s">
        <v>101</v>
      </c>
      <c r="B3" s="10"/>
      <c r="C3" s="11"/>
      <c r="D3" s="11"/>
      <c r="E3" s="11"/>
      <c r="F3" s="11"/>
      <c r="G3" s="11"/>
      <c r="H3" s="11"/>
      <c r="I3" s="11"/>
      <c r="J3" s="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row>
    <row r="4" spans="1:77" ht="12.75">
      <c r="A4" s="102" t="s">
        <v>136</v>
      </c>
      <c r="B4" s="191"/>
      <c r="C4" s="191"/>
      <c r="D4" s="191"/>
      <c r="E4" s="191"/>
      <c r="F4" s="191"/>
      <c r="G4" s="191"/>
      <c r="H4" s="191"/>
      <c r="I4" s="191"/>
      <c r="J4" s="19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row>
    <row r="5" spans="1:77" ht="12.75">
      <c r="A5" s="9" t="s">
        <v>124</v>
      </c>
      <c r="B5" s="10"/>
      <c r="C5" s="11"/>
      <c r="D5" s="11"/>
      <c r="E5" s="11"/>
      <c r="F5" s="11"/>
      <c r="G5" s="11"/>
      <c r="H5" s="11"/>
      <c r="I5" s="11"/>
      <c r="J5" s="1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c r="BB5" s="5"/>
      <c r="BC5" s="5"/>
      <c r="BD5" s="5"/>
      <c r="BE5" s="5"/>
      <c r="BF5" s="5"/>
      <c r="BG5" s="5"/>
      <c r="BH5" s="5"/>
      <c r="BI5" s="5"/>
      <c r="BJ5" s="5"/>
      <c r="BK5" s="5"/>
      <c r="BL5" s="5"/>
      <c r="BM5" s="5"/>
      <c r="BN5" s="5"/>
      <c r="BO5" s="5"/>
      <c r="BP5" s="5"/>
      <c r="BQ5" s="5"/>
      <c r="BR5" s="5"/>
      <c r="BS5" s="5"/>
      <c r="BT5" s="5"/>
      <c r="BU5" s="5"/>
      <c r="BV5" s="5"/>
      <c r="BW5" s="5"/>
      <c r="BX5" s="5"/>
      <c r="BY5" s="5"/>
    </row>
    <row r="6" spans="2:77" ht="12.7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
      <c r="BB6" s="5"/>
      <c r="BC6" s="5"/>
      <c r="BD6" s="5"/>
      <c r="BE6" s="5"/>
      <c r="BF6" s="5"/>
      <c r="BG6" s="5"/>
      <c r="BH6" s="5"/>
      <c r="BI6" s="5"/>
      <c r="BJ6" s="5"/>
      <c r="BK6" s="5"/>
      <c r="BL6" s="5"/>
      <c r="BM6" s="5"/>
      <c r="BN6" s="5"/>
      <c r="BO6" s="5"/>
      <c r="BP6" s="5"/>
      <c r="BQ6" s="5"/>
      <c r="BR6" s="5"/>
      <c r="BS6" s="5"/>
      <c r="BT6" s="5"/>
      <c r="BU6" s="5"/>
      <c r="BV6" s="5"/>
      <c r="BW6" s="5"/>
      <c r="BX6" s="5"/>
      <c r="BY6" s="5"/>
    </row>
    <row r="7" spans="1:77" ht="12.75">
      <c r="A7" s="12" t="s">
        <v>0</v>
      </c>
      <c r="B7" s="13" t="s">
        <v>18</v>
      </c>
      <c r="C7" s="13" t="s">
        <v>19</v>
      </c>
      <c r="D7" s="13" t="s">
        <v>20</v>
      </c>
      <c r="E7" s="13" t="s">
        <v>21</v>
      </c>
      <c r="F7" s="13" t="s">
        <v>22</v>
      </c>
      <c r="G7" s="13" t="s">
        <v>23</v>
      </c>
      <c r="H7" s="13" t="s">
        <v>24</v>
      </c>
      <c r="I7" s="13" t="s">
        <v>25</v>
      </c>
      <c r="J7" s="13" t="s">
        <v>26</v>
      </c>
      <c r="K7" s="13" t="s">
        <v>27</v>
      </c>
      <c r="L7" s="13" t="s">
        <v>28</v>
      </c>
      <c r="M7" s="13" t="s">
        <v>29</v>
      </c>
      <c r="N7" s="13" t="s">
        <v>30</v>
      </c>
      <c r="O7" s="13" t="s">
        <v>31</v>
      </c>
      <c r="P7" s="13" t="s">
        <v>32</v>
      </c>
      <c r="Q7" s="13" t="s">
        <v>33</v>
      </c>
      <c r="R7" s="13" t="s">
        <v>34</v>
      </c>
      <c r="S7" s="13" t="s">
        <v>35</v>
      </c>
      <c r="T7" s="13" t="s">
        <v>36</v>
      </c>
      <c r="U7" s="13" t="s">
        <v>37</v>
      </c>
      <c r="V7" s="13" t="s">
        <v>38</v>
      </c>
      <c r="W7" s="13" t="s">
        <v>39</v>
      </c>
      <c r="X7" s="13" t="s">
        <v>40</v>
      </c>
      <c r="Y7" s="13" t="s">
        <v>41</v>
      </c>
      <c r="Z7" s="13" t="s">
        <v>42</v>
      </c>
      <c r="AA7" s="13" t="s">
        <v>43</v>
      </c>
      <c r="AB7" s="13" t="s">
        <v>44</v>
      </c>
      <c r="AC7" s="13" t="s">
        <v>45</v>
      </c>
      <c r="AD7" s="13" t="s">
        <v>46</v>
      </c>
      <c r="AE7" s="35" t="s">
        <v>47</v>
      </c>
      <c r="AF7" s="46" t="s">
        <v>77</v>
      </c>
      <c r="AG7" s="13" t="s">
        <v>6</v>
      </c>
      <c r="AH7" s="13" t="s">
        <v>7</v>
      </c>
      <c r="AI7" s="13" t="s">
        <v>8</v>
      </c>
      <c r="AJ7" s="13" t="s">
        <v>9</v>
      </c>
      <c r="AK7" s="13" t="s">
        <v>10</v>
      </c>
      <c r="AL7" s="13" t="s">
        <v>11</v>
      </c>
      <c r="AM7" s="13" t="s">
        <v>12</v>
      </c>
      <c r="AN7" s="13" t="s">
        <v>13</v>
      </c>
      <c r="AO7" s="13" t="s">
        <v>14</v>
      </c>
      <c r="AP7" s="13" t="s">
        <v>15</v>
      </c>
      <c r="AQ7" s="13" t="s">
        <v>16</v>
      </c>
      <c r="AR7" s="13" t="s">
        <v>17</v>
      </c>
      <c r="AS7" s="13" t="s">
        <v>48</v>
      </c>
      <c r="AT7" s="13" t="s">
        <v>49</v>
      </c>
      <c r="AU7" s="13" t="s">
        <v>50</v>
      </c>
      <c r="AV7" s="13" t="s">
        <v>51</v>
      </c>
      <c r="AW7" s="13" t="s">
        <v>59</v>
      </c>
      <c r="AX7" s="13" t="s">
        <v>60</v>
      </c>
      <c r="AY7" s="28" t="s">
        <v>61</v>
      </c>
      <c r="AZ7" s="47" t="s">
        <v>63</v>
      </c>
      <c r="BA7" s="24" t="s">
        <v>64</v>
      </c>
      <c r="BB7" s="24" t="s">
        <v>65</v>
      </c>
      <c r="BC7" s="24" t="s">
        <v>92</v>
      </c>
      <c r="BD7" s="24" t="s">
        <v>110</v>
      </c>
      <c r="BE7" s="24" t="s">
        <v>111</v>
      </c>
      <c r="BF7" s="24" t="s">
        <v>112</v>
      </c>
      <c r="BG7" s="24" t="s">
        <v>114</v>
      </c>
      <c r="BH7" s="13" t="s">
        <v>115</v>
      </c>
      <c r="BI7" s="13" t="s">
        <v>116</v>
      </c>
      <c r="BJ7" s="13" t="s">
        <v>117</v>
      </c>
      <c r="BK7" s="13" t="s">
        <v>118</v>
      </c>
      <c r="BL7" s="13" t="s">
        <v>119</v>
      </c>
      <c r="BM7" s="13" t="s">
        <v>126</v>
      </c>
      <c r="BN7" s="13" t="s">
        <v>127</v>
      </c>
      <c r="BO7" s="13" t="s">
        <v>129</v>
      </c>
      <c r="BP7" s="13" t="s">
        <v>130</v>
      </c>
      <c r="BQ7" s="13" t="s">
        <v>131</v>
      </c>
      <c r="BR7" s="13" t="s">
        <v>138</v>
      </c>
      <c r="BS7" s="13" t="s">
        <v>140</v>
      </c>
      <c r="BT7" s="13" t="s">
        <v>143</v>
      </c>
      <c r="BU7" s="13" t="s">
        <v>144</v>
      </c>
      <c r="BV7" s="13" t="s">
        <v>146</v>
      </c>
      <c r="BW7" s="13" t="s">
        <v>148</v>
      </c>
      <c r="BX7" s="35" t="s">
        <v>149</v>
      </c>
      <c r="BY7" s="35" t="s">
        <v>150</v>
      </c>
    </row>
    <row r="8" spans="1:77" ht="12.75">
      <c r="A8" s="19" t="s">
        <v>68</v>
      </c>
      <c r="B8" s="43">
        <v>9507.712533</v>
      </c>
      <c r="C8" s="43">
        <v>8785.884822</v>
      </c>
      <c r="D8" s="43">
        <v>8553.850754</v>
      </c>
      <c r="E8" s="43">
        <v>8295.367665</v>
      </c>
      <c r="F8" s="43">
        <v>9002.058849</v>
      </c>
      <c r="G8" s="43">
        <v>9250.584112</v>
      </c>
      <c r="H8" s="43">
        <v>9501.431554</v>
      </c>
      <c r="I8" s="43">
        <v>9694.698248</v>
      </c>
      <c r="J8" s="43">
        <v>9573.747163</v>
      </c>
      <c r="K8" s="43">
        <v>10224.18578</v>
      </c>
      <c r="L8" s="43">
        <v>11163.65244</v>
      </c>
      <c r="M8" s="43">
        <v>11890.81408</v>
      </c>
      <c r="N8" s="43">
        <v>12643.16439</v>
      </c>
      <c r="O8" s="43">
        <v>13541.37254</v>
      </c>
      <c r="P8" s="43">
        <v>13309.64735</v>
      </c>
      <c r="Q8" s="43">
        <v>14074.223</v>
      </c>
      <c r="R8" s="43">
        <v>14915.75843</v>
      </c>
      <c r="S8" s="43">
        <v>16167.53057</v>
      </c>
      <c r="T8" s="43">
        <v>16763.56105</v>
      </c>
      <c r="U8" s="43">
        <v>16350.43154</v>
      </c>
      <c r="V8" s="43">
        <v>15171.78126</v>
      </c>
      <c r="W8" s="43">
        <v>12917.11287</v>
      </c>
      <c r="X8" s="43">
        <v>8191.004357</v>
      </c>
      <c r="Y8" s="43">
        <v>5878.119877</v>
      </c>
      <c r="Z8" s="43">
        <v>5639.31593</v>
      </c>
      <c r="AA8" s="43">
        <v>5546.65603</v>
      </c>
      <c r="AB8" s="43">
        <v>5647.255978</v>
      </c>
      <c r="AC8" s="43">
        <v>6398.123234</v>
      </c>
      <c r="AD8" s="43">
        <v>7726.386277</v>
      </c>
      <c r="AE8" s="48">
        <v>9748.784568</v>
      </c>
      <c r="AF8" s="49">
        <v>12753.22458</v>
      </c>
      <c r="AG8" s="43">
        <v>15799.52852</v>
      </c>
      <c r="AH8" s="43">
        <v>15799.03435</v>
      </c>
      <c r="AI8" s="43">
        <v>15454.76974</v>
      </c>
      <c r="AJ8" s="43">
        <v>14496.6254</v>
      </c>
      <c r="AK8" s="43">
        <v>14470.62146</v>
      </c>
      <c r="AL8" s="43">
        <v>13686.97129</v>
      </c>
      <c r="AM8" s="43">
        <v>12759.28971</v>
      </c>
      <c r="AN8" s="43">
        <v>12868.9502</v>
      </c>
      <c r="AO8" s="43">
        <v>12251.0076</v>
      </c>
      <c r="AP8" s="43">
        <v>12413.13099</v>
      </c>
      <c r="AQ8" s="43">
        <v>13203.59906</v>
      </c>
      <c r="AR8" s="43">
        <v>13829.57058</v>
      </c>
      <c r="AS8" s="43">
        <v>13383.47788</v>
      </c>
      <c r="AT8" s="43">
        <v>14231.54804</v>
      </c>
      <c r="AU8" s="43">
        <v>13904.79248</v>
      </c>
      <c r="AV8" s="43">
        <v>13711.15728</v>
      </c>
      <c r="AW8" s="43">
        <v>13869.73366</v>
      </c>
      <c r="AX8" s="43">
        <v>13922.52976</v>
      </c>
      <c r="AY8" s="53">
        <v>15092.55883</v>
      </c>
      <c r="AZ8" s="49">
        <v>15941.67794</v>
      </c>
      <c r="BA8" s="43">
        <v>17643.30465</v>
      </c>
      <c r="BB8" s="43">
        <v>18472.21733</v>
      </c>
      <c r="BC8" s="43">
        <v>19146.57429</v>
      </c>
      <c r="BD8" s="43">
        <v>20478.66049</v>
      </c>
      <c r="BE8" s="43">
        <v>20586.67679</v>
      </c>
      <c r="BF8" s="43">
        <v>24207.04367</v>
      </c>
      <c r="BG8" s="43">
        <v>25593.84448</v>
      </c>
      <c r="BH8" s="43">
        <v>26307.63495</v>
      </c>
      <c r="BI8" s="43">
        <v>28323.12864</v>
      </c>
      <c r="BJ8" s="43">
        <v>29739.01438</v>
      </c>
      <c r="BK8" s="43">
        <v>30187.40828</v>
      </c>
      <c r="BL8" s="43">
        <v>30289.89527</v>
      </c>
      <c r="BM8" s="43">
        <v>30394.27039</v>
      </c>
      <c r="BN8" s="43">
        <v>30305.70257</v>
      </c>
      <c r="BO8" s="43">
        <v>30255.20884</v>
      </c>
      <c r="BP8" s="43">
        <v>29828.29847</v>
      </c>
      <c r="BQ8" s="165" t="s">
        <v>147</v>
      </c>
      <c r="BR8" s="43">
        <v>24721.25992</v>
      </c>
      <c r="BS8" s="43">
        <v>25793.44289</v>
      </c>
      <c r="BT8" s="43">
        <v>28393.75298</v>
      </c>
      <c r="BU8" s="43">
        <v>33157.327</v>
      </c>
      <c r="BV8" s="43">
        <v>43150.41258</v>
      </c>
      <c r="BW8" s="43">
        <v>43604.10311</v>
      </c>
      <c r="BX8" s="43">
        <v>51071.7159</v>
      </c>
      <c r="BY8" s="151" t="s">
        <v>147</v>
      </c>
    </row>
    <row r="9" spans="1:77" ht="12.75">
      <c r="A9" s="19" t="s">
        <v>67</v>
      </c>
      <c r="B9" s="43">
        <v>8770.727204</v>
      </c>
      <c r="C9" s="43">
        <v>9168.761885</v>
      </c>
      <c r="D9" s="43">
        <v>8475.690948</v>
      </c>
      <c r="E9" s="43">
        <v>8771.954657</v>
      </c>
      <c r="F9" s="43">
        <v>8899.282442</v>
      </c>
      <c r="G9" s="43">
        <v>9301.365297</v>
      </c>
      <c r="H9" s="43">
        <v>10362.17111</v>
      </c>
      <c r="I9" s="43">
        <v>10942.18877</v>
      </c>
      <c r="J9" s="43">
        <v>11468.9536</v>
      </c>
      <c r="K9" s="43">
        <v>11866.6713</v>
      </c>
      <c r="L9" s="43">
        <v>13199.51431</v>
      </c>
      <c r="M9" s="43">
        <v>12940.65828</v>
      </c>
      <c r="N9" s="43">
        <v>14175.70326</v>
      </c>
      <c r="O9" s="43">
        <v>14133.28204</v>
      </c>
      <c r="P9" s="43">
        <v>13744.50756</v>
      </c>
      <c r="Q9" s="43">
        <v>14058.4707</v>
      </c>
      <c r="R9" s="43">
        <v>13790.54431</v>
      </c>
      <c r="S9" s="43">
        <v>14853.64777</v>
      </c>
      <c r="T9" s="43">
        <v>15646.59934</v>
      </c>
      <c r="U9" s="43">
        <v>13969.18722</v>
      </c>
      <c r="V9" s="43">
        <v>11848.17575</v>
      </c>
      <c r="W9" s="43">
        <v>8201.597358</v>
      </c>
      <c r="X9" s="43">
        <v>4774.366708</v>
      </c>
      <c r="Y9" s="43">
        <v>3004.774182</v>
      </c>
      <c r="Z9" s="43">
        <v>3010.075789</v>
      </c>
      <c r="AA9" s="43">
        <v>3404.199124</v>
      </c>
      <c r="AB9" s="43">
        <v>2384.918988</v>
      </c>
      <c r="AC9" s="43">
        <v>2746.681734</v>
      </c>
      <c r="AD9" s="43">
        <v>2759.814865</v>
      </c>
      <c r="AE9" s="48">
        <v>3686.747597</v>
      </c>
      <c r="AF9" s="49">
        <v>4470.566136</v>
      </c>
      <c r="AG9" s="43">
        <v>5144.874181</v>
      </c>
      <c r="AH9" s="43">
        <v>5327.114687</v>
      </c>
      <c r="AI9" s="43">
        <v>4751.129126</v>
      </c>
      <c r="AJ9" s="43">
        <v>4776.137278</v>
      </c>
      <c r="AK9" s="43">
        <v>4708.765126</v>
      </c>
      <c r="AL9" s="43">
        <v>4862.945837</v>
      </c>
      <c r="AM9" s="43">
        <v>4378.709401</v>
      </c>
      <c r="AN9" s="43">
        <v>4579.096951</v>
      </c>
      <c r="AO9" s="43">
        <v>4975.826408</v>
      </c>
      <c r="AP9" s="43">
        <v>4372.828915</v>
      </c>
      <c r="AQ9" s="43">
        <v>5230.585656</v>
      </c>
      <c r="AR9" s="43">
        <v>3900.358919</v>
      </c>
      <c r="AS9" s="43">
        <v>5600.932481</v>
      </c>
      <c r="AT9" s="43">
        <v>3551.491407</v>
      </c>
      <c r="AU9" s="43">
        <v>3349.760521</v>
      </c>
      <c r="AV9" s="43">
        <v>2787.767577</v>
      </c>
      <c r="AW9" s="43">
        <v>2749.971401</v>
      </c>
      <c r="AX9" s="43">
        <v>3441.7862</v>
      </c>
      <c r="AY9" s="48">
        <v>3802.544568</v>
      </c>
      <c r="AZ9" s="49">
        <v>4021.302023</v>
      </c>
      <c r="BA9" s="43">
        <v>4633.096619</v>
      </c>
      <c r="BB9" s="43">
        <v>4638.918152</v>
      </c>
      <c r="BC9" s="43">
        <v>4593.131981</v>
      </c>
      <c r="BD9" s="43">
        <v>6367.521791</v>
      </c>
      <c r="BE9" s="43">
        <v>6648.279501</v>
      </c>
      <c r="BF9" s="43">
        <v>7707.646816</v>
      </c>
      <c r="BG9" s="43">
        <v>9366.831815</v>
      </c>
      <c r="BH9" s="43">
        <v>9947.430895</v>
      </c>
      <c r="BI9" s="43">
        <v>10822.85412</v>
      </c>
      <c r="BJ9" s="43">
        <v>11527.77278</v>
      </c>
      <c r="BK9" s="43">
        <v>12761.8093</v>
      </c>
      <c r="BL9" s="43">
        <v>11749.13749</v>
      </c>
      <c r="BM9" s="43">
        <v>13055.2622</v>
      </c>
      <c r="BN9" s="43">
        <v>14346.38539</v>
      </c>
      <c r="BO9" s="43">
        <v>14360.78409</v>
      </c>
      <c r="BP9" s="43">
        <v>15220.27492</v>
      </c>
      <c r="BQ9" s="165" t="s">
        <v>147</v>
      </c>
      <c r="BR9" s="43">
        <v>14448.46442</v>
      </c>
      <c r="BS9" s="43">
        <v>15122.24614</v>
      </c>
      <c r="BT9" s="43">
        <v>15956.64044</v>
      </c>
      <c r="BU9" s="43">
        <v>17281.5535</v>
      </c>
      <c r="BV9" s="43">
        <v>20100.78825</v>
      </c>
      <c r="BW9" s="43">
        <v>19663.77552</v>
      </c>
      <c r="BX9" s="43">
        <v>25277.99139</v>
      </c>
      <c r="BY9" s="151" t="s">
        <v>147</v>
      </c>
    </row>
    <row r="10" spans="1:77" ht="12.75">
      <c r="A10" s="19" t="s">
        <v>66</v>
      </c>
      <c r="B10" s="43">
        <v>9085.441458448688</v>
      </c>
      <c r="C10" s="43">
        <v>16002.552945626205</v>
      </c>
      <c r="D10" s="43">
        <v>14697.00022526369</v>
      </c>
      <c r="E10" s="43">
        <v>14923.630536572318</v>
      </c>
      <c r="F10" s="43">
        <v>14541.64750919598</v>
      </c>
      <c r="G10" s="43">
        <v>14355.499102923499</v>
      </c>
      <c r="H10" s="43">
        <v>13936.018981088175</v>
      </c>
      <c r="I10" s="43">
        <v>14710.099423596052</v>
      </c>
      <c r="J10" s="43">
        <v>15856.969887632531</v>
      </c>
      <c r="K10" s="43">
        <v>16498.30204595299</v>
      </c>
      <c r="L10" s="43">
        <v>15041.770077381876</v>
      </c>
      <c r="M10" s="43">
        <v>16846.552488139012</v>
      </c>
      <c r="N10" s="43">
        <v>17241.701776551738</v>
      </c>
      <c r="O10" s="43">
        <v>19565.68106745241</v>
      </c>
      <c r="P10" s="43">
        <v>17464.534435755286</v>
      </c>
      <c r="Q10" s="43">
        <v>20817.495740300994</v>
      </c>
      <c r="R10" s="43">
        <v>21197.67664188309</v>
      </c>
      <c r="S10" s="43">
        <v>22740.681324329747</v>
      </c>
      <c r="T10" s="43">
        <v>23323.688983119802</v>
      </c>
      <c r="U10" s="43">
        <v>23872.63388409659</v>
      </c>
      <c r="V10" s="43">
        <v>21538.820655927095</v>
      </c>
      <c r="W10" s="43">
        <v>19140.97979170863</v>
      </c>
      <c r="X10" s="43">
        <v>11465.014986128373</v>
      </c>
      <c r="Y10" s="43">
        <v>10234.403275238823</v>
      </c>
      <c r="Z10" s="43">
        <v>9738.118003267753</v>
      </c>
      <c r="AA10" s="43">
        <v>10462.02114108385</v>
      </c>
      <c r="AB10" s="43">
        <v>10292.060748405533</v>
      </c>
      <c r="AC10" s="43">
        <v>11721.819243649326</v>
      </c>
      <c r="AD10" s="43">
        <v>13058.402532719536</v>
      </c>
      <c r="AE10" s="48">
        <v>12633.980256557119</v>
      </c>
      <c r="AF10" s="49">
        <v>18740.981095071566</v>
      </c>
      <c r="AG10" s="43">
        <v>24012.39784604421</v>
      </c>
      <c r="AH10" s="43">
        <v>20387.83141579851</v>
      </c>
      <c r="AI10" s="43">
        <v>21258.738980494974</v>
      </c>
      <c r="AJ10" s="43">
        <v>20967.7000043729</v>
      </c>
      <c r="AK10" s="43">
        <v>21131.37562172351</v>
      </c>
      <c r="AL10" s="43">
        <v>17846.954864403775</v>
      </c>
      <c r="AM10" s="43">
        <v>17978.419768199</v>
      </c>
      <c r="AN10" s="43">
        <v>20957.92862966306</v>
      </c>
      <c r="AO10" s="43">
        <v>18256.063028832064</v>
      </c>
      <c r="AP10" s="43">
        <v>16816.81141135481</v>
      </c>
      <c r="AQ10" s="43">
        <v>16692.02394203113</v>
      </c>
      <c r="AR10" s="43">
        <v>16924.62639935504</v>
      </c>
      <c r="AS10" s="43">
        <v>19200.39322067106</v>
      </c>
      <c r="AT10" s="43">
        <v>17796.036220175498</v>
      </c>
      <c r="AU10" s="43">
        <v>17434.306205288864</v>
      </c>
      <c r="AV10" s="43">
        <v>19249.08199738615</v>
      </c>
      <c r="AW10" s="43">
        <v>19517.22540329244</v>
      </c>
      <c r="AX10" s="43">
        <v>19272.229980059958</v>
      </c>
      <c r="AY10" s="48">
        <v>21514.478639760066</v>
      </c>
      <c r="AZ10" s="49">
        <v>22772.927227352975</v>
      </c>
      <c r="BA10" s="43">
        <v>29095.686963023585</v>
      </c>
      <c r="BB10" s="43">
        <v>27259.383249411</v>
      </c>
      <c r="BC10" s="43">
        <v>25622.923966212784</v>
      </c>
      <c r="BD10" s="43">
        <v>36402.553365766806</v>
      </c>
      <c r="BE10" s="43">
        <v>35705.63441765024</v>
      </c>
      <c r="BF10" s="43">
        <v>43439.08712162978</v>
      </c>
      <c r="BG10" s="43">
        <v>37739.69531542454</v>
      </c>
      <c r="BH10" s="43">
        <v>40988.12312102479</v>
      </c>
      <c r="BI10" s="43">
        <v>45019.4276511446</v>
      </c>
      <c r="BJ10" s="43">
        <v>43742.589011980155</v>
      </c>
      <c r="BK10" s="43">
        <v>37797.24044267711</v>
      </c>
      <c r="BL10" s="43">
        <v>49798.32635644233</v>
      </c>
      <c r="BM10" s="43">
        <v>48547.27212305773</v>
      </c>
      <c r="BN10" s="43">
        <v>46135.88455076721</v>
      </c>
      <c r="BO10" s="43">
        <v>42050.26610472289</v>
      </c>
      <c r="BP10" s="43">
        <v>58045.15351379942</v>
      </c>
      <c r="BQ10" s="165" t="s">
        <v>147</v>
      </c>
      <c r="BR10" s="43">
        <v>56180.17322485366</v>
      </c>
      <c r="BS10" s="43">
        <v>43664.83674111786</v>
      </c>
      <c r="BT10" s="43">
        <v>41207.9001535255</v>
      </c>
      <c r="BU10" s="43">
        <v>52238.256471696695</v>
      </c>
      <c r="BV10" s="43">
        <v>68571.43326788524</v>
      </c>
      <c r="BW10" s="43">
        <v>75914.81373097989</v>
      </c>
      <c r="BX10" s="43">
        <v>91187.14133672163</v>
      </c>
      <c r="BY10" s="151" t="s">
        <v>147</v>
      </c>
    </row>
    <row r="11" spans="1:77" ht="24" customHeight="1">
      <c r="A11" s="19" t="s">
        <v>69</v>
      </c>
      <c r="B11" s="43">
        <v>1971.925134</v>
      </c>
      <c r="C11" s="43">
        <v>1774.159756</v>
      </c>
      <c r="D11" s="43">
        <v>1843.579513</v>
      </c>
      <c r="E11" s="43">
        <v>1837.178215</v>
      </c>
      <c r="F11" s="43">
        <v>1884.157183</v>
      </c>
      <c r="G11" s="43">
        <v>1871.143664</v>
      </c>
      <c r="H11" s="43">
        <v>1828.406504</v>
      </c>
      <c r="I11" s="43">
        <v>1787.162792</v>
      </c>
      <c r="J11" s="43">
        <v>2018.623087</v>
      </c>
      <c r="K11" s="43">
        <v>2297.176502</v>
      </c>
      <c r="L11" s="43">
        <v>2697.394985</v>
      </c>
      <c r="M11" s="43">
        <v>3261.717022</v>
      </c>
      <c r="N11" s="43">
        <v>3492.269548</v>
      </c>
      <c r="O11" s="43">
        <v>3783.517864</v>
      </c>
      <c r="P11" s="43">
        <v>3268.006593</v>
      </c>
      <c r="Q11" s="43">
        <v>3713.741847</v>
      </c>
      <c r="R11" s="43">
        <v>4057.908307</v>
      </c>
      <c r="S11" s="43">
        <v>4394.40674</v>
      </c>
      <c r="T11" s="43">
        <v>4062.852104</v>
      </c>
      <c r="U11" s="43">
        <v>4301.722688</v>
      </c>
      <c r="V11" s="43">
        <v>4148.992342</v>
      </c>
      <c r="W11" s="43">
        <v>3917.478988</v>
      </c>
      <c r="X11" s="43">
        <v>3737.088602</v>
      </c>
      <c r="Y11" s="43">
        <v>2457.474942</v>
      </c>
      <c r="Z11" s="43">
        <v>2253.907728</v>
      </c>
      <c r="AA11" s="43">
        <v>2508.9136</v>
      </c>
      <c r="AB11" s="43">
        <v>3724.445677</v>
      </c>
      <c r="AC11" s="43">
        <v>4039.616872</v>
      </c>
      <c r="AD11" s="43">
        <v>3805.412349</v>
      </c>
      <c r="AE11" s="48">
        <v>4199.571789</v>
      </c>
      <c r="AF11" s="49">
        <v>5642.455026</v>
      </c>
      <c r="AG11" s="43">
        <v>7232.252752</v>
      </c>
      <c r="AH11" s="43">
        <v>9857.443267</v>
      </c>
      <c r="AI11" s="43">
        <v>16149.2746</v>
      </c>
      <c r="AJ11" s="43">
        <v>13569.6112</v>
      </c>
      <c r="AK11" s="43">
        <v>10397.00005</v>
      </c>
      <c r="AL11" s="43">
        <v>7330.499521</v>
      </c>
      <c r="AM11" s="43">
        <v>11625.02895</v>
      </c>
      <c r="AN11" s="43">
        <v>5673.679946</v>
      </c>
      <c r="AO11" s="43">
        <v>7105.588658</v>
      </c>
      <c r="AP11" s="43">
        <v>7183.072485</v>
      </c>
      <c r="AQ11" s="43">
        <v>6408.452452</v>
      </c>
      <c r="AR11" s="43">
        <v>5420.716407</v>
      </c>
      <c r="AS11" s="43">
        <v>10928.43294</v>
      </c>
      <c r="AT11" s="43">
        <v>10402.73158</v>
      </c>
      <c r="AU11" s="43">
        <v>8104.701007</v>
      </c>
      <c r="AV11" s="43">
        <v>6403.587813</v>
      </c>
      <c r="AW11" s="43">
        <v>6598.78161</v>
      </c>
      <c r="AX11" s="43">
        <v>7803.336184</v>
      </c>
      <c r="AY11" s="48">
        <v>8642.077129</v>
      </c>
      <c r="AZ11" s="49">
        <v>15048.13713</v>
      </c>
      <c r="BA11" s="43">
        <v>11325.35209</v>
      </c>
      <c r="BB11" s="43">
        <v>10467.10142</v>
      </c>
      <c r="BC11" s="43">
        <v>12438.07248</v>
      </c>
      <c r="BD11" s="43">
        <v>14124.49571</v>
      </c>
      <c r="BE11" s="43">
        <v>14792.4815</v>
      </c>
      <c r="BF11" s="43">
        <v>16556.96598</v>
      </c>
      <c r="BG11" s="43">
        <v>17666.26134</v>
      </c>
      <c r="BH11" s="43">
        <v>11822.50817</v>
      </c>
      <c r="BI11" s="43">
        <v>11730.00611</v>
      </c>
      <c r="BJ11" s="43">
        <v>12225.64039</v>
      </c>
      <c r="BK11" s="43">
        <v>13672.89259</v>
      </c>
      <c r="BL11" s="43">
        <v>19857.29339</v>
      </c>
      <c r="BM11" s="43">
        <v>18317.17366</v>
      </c>
      <c r="BN11" s="43">
        <v>18913.91631</v>
      </c>
      <c r="BO11" s="43">
        <v>20657.73659</v>
      </c>
      <c r="BP11" s="43">
        <v>15054.60566</v>
      </c>
      <c r="BQ11" s="165" t="s">
        <v>147</v>
      </c>
      <c r="BR11" s="43">
        <v>15844.81039</v>
      </c>
      <c r="BS11" s="43">
        <v>13725.63729</v>
      </c>
      <c r="BT11" s="43">
        <v>13417.16402</v>
      </c>
      <c r="BU11" s="43">
        <v>15903.33368</v>
      </c>
      <c r="BV11" s="43">
        <v>17512.59402</v>
      </c>
      <c r="BW11" s="43">
        <v>19779.50491</v>
      </c>
      <c r="BX11" s="43">
        <v>28147.63973</v>
      </c>
      <c r="BY11" s="151" t="s">
        <v>147</v>
      </c>
    </row>
    <row r="12" spans="1:77" ht="12.75">
      <c r="A12" s="20" t="s">
        <v>70</v>
      </c>
      <c r="B12" s="43">
        <v>4693.673248</v>
      </c>
      <c r="C12" s="43">
        <v>1358.673931</v>
      </c>
      <c r="D12" s="43">
        <v>1438.752811</v>
      </c>
      <c r="E12" s="43">
        <v>1129.601387</v>
      </c>
      <c r="F12" s="43">
        <v>1186.957079</v>
      </c>
      <c r="G12" s="43">
        <v>1321.489276</v>
      </c>
      <c r="H12" s="43">
        <v>1469.577827</v>
      </c>
      <c r="I12" s="43">
        <v>1643.072138</v>
      </c>
      <c r="J12" s="43">
        <v>1535.668407</v>
      </c>
      <c r="K12" s="43">
        <v>1475.010229</v>
      </c>
      <c r="L12" s="43">
        <v>1710.235479</v>
      </c>
      <c r="M12" s="43">
        <v>2070.542134</v>
      </c>
      <c r="N12" s="43">
        <v>2229.294598</v>
      </c>
      <c r="O12" s="43">
        <v>2081.615764</v>
      </c>
      <c r="P12" s="43">
        <v>2151.034377</v>
      </c>
      <c r="Q12" s="43">
        <v>2036.997863</v>
      </c>
      <c r="R12" s="43">
        <v>4183.088855</v>
      </c>
      <c r="S12" s="43">
        <v>3334.004899</v>
      </c>
      <c r="T12" s="43">
        <v>2545.251744</v>
      </c>
      <c r="U12" s="43">
        <v>2446.487008</v>
      </c>
      <c r="V12" s="43">
        <v>2363.036746</v>
      </c>
      <c r="W12" s="43">
        <v>2424.892763</v>
      </c>
      <c r="X12" s="43">
        <v>2352.568659</v>
      </c>
      <c r="Y12" s="43">
        <v>3881.128586</v>
      </c>
      <c r="Z12" s="43">
        <v>3598.453512</v>
      </c>
      <c r="AA12" s="43">
        <v>2746.534016</v>
      </c>
      <c r="AB12" s="43">
        <v>3268.978059</v>
      </c>
      <c r="AC12" s="43">
        <v>2501.084248</v>
      </c>
      <c r="AD12" s="43">
        <v>2225.153825</v>
      </c>
      <c r="AE12" s="48">
        <v>2269.469291</v>
      </c>
      <c r="AF12" s="49">
        <v>5537.53424</v>
      </c>
      <c r="AG12" s="43">
        <v>4505.210427</v>
      </c>
      <c r="AH12" s="43">
        <v>3736.750382</v>
      </c>
      <c r="AI12" s="43">
        <v>3521.39669</v>
      </c>
      <c r="AJ12" s="43">
        <v>3138.325772</v>
      </c>
      <c r="AK12" s="43">
        <v>2905.200322</v>
      </c>
      <c r="AL12" s="43">
        <v>3136.113006</v>
      </c>
      <c r="AM12" s="43">
        <v>3144.878322</v>
      </c>
      <c r="AN12" s="43">
        <v>2622.993199</v>
      </c>
      <c r="AO12" s="43">
        <v>3429.715748</v>
      </c>
      <c r="AP12" s="43">
        <v>3328.567013</v>
      </c>
      <c r="AQ12" s="43">
        <v>3506.740959</v>
      </c>
      <c r="AR12" s="43">
        <v>3630.835467</v>
      </c>
      <c r="AS12" s="43">
        <v>3687.059466</v>
      </c>
      <c r="AT12" s="43">
        <v>3813.006841</v>
      </c>
      <c r="AU12" s="43">
        <v>3763.193124</v>
      </c>
      <c r="AV12" s="43">
        <v>3582.571121</v>
      </c>
      <c r="AW12" s="43">
        <v>4667.915279</v>
      </c>
      <c r="AX12" s="43">
        <v>4756.906486</v>
      </c>
      <c r="AY12" s="48">
        <v>4944.649556</v>
      </c>
      <c r="AZ12" s="49">
        <v>5613.079809</v>
      </c>
      <c r="BA12" s="43">
        <v>4937.884388</v>
      </c>
      <c r="BB12" s="43">
        <v>4855.319878</v>
      </c>
      <c r="BC12" s="43">
        <v>5176.05008</v>
      </c>
      <c r="BD12" s="43">
        <v>5691.144565</v>
      </c>
      <c r="BE12" s="43">
        <v>5426.960082</v>
      </c>
      <c r="BF12" s="43">
        <v>5306.050581</v>
      </c>
      <c r="BG12" s="43">
        <v>5664.379577</v>
      </c>
      <c r="BH12" s="43">
        <v>7377.493901</v>
      </c>
      <c r="BI12" s="43">
        <v>6666.472833</v>
      </c>
      <c r="BJ12" s="43">
        <v>7856.600814</v>
      </c>
      <c r="BK12" s="43">
        <v>6287.181104</v>
      </c>
      <c r="BL12" s="43">
        <v>6437.847329</v>
      </c>
      <c r="BM12" s="43">
        <v>6695.287941</v>
      </c>
      <c r="BN12" s="43">
        <v>7000.792391</v>
      </c>
      <c r="BO12" s="43">
        <v>6576.2007</v>
      </c>
      <c r="BP12" s="43">
        <v>6852.193175</v>
      </c>
      <c r="BQ12" s="165" t="s">
        <v>147</v>
      </c>
      <c r="BR12" s="43">
        <v>6666.673767</v>
      </c>
      <c r="BS12" s="43">
        <v>6751.519754</v>
      </c>
      <c r="BT12" s="43">
        <v>6615.204009</v>
      </c>
      <c r="BU12" s="43">
        <v>6615.558913</v>
      </c>
      <c r="BV12" s="43">
        <v>8775.847982</v>
      </c>
      <c r="BW12" s="43">
        <v>8643.85887</v>
      </c>
      <c r="BX12" s="43">
        <v>10535.91695</v>
      </c>
      <c r="BY12" s="151" t="s">
        <v>147</v>
      </c>
    </row>
    <row r="13" spans="1:77" ht="18" customHeight="1">
      <c r="A13" s="20" t="s">
        <v>71</v>
      </c>
      <c r="B13" s="43">
        <v>132.48958146835778</v>
      </c>
      <c r="C13" s="43">
        <v>576.9897046362424</v>
      </c>
      <c r="D13" s="43">
        <v>606.3049829208575</v>
      </c>
      <c r="E13" s="43">
        <v>522.8206268058215</v>
      </c>
      <c r="F13" s="43">
        <v>520.0159249234821</v>
      </c>
      <c r="G13" s="43">
        <v>539.2901943943979</v>
      </c>
      <c r="H13" s="43">
        <v>631.5566517473366</v>
      </c>
      <c r="I13" s="43">
        <v>518.3406384302759</v>
      </c>
      <c r="J13" s="43">
        <v>362.24045854909866</v>
      </c>
      <c r="K13" s="43">
        <v>636.5364178702866</v>
      </c>
      <c r="L13" s="43">
        <v>1011.8324444318223</v>
      </c>
      <c r="M13" s="43">
        <v>890.0092841996101</v>
      </c>
      <c r="N13" s="43">
        <v>808.6561769567215</v>
      </c>
      <c r="O13" s="43">
        <v>1100.7742321783855</v>
      </c>
      <c r="P13" s="43">
        <v>931.8392053692836</v>
      </c>
      <c r="Q13" s="43">
        <v>979.5071301895305</v>
      </c>
      <c r="R13" s="43">
        <v>1176.447444109795</v>
      </c>
      <c r="S13" s="43">
        <v>1369.931400081301</v>
      </c>
      <c r="T13" s="43">
        <v>1640.8444458928238</v>
      </c>
      <c r="U13" s="43">
        <v>1267.0174791950076</v>
      </c>
      <c r="V13" s="43">
        <v>1143.2821049958097</v>
      </c>
      <c r="W13" s="43">
        <v>1239.5800628650015</v>
      </c>
      <c r="X13" s="43">
        <v>1473.185026285002</v>
      </c>
      <c r="Y13" s="43">
        <v>1769.9427438771831</v>
      </c>
      <c r="Z13" s="43">
        <v>1447.120579247185</v>
      </c>
      <c r="AA13" s="43">
        <v>1339.8289307276857</v>
      </c>
      <c r="AB13" s="43">
        <v>1193.9021640389017</v>
      </c>
      <c r="AC13" s="43">
        <v>950.3042445994688</v>
      </c>
      <c r="AD13" s="43">
        <v>981.2386219806792</v>
      </c>
      <c r="AE13" s="48">
        <v>1158.512990729514</v>
      </c>
      <c r="AF13" s="49">
        <v>1796.569263147505</v>
      </c>
      <c r="AG13" s="43">
        <v>1760.0328561516626</v>
      </c>
      <c r="AH13" s="43">
        <v>1893.3769386657957</v>
      </c>
      <c r="AI13" s="43">
        <v>1935.8774711966755</v>
      </c>
      <c r="AJ13" s="43">
        <v>2929.6650315200145</v>
      </c>
      <c r="AK13" s="43">
        <v>2897.2984671948534</v>
      </c>
      <c r="AL13" s="43">
        <v>1776.1684480061112</v>
      </c>
      <c r="AM13" s="43">
        <v>2946.171088629436</v>
      </c>
      <c r="AN13" s="43">
        <v>1399.853059411443</v>
      </c>
      <c r="AO13" s="43">
        <v>1739.3637725681658</v>
      </c>
      <c r="AP13" s="43">
        <v>1322.4218571244025</v>
      </c>
      <c r="AQ13" s="43">
        <v>1481.7092506674962</v>
      </c>
      <c r="AR13" s="43">
        <v>1429.8436761134424</v>
      </c>
      <c r="AS13" s="43">
        <v>1769.7423701938865</v>
      </c>
      <c r="AT13" s="43">
        <v>1628.540352786619</v>
      </c>
      <c r="AU13" s="43">
        <v>1628.9958388086243</v>
      </c>
      <c r="AV13" s="43">
        <v>1848.813698489637</v>
      </c>
      <c r="AW13" s="43">
        <v>1577.252350136204</v>
      </c>
      <c r="AX13" s="43">
        <v>1714.1284721018133</v>
      </c>
      <c r="AY13" s="48">
        <v>1338.9154391487955</v>
      </c>
      <c r="AZ13" s="49">
        <v>1683.8534911925851</v>
      </c>
      <c r="BA13" s="43">
        <v>1786.4509805563728</v>
      </c>
      <c r="BB13" s="43">
        <v>1698.708577704003</v>
      </c>
      <c r="BC13" s="43">
        <v>1506.845845985133</v>
      </c>
      <c r="BD13" s="43">
        <v>3293.212764392071</v>
      </c>
      <c r="BE13" s="43">
        <v>2441.3127899278425</v>
      </c>
      <c r="BF13" s="43">
        <v>2238.7210881669757</v>
      </c>
      <c r="BG13" s="43">
        <v>1848.0342523208037</v>
      </c>
      <c r="BH13" s="43">
        <v>2419.8571356169323</v>
      </c>
      <c r="BI13" s="43">
        <v>2221.9555533161924</v>
      </c>
      <c r="BJ13" s="43">
        <v>1673.1179580731355</v>
      </c>
      <c r="BK13" s="43">
        <v>1852.9981846690919</v>
      </c>
      <c r="BL13" s="43">
        <v>2104.457199131115</v>
      </c>
      <c r="BM13" s="43">
        <v>2369.248373239331</v>
      </c>
      <c r="BN13" s="43">
        <v>4121.010623068327</v>
      </c>
      <c r="BO13" s="43">
        <v>5173.37588360728</v>
      </c>
      <c r="BP13" s="43">
        <v>3652.3618686574646</v>
      </c>
      <c r="BQ13" s="165" t="s">
        <v>151</v>
      </c>
      <c r="BR13" s="43">
        <v>3623.0034395680227</v>
      </c>
      <c r="BS13" s="43">
        <v>3202.4331010101682</v>
      </c>
      <c r="BT13" s="43">
        <v>3697.5947580098177</v>
      </c>
      <c r="BU13" s="43">
        <v>3302.794597379255</v>
      </c>
      <c r="BV13" s="43">
        <v>3381.9974173168944</v>
      </c>
      <c r="BW13" s="43">
        <v>3475.4584074847385</v>
      </c>
      <c r="BX13" s="43">
        <v>4304.14279465662</v>
      </c>
      <c r="BY13" s="151" t="s">
        <v>147</v>
      </c>
    </row>
    <row r="14" spans="1:77" ht="25.5" customHeight="1">
      <c r="A14" s="20" t="s">
        <v>72</v>
      </c>
      <c r="B14" s="43">
        <v>4819.309015</v>
      </c>
      <c r="C14" s="43">
        <v>4280.245001</v>
      </c>
      <c r="D14" s="43">
        <v>4528.825263</v>
      </c>
      <c r="E14" s="43">
        <v>4590.925336</v>
      </c>
      <c r="F14" s="43">
        <v>4912.346685</v>
      </c>
      <c r="G14" s="43">
        <v>4810.74811</v>
      </c>
      <c r="H14" s="43">
        <v>4776.701141</v>
      </c>
      <c r="I14" s="43">
        <v>4570.156879</v>
      </c>
      <c r="J14" s="43">
        <v>5217.289411</v>
      </c>
      <c r="K14" s="43">
        <v>6197.097186</v>
      </c>
      <c r="L14" s="43">
        <v>7822.58933</v>
      </c>
      <c r="M14" s="43">
        <v>9740.825915</v>
      </c>
      <c r="N14" s="43">
        <v>10587.36747</v>
      </c>
      <c r="O14" s="43">
        <v>11915.43355</v>
      </c>
      <c r="P14" s="43">
        <v>10400.36694</v>
      </c>
      <c r="Q14" s="43">
        <v>12084.2164</v>
      </c>
      <c r="R14" s="43">
        <v>12597.73105</v>
      </c>
      <c r="S14" s="43">
        <v>13946.45495</v>
      </c>
      <c r="T14" s="43">
        <v>13227.55707</v>
      </c>
      <c r="U14" s="43">
        <v>14127.8937</v>
      </c>
      <c r="V14" s="43">
        <v>12240.9636</v>
      </c>
      <c r="W14" s="43">
        <v>11854.13633</v>
      </c>
      <c r="X14" s="43">
        <v>6922.9525</v>
      </c>
      <c r="Y14" s="43">
        <v>6411.637116</v>
      </c>
      <c r="Z14" s="43">
        <v>6502.615058</v>
      </c>
      <c r="AA14" s="43">
        <v>6627.545833</v>
      </c>
      <c r="AB14" s="43">
        <v>6573.900238</v>
      </c>
      <c r="AC14" s="43">
        <v>6126.575095</v>
      </c>
      <c r="AD14" s="43">
        <v>8009.599929</v>
      </c>
      <c r="AE14" s="48">
        <v>8861.166533</v>
      </c>
      <c r="AF14" s="49">
        <v>13409.33071</v>
      </c>
      <c r="AG14" s="43">
        <v>16736.83092</v>
      </c>
      <c r="AH14" s="43">
        <v>16375.51253</v>
      </c>
      <c r="AI14" s="43">
        <v>17687.69585</v>
      </c>
      <c r="AJ14" s="43">
        <v>14605.15513</v>
      </c>
      <c r="AK14" s="43">
        <v>13756.91722</v>
      </c>
      <c r="AL14" s="43">
        <v>14204.29868</v>
      </c>
      <c r="AM14" s="43">
        <v>13913.455</v>
      </c>
      <c r="AN14" s="43">
        <v>14129.11025</v>
      </c>
      <c r="AO14" s="43">
        <v>13175.91311</v>
      </c>
      <c r="AP14" s="43">
        <v>13729.6047</v>
      </c>
      <c r="AQ14" s="43">
        <v>12743.64934</v>
      </c>
      <c r="AR14" s="43">
        <v>12511.90743</v>
      </c>
      <c r="AS14" s="43">
        <v>13951.91454</v>
      </c>
      <c r="AT14" s="43">
        <v>14626.55456</v>
      </c>
      <c r="AU14" s="43">
        <v>14969.47733</v>
      </c>
      <c r="AV14" s="43">
        <v>12470.89308</v>
      </c>
      <c r="AW14" s="43">
        <v>14214.45351</v>
      </c>
      <c r="AX14" s="43">
        <v>13520.44315</v>
      </c>
      <c r="AY14" s="48">
        <v>14883.45367</v>
      </c>
      <c r="AZ14" s="49">
        <v>16903.34572</v>
      </c>
      <c r="BA14" s="43">
        <v>17606.77639</v>
      </c>
      <c r="BB14" s="43">
        <v>18361.87837</v>
      </c>
      <c r="BC14" s="43">
        <v>19881.47887</v>
      </c>
      <c r="BD14" s="43">
        <v>20635.13828</v>
      </c>
      <c r="BE14" s="43">
        <v>23952.13559</v>
      </c>
      <c r="BF14" s="43">
        <v>24517.64798</v>
      </c>
      <c r="BG14" s="43">
        <v>24893.81453</v>
      </c>
      <c r="BH14" s="43">
        <v>27725.14977</v>
      </c>
      <c r="BI14" s="43">
        <v>26014.10699</v>
      </c>
      <c r="BJ14" s="43">
        <v>27115.14194</v>
      </c>
      <c r="BK14" s="43">
        <v>29369.94109</v>
      </c>
      <c r="BL14" s="43">
        <v>28134.1382</v>
      </c>
      <c r="BM14" s="43">
        <v>29217.00125</v>
      </c>
      <c r="BN14" s="43">
        <v>28087.06148</v>
      </c>
      <c r="BO14" s="43">
        <v>29402.76631</v>
      </c>
      <c r="BP14" s="43">
        <v>34694.6112</v>
      </c>
      <c r="BQ14" s="165" t="s">
        <v>147</v>
      </c>
      <c r="BR14" s="43">
        <v>33778.97081</v>
      </c>
      <c r="BS14" s="43">
        <v>30493.65006</v>
      </c>
      <c r="BT14" s="43">
        <v>28667.78467</v>
      </c>
      <c r="BU14" s="43">
        <v>32651.89743</v>
      </c>
      <c r="BV14" s="43">
        <v>44507.70761</v>
      </c>
      <c r="BW14" s="43">
        <v>47116.98316</v>
      </c>
      <c r="BX14" s="43">
        <v>53540.2292</v>
      </c>
      <c r="BY14" s="151" t="s">
        <v>147</v>
      </c>
    </row>
    <row r="15" spans="1:77" ht="19.5" customHeight="1">
      <c r="A15" s="20" t="s">
        <v>73</v>
      </c>
      <c r="B15" s="43">
        <v>15933.95392</v>
      </c>
      <c r="C15" s="43">
        <v>15772.20974</v>
      </c>
      <c r="D15" s="43">
        <v>15576.60743</v>
      </c>
      <c r="E15" s="43">
        <v>16104.89841</v>
      </c>
      <c r="F15" s="43">
        <v>15754.78357</v>
      </c>
      <c r="G15" s="43">
        <v>14123.38705</v>
      </c>
      <c r="H15" s="43">
        <v>13346.83761</v>
      </c>
      <c r="I15" s="43">
        <v>12997.5446</v>
      </c>
      <c r="J15" s="43">
        <v>12480.89417</v>
      </c>
      <c r="K15" s="43">
        <v>12834.398</v>
      </c>
      <c r="L15" s="43">
        <v>12656.71175</v>
      </c>
      <c r="M15" s="43">
        <v>12659.80836</v>
      </c>
      <c r="N15" s="43">
        <v>13866.18911</v>
      </c>
      <c r="O15" s="43">
        <v>13963.76933</v>
      </c>
      <c r="P15" s="43">
        <v>13807.41757</v>
      </c>
      <c r="Q15" s="43">
        <v>13633.5093</v>
      </c>
      <c r="R15" s="43">
        <v>13423.39354</v>
      </c>
      <c r="S15" s="43">
        <v>15163.51964</v>
      </c>
      <c r="T15" s="43">
        <v>14303.04666</v>
      </c>
      <c r="U15" s="43">
        <v>17303.24089</v>
      </c>
      <c r="V15" s="43">
        <v>17185.37141</v>
      </c>
      <c r="W15" s="43">
        <v>17126.43366</v>
      </c>
      <c r="X15" s="43">
        <v>16678.5677</v>
      </c>
      <c r="Y15" s="43">
        <v>15478.23578</v>
      </c>
      <c r="Z15" s="43">
        <v>15475.20281</v>
      </c>
      <c r="AA15" s="43">
        <v>16283.08897</v>
      </c>
      <c r="AB15" s="43">
        <v>16305.81628</v>
      </c>
      <c r="AC15" s="43">
        <v>16048.47174</v>
      </c>
      <c r="AD15" s="43">
        <v>17440.58841</v>
      </c>
      <c r="AE15" s="48">
        <v>17444.51975</v>
      </c>
      <c r="AF15" s="49">
        <v>22620.40032</v>
      </c>
      <c r="AG15" s="43">
        <v>22018.4468</v>
      </c>
      <c r="AH15" s="43">
        <v>20842.08191</v>
      </c>
      <c r="AI15" s="43">
        <v>21270.31338</v>
      </c>
      <c r="AJ15" s="43">
        <v>19102.07433</v>
      </c>
      <c r="AK15" s="43">
        <v>20837.89236</v>
      </c>
      <c r="AL15" s="43">
        <v>18825.83402</v>
      </c>
      <c r="AM15" s="43">
        <v>18443.32223</v>
      </c>
      <c r="AN15" s="43">
        <v>17230.64466</v>
      </c>
      <c r="AO15" s="43">
        <v>17862.63302</v>
      </c>
      <c r="AP15" s="43">
        <v>17965.4021</v>
      </c>
      <c r="AQ15" s="43">
        <v>14276.9183</v>
      </c>
      <c r="AR15" s="43">
        <v>17887.53027</v>
      </c>
      <c r="AS15" s="43">
        <v>19993.44931</v>
      </c>
      <c r="AT15" s="43">
        <v>21387.01733</v>
      </c>
      <c r="AU15" s="43">
        <v>19692.91378</v>
      </c>
      <c r="AV15" s="43">
        <v>21095.31722</v>
      </c>
      <c r="AW15" s="43">
        <v>18071.40491</v>
      </c>
      <c r="AX15" s="43">
        <v>20763.73532</v>
      </c>
      <c r="AY15" s="48">
        <v>19343.57364</v>
      </c>
      <c r="AZ15" s="49">
        <v>22307.7894</v>
      </c>
      <c r="BA15" s="43">
        <v>22378.61935</v>
      </c>
      <c r="BB15" s="43">
        <v>23636.88181</v>
      </c>
      <c r="BC15" s="43">
        <v>27949.90775</v>
      </c>
      <c r="BD15" s="43">
        <v>26542.59962</v>
      </c>
      <c r="BE15" s="43">
        <v>29927.11142</v>
      </c>
      <c r="BF15" s="43">
        <v>28753.33659</v>
      </c>
      <c r="BG15" s="43">
        <v>30834.63473</v>
      </c>
      <c r="BH15" s="43">
        <v>29987.26967</v>
      </c>
      <c r="BI15" s="43">
        <v>29091.16543</v>
      </c>
      <c r="BJ15" s="43">
        <v>29804.41165</v>
      </c>
      <c r="BK15" s="43">
        <v>29668.37873</v>
      </c>
      <c r="BL15" s="43">
        <v>31798.35098</v>
      </c>
      <c r="BM15" s="43">
        <v>34761.70829</v>
      </c>
      <c r="BN15" s="43">
        <v>34939.25779</v>
      </c>
      <c r="BO15" s="43">
        <v>34190.42831</v>
      </c>
      <c r="BP15" s="43">
        <v>38107.63515</v>
      </c>
      <c r="BQ15" s="165" t="s">
        <v>147</v>
      </c>
      <c r="BR15" s="43">
        <v>46323.00312</v>
      </c>
      <c r="BS15" s="43">
        <v>46044.75574</v>
      </c>
      <c r="BT15" s="43">
        <v>42714.80826</v>
      </c>
      <c r="BU15" s="43">
        <v>46384.76979</v>
      </c>
      <c r="BV15" s="43">
        <v>49103.98812</v>
      </c>
      <c r="BW15" s="43">
        <v>59087.01706</v>
      </c>
      <c r="BX15" s="43">
        <v>65045.42373</v>
      </c>
      <c r="BY15" s="151" t="s">
        <v>147</v>
      </c>
    </row>
    <row r="16" spans="1:77" ht="21.75" customHeight="1">
      <c r="A16" s="20" t="s">
        <v>75</v>
      </c>
      <c r="B16" s="43">
        <v>2014.343514</v>
      </c>
      <c r="C16" s="43">
        <v>2251.497125</v>
      </c>
      <c r="D16" s="43">
        <v>2371.423925</v>
      </c>
      <c r="E16" s="43">
        <v>2145.017241</v>
      </c>
      <c r="F16" s="43">
        <v>2042.054849</v>
      </c>
      <c r="G16" s="43">
        <v>1904.529415</v>
      </c>
      <c r="H16" s="43">
        <v>1809.398106</v>
      </c>
      <c r="I16" s="43">
        <v>1832.828386</v>
      </c>
      <c r="J16" s="43">
        <v>2201.827058</v>
      </c>
      <c r="K16" s="43">
        <v>2282.18135</v>
      </c>
      <c r="L16" s="43">
        <v>2315.781876</v>
      </c>
      <c r="M16" s="43">
        <v>2450.890101</v>
      </c>
      <c r="N16" s="43">
        <v>2094.769433</v>
      </c>
      <c r="O16" s="43">
        <v>2155.736155</v>
      </c>
      <c r="P16" s="43">
        <v>2148.718049</v>
      </c>
      <c r="Q16" s="43">
        <v>2232.429722</v>
      </c>
      <c r="R16" s="43">
        <v>2486.318467</v>
      </c>
      <c r="S16" s="43">
        <v>2511.608531</v>
      </c>
      <c r="T16" s="43">
        <v>3052.914547</v>
      </c>
      <c r="U16" s="43">
        <v>2597.742511</v>
      </c>
      <c r="V16" s="43">
        <v>2677.947785</v>
      </c>
      <c r="W16" s="43">
        <v>2551.36925</v>
      </c>
      <c r="X16" s="43">
        <v>2219.049569</v>
      </c>
      <c r="Y16" s="43">
        <v>2040.313072</v>
      </c>
      <c r="Z16" s="43">
        <v>1728.268437</v>
      </c>
      <c r="AA16" s="43">
        <v>1942.917675</v>
      </c>
      <c r="AB16" s="43">
        <v>1894.28779</v>
      </c>
      <c r="AC16" s="43">
        <v>2063.076247</v>
      </c>
      <c r="AD16" s="43">
        <v>1927.416773</v>
      </c>
      <c r="AE16" s="48">
        <v>1955.468149</v>
      </c>
      <c r="AF16" s="49">
        <v>4425.099891</v>
      </c>
      <c r="AG16" s="43">
        <v>3398.496093</v>
      </c>
      <c r="AH16" s="43">
        <v>3620.24791</v>
      </c>
      <c r="AI16" s="43">
        <v>3101.974072</v>
      </c>
      <c r="AJ16" s="43">
        <v>3003.086575</v>
      </c>
      <c r="AK16" s="43">
        <v>3734.638061</v>
      </c>
      <c r="AL16" s="43">
        <v>3711.791062</v>
      </c>
      <c r="AM16" s="43">
        <v>3575.846125</v>
      </c>
      <c r="AN16" s="43">
        <v>3866.632911</v>
      </c>
      <c r="AO16" s="43">
        <v>4290.957582</v>
      </c>
      <c r="AP16" s="43">
        <v>3721.226174</v>
      </c>
      <c r="AQ16" s="43">
        <v>4390.807054</v>
      </c>
      <c r="AR16" s="43">
        <v>3302.264102</v>
      </c>
      <c r="AS16" s="43">
        <v>2919.319396</v>
      </c>
      <c r="AT16" s="43">
        <v>4331.198577</v>
      </c>
      <c r="AU16" s="43">
        <v>3658.229689</v>
      </c>
      <c r="AV16" s="43">
        <v>4193.200659</v>
      </c>
      <c r="AW16" s="43">
        <v>4093.383705</v>
      </c>
      <c r="AX16" s="43">
        <v>4152.18821</v>
      </c>
      <c r="AY16" s="48">
        <v>3289.491891</v>
      </c>
      <c r="AZ16" s="49">
        <v>5447.287123</v>
      </c>
      <c r="BA16" s="43">
        <v>5923.293229</v>
      </c>
      <c r="BB16" s="43">
        <v>5643.361026</v>
      </c>
      <c r="BC16" s="43">
        <v>5677.774027</v>
      </c>
      <c r="BD16" s="43">
        <v>5393.352464</v>
      </c>
      <c r="BE16" s="43">
        <v>6056.909625</v>
      </c>
      <c r="BF16" s="43">
        <v>6620.745384</v>
      </c>
      <c r="BG16" s="43">
        <v>7879.756556</v>
      </c>
      <c r="BH16" s="43">
        <v>8206.946273</v>
      </c>
      <c r="BI16" s="43">
        <v>7906.094967</v>
      </c>
      <c r="BJ16" s="43">
        <v>8160.377142</v>
      </c>
      <c r="BK16" s="43">
        <v>8039.971152</v>
      </c>
      <c r="BL16" s="43">
        <v>7805.158664</v>
      </c>
      <c r="BM16" s="43">
        <v>6874.097783</v>
      </c>
      <c r="BN16" s="43">
        <v>6379.80103</v>
      </c>
      <c r="BO16" s="43">
        <v>7143.304574</v>
      </c>
      <c r="BP16" s="43">
        <v>8992.821546</v>
      </c>
      <c r="BQ16" s="165" t="s">
        <v>147</v>
      </c>
      <c r="BR16" s="43">
        <v>10934.54339</v>
      </c>
      <c r="BS16" s="43">
        <v>9645.68836</v>
      </c>
      <c r="BT16" s="43">
        <v>8734.569327</v>
      </c>
      <c r="BU16" s="43">
        <v>9553.035192</v>
      </c>
      <c r="BV16" s="43">
        <v>11147.31817</v>
      </c>
      <c r="BW16" s="43">
        <v>14159.47873</v>
      </c>
      <c r="BX16" s="43">
        <v>10658.91184</v>
      </c>
      <c r="BY16" s="151" t="s">
        <v>147</v>
      </c>
    </row>
    <row r="17" spans="1:81" ht="12.75">
      <c r="A17" s="94" t="s">
        <v>1</v>
      </c>
      <c r="B17" s="29">
        <f>+B8</f>
        <v>9507.712533</v>
      </c>
      <c r="C17" s="29">
        <f aca="true" t="shared" si="0" ref="C17:BJ17">+C8</f>
        <v>8785.884822</v>
      </c>
      <c r="D17" s="29">
        <f t="shared" si="0"/>
        <v>8553.850754</v>
      </c>
      <c r="E17" s="29">
        <f t="shared" si="0"/>
        <v>8295.367665</v>
      </c>
      <c r="F17" s="29">
        <f t="shared" si="0"/>
        <v>9002.058849</v>
      </c>
      <c r="G17" s="29">
        <f t="shared" si="0"/>
        <v>9250.584112</v>
      </c>
      <c r="H17" s="29">
        <f t="shared" si="0"/>
        <v>9501.431554</v>
      </c>
      <c r="I17" s="29">
        <f t="shared" si="0"/>
        <v>9694.698248</v>
      </c>
      <c r="J17" s="29">
        <f t="shared" si="0"/>
        <v>9573.747163</v>
      </c>
      <c r="K17" s="29">
        <f t="shared" si="0"/>
        <v>10224.18578</v>
      </c>
      <c r="L17" s="29">
        <f t="shared" si="0"/>
        <v>11163.65244</v>
      </c>
      <c r="M17" s="29">
        <f t="shared" si="0"/>
        <v>11890.81408</v>
      </c>
      <c r="N17" s="29">
        <f t="shared" si="0"/>
        <v>12643.16439</v>
      </c>
      <c r="O17" s="29">
        <f t="shared" si="0"/>
        <v>13541.37254</v>
      </c>
      <c r="P17" s="29">
        <f t="shared" si="0"/>
        <v>13309.64735</v>
      </c>
      <c r="Q17" s="29">
        <f t="shared" si="0"/>
        <v>14074.223</v>
      </c>
      <c r="R17" s="29">
        <f t="shared" si="0"/>
        <v>14915.75843</v>
      </c>
      <c r="S17" s="29">
        <f t="shared" si="0"/>
        <v>16167.53057</v>
      </c>
      <c r="T17" s="29">
        <f t="shared" si="0"/>
        <v>16763.56105</v>
      </c>
      <c r="U17" s="29">
        <f t="shared" si="0"/>
        <v>16350.43154</v>
      </c>
      <c r="V17" s="29">
        <f t="shared" si="0"/>
        <v>15171.78126</v>
      </c>
      <c r="W17" s="29">
        <f t="shared" si="0"/>
        <v>12917.11287</v>
      </c>
      <c r="X17" s="29">
        <f t="shared" si="0"/>
        <v>8191.004357</v>
      </c>
      <c r="Y17" s="29">
        <f t="shared" si="0"/>
        <v>5878.119877</v>
      </c>
      <c r="Z17" s="29">
        <f t="shared" si="0"/>
        <v>5639.31593</v>
      </c>
      <c r="AA17" s="29">
        <f t="shared" si="0"/>
        <v>5546.65603</v>
      </c>
      <c r="AB17" s="29">
        <f t="shared" si="0"/>
        <v>5647.255978</v>
      </c>
      <c r="AC17" s="29">
        <f t="shared" si="0"/>
        <v>6398.123234</v>
      </c>
      <c r="AD17" s="29">
        <f t="shared" si="0"/>
        <v>7726.386277</v>
      </c>
      <c r="AE17" s="29">
        <f t="shared" si="0"/>
        <v>9748.784568</v>
      </c>
      <c r="AF17" s="29">
        <f t="shared" si="0"/>
        <v>12753.22458</v>
      </c>
      <c r="AG17" s="29">
        <f t="shared" si="0"/>
        <v>15799.52852</v>
      </c>
      <c r="AH17" s="29">
        <f t="shared" si="0"/>
        <v>15799.03435</v>
      </c>
      <c r="AI17" s="29">
        <f t="shared" si="0"/>
        <v>15454.76974</v>
      </c>
      <c r="AJ17" s="29">
        <f t="shared" si="0"/>
        <v>14496.6254</v>
      </c>
      <c r="AK17" s="29">
        <f t="shared" si="0"/>
        <v>14470.62146</v>
      </c>
      <c r="AL17" s="29">
        <f t="shared" si="0"/>
        <v>13686.97129</v>
      </c>
      <c r="AM17" s="29">
        <f t="shared" si="0"/>
        <v>12759.28971</v>
      </c>
      <c r="AN17" s="29">
        <f t="shared" si="0"/>
        <v>12868.9502</v>
      </c>
      <c r="AO17" s="29">
        <f t="shared" si="0"/>
        <v>12251.0076</v>
      </c>
      <c r="AP17" s="29">
        <f t="shared" si="0"/>
        <v>12413.13099</v>
      </c>
      <c r="AQ17" s="29">
        <f t="shared" si="0"/>
        <v>13203.59906</v>
      </c>
      <c r="AR17" s="29">
        <f t="shared" si="0"/>
        <v>13829.57058</v>
      </c>
      <c r="AS17" s="29">
        <f t="shared" si="0"/>
        <v>13383.47788</v>
      </c>
      <c r="AT17" s="29">
        <f t="shared" si="0"/>
        <v>14231.54804</v>
      </c>
      <c r="AU17" s="29">
        <f t="shared" si="0"/>
        <v>13904.79248</v>
      </c>
      <c r="AV17" s="29">
        <f t="shared" si="0"/>
        <v>13711.15728</v>
      </c>
      <c r="AW17" s="29">
        <f t="shared" si="0"/>
        <v>13869.73366</v>
      </c>
      <c r="AX17" s="29">
        <f t="shared" si="0"/>
        <v>13922.52976</v>
      </c>
      <c r="AY17" s="29">
        <f t="shared" si="0"/>
        <v>15092.55883</v>
      </c>
      <c r="AZ17" s="34">
        <f t="shared" si="0"/>
        <v>15941.67794</v>
      </c>
      <c r="BA17" s="32">
        <f t="shared" si="0"/>
        <v>17643.30465</v>
      </c>
      <c r="BB17" s="32">
        <f t="shared" si="0"/>
        <v>18472.21733</v>
      </c>
      <c r="BC17" s="32">
        <f t="shared" si="0"/>
        <v>19146.57429</v>
      </c>
      <c r="BD17" s="32">
        <f t="shared" si="0"/>
        <v>20478.66049</v>
      </c>
      <c r="BE17" s="32">
        <f t="shared" si="0"/>
        <v>20586.67679</v>
      </c>
      <c r="BF17" s="32">
        <f t="shared" si="0"/>
        <v>24207.04367</v>
      </c>
      <c r="BG17" s="32">
        <f t="shared" si="0"/>
        <v>25593.84448</v>
      </c>
      <c r="BH17" s="32">
        <f t="shared" si="0"/>
        <v>26307.63495</v>
      </c>
      <c r="BI17" s="32">
        <f t="shared" si="0"/>
        <v>28323.12864</v>
      </c>
      <c r="BJ17" s="32">
        <f t="shared" si="0"/>
        <v>29739.01438</v>
      </c>
      <c r="BK17" s="32">
        <f aca="true" t="shared" si="1" ref="BK17:BM18">+BK8</f>
        <v>30187.40828</v>
      </c>
      <c r="BL17" s="32">
        <f t="shared" si="1"/>
        <v>30289.89527</v>
      </c>
      <c r="BM17" s="32">
        <f t="shared" si="1"/>
        <v>30394.27039</v>
      </c>
      <c r="BN17" s="32">
        <f aca="true" t="shared" si="2" ref="BN17:BP18">+BN8</f>
        <v>30305.70257</v>
      </c>
      <c r="BO17" s="32">
        <f t="shared" si="2"/>
        <v>30255.20884</v>
      </c>
      <c r="BP17" s="32">
        <f t="shared" si="2"/>
        <v>29828.29847</v>
      </c>
      <c r="BQ17" s="166" t="s">
        <v>147</v>
      </c>
      <c r="BR17" s="32">
        <f aca="true" t="shared" si="3" ref="BR17:BT18">+BR8</f>
        <v>24721.25992</v>
      </c>
      <c r="BS17" s="32">
        <f t="shared" si="3"/>
        <v>25793.44289</v>
      </c>
      <c r="BT17" s="32">
        <f t="shared" si="3"/>
        <v>28393.75298</v>
      </c>
      <c r="BU17" s="32">
        <f aca="true" t="shared" si="4" ref="BU17:BW18">+BU8</f>
        <v>33157.327</v>
      </c>
      <c r="BV17" s="32">
        <f t="shared" si="4"/>
        <v>43150.41258</v>
      </c>
      <c r="BW17" s="32">
        <f t="shared" si="4"/>
        <v>43604.10311</v>
      </c>
      <c r="BX17" s="32">
        <f>+BX8</f>
        <v>51071.7159</v>
      </c>
      <c r="BY17" s="138">
        <v>53762.62248</v>
      </c>
      <c r="BZ17" s="170"/>
      <c r="CC17" s="173"/>
    </row>
    <row r="18" spans="1:81" ht="12.75">
      <c r="A18" s="95" t="s">
        <v>2</v>
      </c>
      <c r="B18" s="15">
        <f>+B9</f>
        <v>8770.727204</v>
      </c>
      <c r="C18" s="15">
        <f aca="true" t="shared" si="5" ref="C18:BJ18">+C9</f>
        <v>9168.761885</v>
      </c>
      <c r="D18" s="15">
        <f t="shared" si="5"/>
        <v>8475.690948</v>
      </c>
      <c r="E18" s="15">
        <f t="shared" si="5"/>
        <v>8771.954657</v>
      </c>
      <c r="F18" s="15">
        <f t="shared" si="5"/>
        <v>8899.282442</v>
      </c>
      <c r="G18" s="15">
        <f t="shared" si="5"/>
        <v>9301.365297</v>
      </c>
      <c r="H18" s="15">
        <f t="shared" si="5"/>
        <v>10362.17111</v>
      </c>
      <c r="I18" s="15">
        <f t="shared" si="5"/>
        <v>10942.18877</v>
      </c>
      <c r="J18" s="15">
        <f t="shared" si="5"/>
        <v>11468.9536</v>
      </c>
      <c r="K18" s="15">
        <f t="shared" si="5"/>
        <v>11866.6713</v>
      </c>
      <c r="L18" s="15">
        <f t="shared" si="5"/>
        <v>13199.51431</v>
      </c>
      <c r="M18" s="15">
        <f t="shared" si="5"/>
        <v>12940.65828</v>
      </c>
      <c r="N18" s="15">
        <f t="shared" si="5"/>
        <v>14175.70326</v>
      </c>
      <c r="O18" s="15">
        <f t="shared" si="5"/>
        <v>14133.28204</v>
      </c>
      <c r="P18" s="15">
        <f t="shared" si="5"/>
        <v>13744.50756</v>
      </c>
      <c r="Q18" s="15">
        <f t="shared" si="5"/>
        <v>14058.4707</v>
      </c>
      <c r="R18" s="15">
        <f t="shared" si="5"/>
        <v>13790.54431</v>
      </c>
      <c r="S18" s="15">
        <f t="shared" si="5"/>
        <v>14853.64777</v>
      </c>
      <c r="T18" s="15">
        <f t="shared" si="5"/>
        <v>15646.59934</v>
      </c>
      <c r="U18" s="15">
        <f t="shared" si="5"/>
        <v>13969.18722</v>
      </c>
      <c r="V18" s="15">
        <f t="shared" si="5"/>
        <v>11848.17575</v>
      </c>
      <c r="W18" s="15">
        <f t="shared" si="5"/>
        <v>8201.597358</v>
      </c>
      <c r="X18" s="15">
        <f t="shared" si="5"/>
        <v>4774.366708</v>
      </c>
      <c r="Y18" s="15">
        <f t="shared" si="5"/>
        <v>3004.774182</v>
      </c>
      <c r="Z18" s="15">
        <f t="shared" si="5"/>
        <v>3010.075789</v>
      </c>
      <c r="AA18" s="15">
        <f t="shared" si="5"/>
        <v>3404.199124</v>
      </c>
      <c r="AB18" s="15">
        <f t="shared" si="5"/>
        <v>2384.918988</v>
      </c>
      <c r="AC18" s="15">
        <f t="shared" si="5"/>
        <v>2746.681734</v>
      </c>
      <c r="AD18" s="15">
        <f t="shared" si="5"/>
        <v>2759.814865</v>
      </c>
      <c r="AE18" s="15">
        <f t="shared" si="5"/>
        <v>3686.747597</v>
      </c>
      <c r="AF18" s="15">
        <f t="shared" si="5"/>
        <v>4470.566136</v>
      </c>
      <c r="AG18" s="15">
        <f t="shared" si="5"/>
        <v>5144.874181</v>
      </c>
      <c r="AH18" s="15">
        <f t="shared" si="5"/>
        <v>5327.114687</v>
      </c>
      <c r="AI18" s="15">
        <f t="shared" si="5"/>
        <v>4751.129126</v>
      </c>
      <c r="AJ18" s="15">
        <f t="shared" si="5"/>
        <v>4776.137278</v>
      </c>
      <c r="AK18" s="15">
        <f t="shared" si="5"/>
        <v>4708.765126</v>
      </c>
      <c r="AL18" s="15">
        <f t="shared" si="5"/>
        <v>4862.945837</v>
      </c>
      <c r="AM18" s="15">
        <f t="shared" si="5"/>
        <v>4378.709401</v>
      </c>
      <c r="AN18" s="15">
        <f t="shared" si="5"/>
        <v>4579.096951</v>
      </c>
      <c r="AO18" s="15">
        <f t="shared" si="5"/>
        <v>4975.826408</v>
      </c>
      <c r="AP18" s="15">
        <f t="shared" si="5"/>
        <v>4372.828915</v>
      </c>
      <c r="AQ18" s="15">
        <f t="shared" si="5"/>
        <v>5230.585656</v>
      </c>
      <c r="AR18" s="15">
        <f t="shared" si="5"/>
        <v>3900.358919</v>
      </c>
      <c r="AS18" s="15">
        <f t="shared" si="5"/>
        <v>5600.932481</v>
      </c>
      <c r="AT18" s="15">
        <f t="shared" si="5"/>
        <v>3551.491407</v>
      </c>
      <c r="AU18" s="15">
        <f t="shared" si="5"/>
        <v>3349.760521</v>
      </c>
      <c r="AV18" s="15">
        <f t="shared" si="5"/>
        <v>2787.767577</v>
      </c>
      <c r="AW18" s="15">
        <f t="shared" si="5"/>
        <v>2749.971401</v>
      </c>
      <c r="AX18" s="15">
        <f t="shared" si="5"/>
        <v>3441.7862</v>
      </c>
      <c r="AY18" s="15">
        <f t="shared" si="5"/>
        <v>3802.544568</v>
      </c>
      <c r="AZ18" s="25">
        <f t="shared" si="5"/>
        <v>4021.302023</v>
      </c>
      <c r="BA18" s="30">
        <f t="shared" si="5"/>
        <v>4633.096619</v>
      </c>
      <c r="BB18" s="30">
        <f t="shared" si="5"/>
        <v>4638.918152</v>
      </c>
      <c r="BC18" s="30">
        <f t="shared" si="5"/>
        <v>4593.131981</v>
      </c>
      <c r="BD18" s="30">
        <f t="shared" si="5"/>
        <v>6367.521791</v>
      </c>
      <c r="BE18" s="30">
        <f t="shared" si="5"/>
        <v>6648.279501</v>
      </c>
      <c r="BF18" s="30">
        <f t="shared" si="5"/>
        <v>7707.646816</v>
      </c>
      <c r="BG18" s="30">
        <f t="shared" si="5"/>
        <v>9366.831815</v>
      </c>
      <c r="BH18" s="30">
        <f t="shared" si="5"/>
        <v>9947.430895</v>
      </c>
      <c r="BI18" s="30">
        <f t="shared" si="5"/>
        <v>10822.85412</v>
      </c>
      <c r="BJ18" s="30">
        <f t="shared" si="5"/>
        <v>11527.77278</v>
      </c>
      <c r="BK18" s="30">
        <f t="shared" si="1"/>
        <v>12761.8093</v>
      </c>
      <c r="BL18" s="30">
        <f t="shared" si="1"/>
        <v>11749.13749</v>
      </c>
      <c r="BM18" s="30">
        <f t="shared" si="1"/>
        <v>13055.2622</v>
      </c>
      <c r="BN18" s="30">
        <f t="shared" si="2"/>
        <v>14346.38539</v>
      </c>
      <c r="BO18" s="30">
        <f t="shared" si="2"/>
        <v>14360.78409</v>
      </c>
      <c r="BP18" s="30">
        <f t="shared" si="2"/>
        <v>15220.27492</v>
      </c>
      <c r="BQ18" s="167" t="s">
        <v>147</v>
      </c>
      <c r="BR18" s="30">
        <f t="shared" si="3"/>
        <v>14448.46442</v>
      </c>
      <c r="BS18" s="30">
        <f t="shared" si="3"/>
        <v>15122.24614</v>
      </c>
      <c r="BT18" s="30">
        <f t="shared" si="3"/>
        <v>15956.64044</v>
      </c>
      <c r="BU18" s="30">
        <f t="shared" si="4"/>
        <v>17281.5535</v>
      </c>
      <c r="BV18" s="30">
        <f t="shared" si="4"/>
        <v>20100.78825</v>
      </c>
      <c r="BW18" s="30">
        <f t="shared" si="4"/>
        <v>19663.77552</v>
      </c>
      <c r="BX18" s="30">
        <f>+BX9</f>
        <v>25277.99139</v>
      </c>
      <c r="BY18" s="139">
        <v>22152.81659</v>
      </c>
      <c r="BZ18" s="170"/>
      <c r="CC18" s="173"/>
    </row>
    <row r="19" spans="1:81" ht="12.75">
      <c r="A19" s="95" t="s">
        <v>3</v>
      </c>
      <c r="B19" s="15">
        <f>+SUM(B10:B14,B16)</f>
        <v>22717.181950917045</v>
      </c>
      <c r="C19" s="15">
        <f aca="true" t="shared" si="6" ref="C19:BJ19">+SUM(C10:C14,C16)</f>
        <v>26244.11846326245</v>
      </c>
      <c r="D19" s="15">
        <f t="shared" si="6"/>
        <v>25485.886720184542</v>
      </c>
      <c r="E19" s="15">
        <f t="shared" si="6"/>
        <v>25149.173342378137</v>
      </c>
      <c r="F19" s="15">
        <f t="shared" si="6"/>
        <v>25087.179230119462</v>
      </c>
      <c r="G19" s="15">
        <f t="shared" si="6"/>
        <v>24802.699762317898</v>
      </c>
      <c r="H19" s="15">
        <f t="shared" si="6"/>
        <v>24451.65921083551</v>
      </c>
      <c r="I19" s="15">
        <f t="shared" si="6"/>
        <v>25061.660257026328</v>
      </c>
      <c r="J19" s="15">
        <f t="shared" si="6"/>
        <v>27192.61830918163</v>
      </c>
      <c r="K19" s="15">
        <f t="shared" si="6"/>
        <v>29386.303730823274</v>
      </c>
      <c r="L19" s="15">
        <f t="shared" si="6"/>
        <v>30599.604191813694</v>
      </c>
      <c r="M19" s="15">
        <f t="shared" si="6"/>
        <v>35260.536944338615</v>
      </c>
      <c r="N19" s="15">
        <f t="shared" si="6"/>
        <v>36454.05900250846</v>
      </c>
      <c r="O19" s="15">
        <f t="shared" si="6"/>
        <v>40602.758632630794</v>
      </c>
      <c r="P19" s="15">
        <f t="shared" si="6"/>
        <v>36364.499600124574</v>
      </c>
      <c r="Q19" s="15">
        <f t="shared" si="6"/>
        <v>41864.38870249053</v>
      </c>
      <c r="R19" s="15">
        <f t="shared" si="6"/>
        <v>45699.17076499288</v>
      </c>
      <c r="S19" s="15">
        <f t="shared" si="6"/>
        <v>48297.08784441105</v>
      </c>
      <c r="T19" s="15">
        <f t="shared" si="6"/>
        <v>47853.10889401263</v>
      </c>
      <c r="U19" s="15">
        <f t="shared" si="6"/>
        <v>48613.4972702916</v>
      </c>
      <c r="V19" s="15">
        <f t="shared" si="6"/>
        <v>44113.0432339229</v>
      </c>
      <c r="W19" s="15">
        <f t="shared" si="6"/>
        <v>41128.43718557363</v>
      </c>
      <c r="X19" s="15">
        <f t="shared" si="6"/>
        <v>28169.859342413372</v>
      </c>
      <c r="Y19" s="15">
        <f t="shared" si="6"/>
        <v>26794.899735116003</v>
      </c>
      <c r="Z19" s="15">
        <f t="shared" si="6"/>
        <v>25268.483317514936</v>
      </c>
      <c r="AA19" s="15">
        <f t="shared" si="6"/>
        <v>25627.761195811534</v>
      </c>
      <c r="AB19" s="15">
        <f t="shared" si="6"/>
        <v>26947.57467644443</v>
      </c>
      <c r="AC19" s="15">
        <f t="shared" si="6"/>
        <v>27402.475950248798</v>
      </c>
      <c r="AD19" s="15">
        <f t="shared" si="6"/>
        <v>30007.224030700218</v>
      </c>
      <c r="AE19" s="15">
        <f t="shared" si="6"/>
        <v>31078.16900928663</v>
      </c>
      <c r="AF19" s="15">
        <f t="shared" si="6"/>
        <v>49551.97022521907</v>
      </c>
      <c r="AG19" s="15">
        <f t="shared" si="6"/>
        <v>57645.220894195874</v>
      </c>
      <c r="AH19" s="15">
        <f t="shared" si="6"/>
        <v>55871.1624434643</v>
      </c>
      <c r="AI19" s="15">
        <f t="shared" si="6"/>
        <v>63654.957663691646</v>
      </c>
      <c r="AJ19" s="15">
        <f t="shared" si="6"/>
        <v>58213.54371289292</v>
      </c>
      <c r="AK19" s="15">
        <f t="shared" si="6"/>
        <v>54822.42974191835</v>
      </c>
      <c r="AL19" s="15">
        <f t="shared" si="6"/>
        <v>48005.82558140989</v>
      </c>
      <c r="AM19" s="15">
        <f t="shared" si="6"/>
        <v>53183.799253828445</v>
      </c>
      <c r="AN19" s="15">
        <f t="shared" si="6"/>
        <v>48650.1979950745</v>
      </c>
      <c r="AO19" s="15">
        <f t="shared" si="6"/>
        <v>47997.60189940023</v>
      </c>
      <c r="AP19" s="15">
        <f t="shared" si="6"/>
        <v>46101.703640479216</v>
      </c>
      <c r="AQ19" s="15">
        <f t="shared" si="6"/>
        <v>45223.38299769862</v>
      </c>
      <c r="AR19" s="15">
        <f t="shared" si="6"/>
        <v>43220.19348146848</v>
      </c>
      <c r="AS19" s="15">
        <f t="shared" si="6"/>
        <v>52456.861932864944</v>
      </c>
      <c r="AT19" s="15">
        <f t="shared" si="6"/>
        <v>52598.068130962114</v>
      </c>
      <c r="AU19" s="15">
        <f t="shared" si="6"/>
        <v>49558.90319409749</v>
      </c>
      <c r="AV19" s="15">
        <f t="shared" si="6"/>
        <v>47748.14836887579</v>
      </c>
      <c r="AW19" s="15">
        <f t="shared" si="6"/>
        <v>50669.011857428646</v>
      </c>
      <c r="AX19" s="15">
        <f t="shared" si="6"/>
        <v>51219.23248216177</v>
      </c>
      <c r="AY19" s="15">
        <f t="shared" si="6"/>
        <v>54613.06632490887</v>
      </c>
      <c r="AZ19" s="25">
        <f t="shared" si="6"/>
        <v>67468.63050054557</v>
      </c>
      <c r="BA19" s="30">
        <f t="shared" si="6"/>
        <v>70675.44404057995</v>
      </c>
      <c r="BB19" s="30">
        <f t="shared" si="6"/>
        <v>68285.752521115</v>
      </c>
      <c r="BC19" s="30">
        <f t="shared" si="6"/>
        <v>70303.14526919792</v>
      </c>
      <c r="BD19" s="30">
        <f t="shared" si="6"/>
        <v>85539.89714915887</v>
      </c>
      <c r="BE19" s="30">
        <f t="shared" si="6"/>
        <v>88375.43400457808</v>
      </c>
      <c r="BF19" s="30">
        <f t="shared" si="6"/>
        <v>98679.21813479676</v>
      </c>
      <c r="BG19" s="30">
        <f t="shared" si="6"/>
        <v>95691.94157074534</v>
      </c>
      <c r="BH19" s="30">
        <f t="shared" si="6"/>
        <v>98540.07837064173</v>
      </c>
      <c r="BI19" s="30">
        <f t="shared" si="6"/>
        <v>99558.06410446079</v>
      </c>
      <c r="BJ19" s="30">
        <f t="shared" si="6"/>
        <v>100773.46725605328</v>
      </c>
      <c r="BK19" s="30">
        <f aca="true" t="shared" si="7" ref="BK19:BP19">+SUM(BK10:BK14,BK16)</f>
        <v>97020.2245633462</v>
      </c>
      <c r="BL19" s="30">
        <f t="shared" si="7"/>
        <v>114137.22113857344</v>
      </c>
      <c r="BM19" s="30">
        <f t="shared" si="7"/>
        <v>112020.08113029707</v>
      </c>
      <c r="BN19" s="30">
        <f t="shared" si="7"/>
        <v>110638.46638483554</v>
      </c>
      <c r="BO19" s="30">
        <f t="shared" si="7"/>
        <v>111003.65016233017</v>
      </c>
      <c r="BP19" s="30">
        <f t="shared" si="7"/>
        <v>127291.74696345688</v>
      </c>
      <c r="BQ19" s="167" t="s">
        <v>147</v>
      </c>
      <c r="BR19" s="30">
        <f aca="true" t="shared" si="8" ref="BR19:BW19">+SUM(BR10:BR14,BR16)</f>
        <v>127028.17502142169</v>
      </c>
      <c r="BS19" s="30">
        <f t="shared" si="8"/>
        <v>107483.76530612803</v>
      </c>
      <c r="BT19" s="30">
        <f t="shared" si="8"/>
        <v>102340.21693753533</v>
      </c>
      <c r="BU19" s="30">
        <f t="shared" si="8"/>
        <v>120264.87628407594</v>
      </c>
      <c r="BV19" s="30">
        <f t="shared" si="8"/>
        <v>153896.89846720212</v>
      </c>
      <c r="BW19" s="30">
        <f t="shared" si="8"/>
        <v>169090.09780846463</v>
      </c>
      <c r="BX19" s="30">
        <f>+SUM(BX10:BX14,BX16)</f>
        <v>198373.98185137822</v>
      </c>
      <c r="BY19" s="139">
        <v>218863.44884775026</v>
      </c>
      <c r="BZ19" s="170"/>
      <c r="CC19" s="173"/>
    </row>
    <row r="20" spans="1:81" ht="12.75">
      <c r="A20" s="96" t="s">
        <v>4</v>
      </c>
      <c r="B20" s="17">
        <f>+B15</f>
        <v>15933.95392</v>
      </c>
      <c r="C20" s="17">
        <f aca="true" t="shared" si="9" ref="C20:BJ20">+C15</f>
        <v>15772.20974</v>
      </c>
      <c r="D20" s="17">
        <f t="shared" si="9"/>
        <v>15576.60743</v>
      </c>
      <c r="E20" s="17">
        <f t="shared" si="9"/>
        <v>16104.89841</v>
      </c>
      <c r="F20" s="17">
        <f t="shared" si="9"/>
        <v>15754.78357</v>
      </c>
      <c r="G20" s="17">
        <f t="shared" si="9"/>
        <v>14123.38705</v>
      </c>
      <c r="H20" s="17">
        <f t="shared" si="9"/>
        <v>13346.83761</v>
      </c>
      <c r="I20" s="17">
        <f t="shared" si="9"/>
        <v>12997.5446</v>
      </c>
      <c r="J20" s="17">
        <f t="shared" si="9"/>
        <v>12480.89417</v>
      </c>
      <c r="K20" s="17">
        <f t="shared" si="9"/>
        <v>12834.398</v>
      </c>
      <c r="L20" s="17">
        <f t="shared" si="9"/>
        <v>12656.71175</v>
      </c>
      <c r="M20" s="17">
        <f t="shared" si="9"/>
        <v>12659.80836</v>
      </c>
      <c r="N20" s="17">
        <f t="shared" si="9"/>
        <v>13866.18911</v>
      </c>
      <c r="O20" s="17">
        <f t="shared" si="9"/>
        <v>13963.76933</v>
      </c>
      <c r="P20" s="17">
        <f t="shared" si="9"/>
        <v>13807.41757</v>
      </c>
      <c r="Q20" s="17">
        <f t="shared" si="9"/>
        <v>13633.5093</v>
      </c>
      <c r="R20" s="17">
        <f t="shared" si="9"/>
        <v>13423.39354</v>
      </c>
      <c r="S20" s="17">
        <f t="shared" si="9"/>
        <v>15163.51964</v>
      </c>
      <c r="T20" s="17">
        <f t="shared" si="9"/>
        <v>14303.04666</v>
      </c>
      <c r="U20" s="17">
        <f t="shared" si="9"/>
        <v>17303.24089</v>
      </c>
      <c r="V20" s="17">
        <f t="shared" si="9"/>
        <v>17185.37141</v>
      </c>
      <c r="W20" s="17">
        <f t="shared" si="9"/>
        <v>17126.43366</v>
      </c>
      <c r="X20" s="17">
        <f t="shared" si="9"/>
        <v>16678.5677</v>
      </c>
      <c r="Y20" s="17">
        <f t="shared" si="9"/>
        <v>15478.23578</v>
      </c>
      <c r="Z20" s="17">
        <f t="shared" si="9"/>
        <v>15475.20281</v>
      </c>
      <c r="AA20" s="17">
        <f t="shared" si="9"/>
        <v>16283.08897</v>
      </c>
      <c r="AB20" s="17">
        <f t="shared" si="9"/>
        <v>16305.81628</v>
      </c>
      <c r="AC20" s="17">
        <f t="shared" si="9"/>
        <v>16048.47174</v>
      </c>
      <c r="AD20" s="17">
        <f t="shared" si="9"/>
        <v>17440.58841</v>
      </c>
      <c r="AE20" s="17">
        <f t="shared" si="9"/>
        <v>17444.51975</v>
      </c>
      <c r="AF20" s="17">
        <f t="shared" si="9"/>
        <v>22620.40032</v>
      </c>
      <c r="AG20" s="17">
        <f t="shared" si="9"/>
        <v>22018.4468</v>
      </c>
      <c r="AH20" s="17">
        <f t="shared" si="9"/>
        <v>20842.08191</v>
      </c>
      <c r="AI20" s="17">
        <f t="shared" si="9"/>
        <v>21270.31338</v>
      </c>
      <c r="AJ20" s="17">
        <f t="shared" si="9"/>
        <v>19102.07433</v>
      </c>
      <c r="AK20" s="17">
        <f t="shared" si="9"/>
        <v>20837.89236</v>
      </c>
      <c r="AL20" s="17">
        <f t="shared" si="9"/>
        <v>18825.83402</v>
      </c>
      <c r="AM20" s="17">
        <f t="shared" si="9"/>
        <v>18443.32223</v>
      </c>
      <c r="AN20" s="17">
        <f t="shared" si="9"/>
        <v>17230.64466</v>
      </c>
      <c r="AO20" s="17">
        <f t="shared" si="9"/>
        <v>17862.63302</v>
      </c>
      <c r="AP20" s="17">
        <f t="shared" si="9"/>
        <v>17965.4021</v>
      </c>
      <c r="AQ20" s="17">
        <f t="shared" si="9"/>
        <v>14276.9183</v>
      </c>
      <c r="AR20" s="17">
        <f t="shared" si="9"/>
        <v>17887.53027</v>
      </c>
      <c r="AS20" s="17">
        <f t="shared" si="9"/>
        <v>19993.44931</v>
      </c>
      <c r="AT20" s="17">
        <f t="shared" si="9"/>
        <v>21387.01733</v>
      </c>
      <c r="AU20" s="17">
        <f t="shared" si="9"/>
        <v>19692.91378</v>
      </c>
      <c r="AV20" s="17">
        <f t="shared" si="9"/>
        <v>21095.31722</v>
      </c>
      <c r="AW20" s="17">
        <f t="shared" si="9"/>
        <v>18071.40491</v>
      </c>
      <c r="AX20" s="17">
        <f t="shared" si="9"/>
        <v>20763.73532</v>
      </c>
      <c r="AY20" s="17">
        <f t="shared" si="9"/>
        <v>19343.57364</v>
      </c>
      <c r="AZ20" s="26">
        <f t="shared" si="9"/>
        <v>22307.7894</v>
      </c>
      <c r="BA20" s="31">
        <f t="shared" si="9"/>
        <v>22378.61935</v>
      </c>
      <c r="BB20" s="31">
        <f t="shared" si="9"/>
        <v>23636.88181</v>
      </c>
      <c r="BC20" s="31">
        <f t="shared" si="9"/>
        <v>27949.90775</v>
      </c>
      <c r="BD20" s="31">
        <f t="shared" si="9"/>
        <v>26542.59962</v>
      </c>
      <c r="BE20" s="31">
        <f t="shared" si="9"/>
        <v>29927.11142</v>
      </c>
      <c r="BF20" s="31">
        <f t="shared" si="9"/>
        <v>28753.33659</v>
      </c>
      <c r="BG20" s="31">
        <f t="shared" si="9"/>
        <v>30834.63473</v>
      </c>
      <c r="BH20" s="31">
        <f t="shared" si="9"/>
        <v>29987.26967</v>
      </c>
      <c r="BI20" s="31">
        <f t="shared" si="9"/>
        <v>29091.16543</v>
      </c>
      <c r="BJ20" s="31">
        <f t="shared" si="9"/>
        <v>29804.41165</v>
      </c>
      <c r="BK20" s="31">
        <f aca="true" t="shared" si="10" ref="BK20:BP20">+BK15</f>
        <v>29668.37873</v>
      </c>
      <c r="BL20" s="31">
        <f t="shared" si="10"/>
        <v>31798.35098</v>
      </c>
      <c r="BM20" s="31">
        <f t="shared" si="10"/>
        <v>34761.70829</v>
      </c>
      <c r="BN20" s="31">
        <f t="shared" si="10"/>
        <v>34939.25779</v>
      </c>
      <c r="BO20" s="31">
        <f t="shared" si="10"/>
        <v>34190.42831</v>
      </c>
      <c r="BP20" s="31">
        <f t="shared" si="10"/>
        <v>38107.63515</v>
      </c>
      <c r="BQ20" s="168" t="s">
        <v>147</v>
      </c>
      <c r="BR20" s="31">
        <f aca="true" t="shared" si="11" ref="BR20:BW20">+BR15</f>
        <v>46323.00312</v>
      </c>
      <c r="BS20" s="31">
        <f t="shared" si="11"/>
        <v>46044.75574</v>
      </c>
      <c r="BT20" s="31">
        <f t="shared" si="11"/>
        <v>42714.80826</v>
      </c>
      <c r="BU20" s="31">
        <f t="shared" si="11"/>
        <v>46384.76979</v>
      </c>
      <c r="BV20" s="31">
        <f t="shared" si="11"/>
        <v>49103.98812</v>
      </c>
      <c r="BW20" s="31">
        <f t="shared" si="11"/>
        <v>59087.01706</v>
      </c>
      <c r="BX20" s="31">
        <f>+BX15</f>
        <v>65045.42373</v>
      </c>
      <c r="BY20" s="140">
        <v>73314.79137</v>
      </c>
      <c r="BZ20" s="170"/>
      <c r="CC20" s="173"/>
    </row>
    <row r="21" spans="1:81" ht="12.75">
      <c r="A21" s="101" t="s">
        <v>74</v>
      </c>
      <c r="B21" s="44">
        <f>+SUM(B8:B16)</f>
        <v>56929.575607917046</v>
      </c>
      <c r="C21" s="44">
        <f aca="true" t="shared" si="12" ref="C21:BI21">+SUM(C8:C16)</f>
        <v>59970.974910262456</v>
      </c>
      <c r="D21" s="44">
        <f t="shared" si="12"/>
        <v>58092.03585218454</v>
      </c>
      <c r="E21" s="44">
        <f t="shared" si="12"/>
        <v>58321.39407437814</v>
      </c>
      <c r="F21" s="44">
        <f t="shared" si="12"/>
        <v>58743.30409111946</v>
      </c>
      <c r="G21" s="44">
        <f t="shared" si="12"/>
        <v>57478.036221317896</v>
      </c>
      <c r="H21" s="44">
        <f t="shared" si="12"/>
        <v>57662.09948483551</v>
      </c>
      <c r="I21" s="44">
        <f t="shared" si="12"/>
        <v>58696.09187502634</v>
      </c>
      <c r="J21" s="44">
        <f t="shared" si="12"/>
        <v>60716.21324218163</v>
      </c>
      <c r="K21" s="44">
        <f t="shared" si="12"/>
        <v>64311.558810823284</v>
      </c>
      <c r="L21" s="44">
        <f t="shared" si="12"/>
        <v>67619.4826918137</v>
      </c>
      <c r="M21" s="44">
        <f t="shared" si="12"/>
        <v>72751.81766433863</v>
      </c>
      <c r="N21" s="44">
        <f t="shared" si="12"/>
        <v>77139.11576250845</v>
      </c>
      <c r="O21" s="44">
        <f t="shared" si="12"/>
        <v>82241.1825426308</v>
      </c>
      <c r="P21" s="44">
        <f t="shared" si="12"/>
        <v>77226.07208012456</v>
      </c>
      <c r="Q21" s="44">
        <f t="shared" si="12"/>
        <v>83630.59170249052</v>
      </c>
      <c r="R21" s="44">
        <f t="shared" si="12"/>
        <v>87828.86704499289</v>
      </c>
      <c r="S21" s="44">
        <f t="shared" si="12"/>
        <v>94481.78582441105</v>
      </c>
      <c r="T21" s="44">
        <f t="shared" si="12"/>
        <v>94566.3159440126</v>
      </c>
      <c r="U21" s="44">
        <f t="shared" si="12"/>
        <v>96236.35692029161</v>
      </c>
      <c r="V21" s="44">
        <f t="shared" si="12"/>
        <v>88318.37165392289</v>
      </c>
      <c r="W21" s="44">
        <f t="shared" si="12"/>
        <v>79373.58107357364</v>
      </c>
      <c r="X21" s="44">
        <f t="shared" si="12"/>
        <v>57813.79810741338</v>
      </c>
      <c r="Y21" s="44">
        <f t="shared" si="12"/>
        <v>51156.029574116</v>
      </c>
      <c r="Z21" s="44">
        <f t="shared" si="12"/>
        <v>49393.077846514934</v>
      </c>
      <c r="AA21" s="44">
        <f t="shared" si="12"/>
        <v>50861.70531981154</v>
      </c>
      <c r="AB21" s="44">
        <f t="shared" si="12"/>
        <v>51285.56592244444</v>
      </c>
      <c r="AC21" s="44">
        <f t="shared" si="12"/>
        <v>52595.75265824879</v>
      </c>
      <c r="AD21" s="44">
        <f t="shared" si="12"/>
        <v>57934.013582700216</v>
      </c>
      <c r="AE21" s="44">
        <f t="shared" si="12"/>
        <v>61958.22092428664</v>
      </c>
      <c r="AF21" s="44">
        <f t="shared" si="12"/>
        <v>89396.16126121908</v>
      </c>
      <c r="AG21" s="44">
        <f t="shared" si="12"/>
        <v>100608.07039519587</v>
      </c>
      <c r="AH21" s="44">
        <f t="shared" si="12"/>
        <v>97839.3933904643</v>
      </c>
      <c r="AI21" s="44">
        <f t="shared" si="12"/>
        <v>105131.16990969166</v>
      </c>
      <c r="AJ21" s="44">
        <f t="shared" si="12"/>
        <v>96588.38072089292</v>
      </c>
      <c r="AK21" s="44">
        <f t="shared" si="12"/>
        <v>94839.70868791836</v>
      </c>
      <c r="AL21" s="44">
        <f t="shared" si="12"/>
        <v>85381.57672840988</v>
      </c>
      <c r="AM21" s="44">
        <f t="shared" si="12"/>
        <v>88765.12059482843</v>
      </c>
      <c r="AN21" s="44">
        <f t="shared" si="12"/>
        <v>83328.88980607448</v>
      </c>
      <c r="AO21" s="44">
        <f t="shared" si="12"/>
        <v>83087.06892740025</v>
      </c>
      <c r="AP21" s="44">
        <f t="shared" si="12"/>
        <v>80853.0656454792</v>
      </c>
      <c r="AQ21" s="44">
        <f t="shared" si="12"/>
        <v>77934.48601369864</v>
      </c>
      <c r="AR21" s="44">
        <f t="shared" si="12"/>
        <v>78837.65325046847</v>
      </c>
      <c r="AS21" s="44">
        <f t="shared" si="12"/>
        <v>91434.72160386495</v>
      </c>
      <c r="AT21" s="44">
        <f t="shared" si="12"/>
        <v>91768.12490796212</v>
      </c>
      <c r="AU21" s="44">
        <f t="shared" si="12"/>
        <v>86506.36997509748</v>
      </c>
      <c r="AV21" s="44">
        <f t="shared" si="12"/>
        <v>85342.39044587578</v>
      </c>
      <c r="AW21" s="44">
        <f t="shared" si="12"/>
        <v>85360.12182842864</v>
      </c>
      <c r="AX21" s="44">
        <f t="shared" si="12"/>
        <v>89347.28376216177</v>
      </c>
      <c r="AY21" s="86">
        <f t="shared" si="12"/>
        <v>92851.74336290886</v>
      </c>
      <c r="AZ21" s="87">
        <f t="shared" si="12"/>
        <v>109739.39986354556</v>
      </c>
      <c r="BA21" s="44">
        <f t="shared" si="12"/>
        <v>115330.46465957997</v>
      </c>
      <c r="BB21" s="44">
        <f t="shared" si="12"/>
        <v>115033.76981311498</v>
      </c>
      <c r="BC21" s="44">
        <f t="shared" si="12"/>
        <v>121992.75929019794</v>
      </c>
      <c r="BD21" s="44">
        <f t="shared" si="12"/>
        <v>138928.67905015885</v>
      </c>
      <c r="BE21" s="44">
        <f t="shared" si="12"/>
        <v>145537.5017155781</v>
      </c>
      <c r="BF21" s="44">
        <f t="shared" si="12"/>
        <v>159347.24521079677</v>
      </c>
      <c r="BG21" s="44">
        <f t="shared" si="12"/>
        <v>161487.25259574535</v>
      </c>
      <c r="BH21" s="44">
        <f t="shared" si="12"/>
        <v>164782.41388564173</v>
      </c>
      <c r="BI21" s="44">
        <f t="shared" si="12"/>
        <v>167795.2122944608</v>
      </c>
      <c r="BJ21" s="44">
        <f aca="true" t="shared" si="13" ref="BJ21:BO21">+SUM(BJ8:BJ16)</f>
        <v>171844.6660660533</v>
      </c>
      <c r="BK21" s="44">
        <f t="shared" si="13"/>
        <v>169637.8208733462</v>
      </c>
      <c r="BL21" s="44">
        <f t="shared" si="13"/>
        <v>187974.60487857342</v>
      </c>
      <c r="BM21" s="44">
        <f t="shared" si="13"/>
        <v>190231.3220102971</v>
      </c>
      <c r="BN21" s="44">
        <f t="shared" si="13"/>
        <v>190229.81213483555</v>
      </c>
      <c r="BO21" s="44">
        <f t="shared" si="13"/>
        <v>189810.07140233018</v>
      </c>
      <c r="BP21" s="44">
        <f>+SUM(BP8:BP16)</f>
        <v>210447.95550345685</v>
      </c>
      <c r="BQ21" s="169" t="s">
        <v>147</v>
      </c>
      <c r="BR21" s="44">
        <f aca="true" t="shared" si="14" ref="BR21:BW21">+SUM(BR8:BR16)</f>
        <v>212520.9024814217</v>
      </c>
      <c r="BS21" s="44">
        <f t="shared" si="14"/>
        <v>194444.21007612802</v>
      </c>
      <c r="BT21" s="44">
        <f t="shared" si="14"/>
        <v>189405.4186175353</v>
      </c>
      <c r="BU21" s="44">
        <f t="shared" si="14"/>
        <v>217088.52657407595</v>
      </c>
      <c r="BV21" s="44">
        <f t="shared" si="14"/>
        <v>266252.08741720207</v>
      </c>
      <c r="BW21" s="44">
        <f t="shared" si="14"/>
        <v>291444.9934984646</v>
      </c>
      <c r="BX21" s="44">
        <f>+SUM(BX8:BX16)</f>
        <v>339769.1128713783</v>
      </c>
      <c r="BY21" s="142">
        <v>368093.6792877503</v>
      </c>
      <c r="BZ21" s="170"/>
      <c r="CA21" s="172"/>
      <c r="CC21" s="173"/>
    </row>
    <row r="23" spans="1:75" ht="42.75" customHeight="1">
      <c r="A23" s="23" t="s">
        <v>76</v>
      </c>
      <c r="BD23" s="62"/>
      <c r="BE23" s="62"/>
      <c r="BF23" s="62"/>
      <c r="BG23" s="62"/>
      <c r="BH23" s="62"/>
      <c r="BI23" s="62"/>
      <c r="BJ23" s="62"/>
      <c r="BK23" s="62"/>
      <c r="BL23" s="62"/>
      <c r="BM23" s="62"/>
      <c r="BN23" s="62"/>
      <c r="BO23" s="62"/>
      <c r="BP23" s="62"/>
      <c r="BR23" s="62"/>
      <c r="BS23" s="62"/>
      <c r="BT23" s="62"/>
      <c r="BU23" s="62"/>
      <c r="BV23" s="62"/>
      <c r="BW23" s="62"/>
    </row>
    <row r="24" ht="25.5" customHeight="1">
      <c r="A24" s="103" t="s">
        <v>153</v>
      </c>
    </row>
    <row r="25" ht="25.5">
      <c r="A25" s="23" t="s">
        <v>152</v>
      </c>
    </row>
    <row r="26" spans="1:77" ht="25.5">
      <c r="A26" s="23" t="s">
        <v>133</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row>
    <row r="27" spans="56:64" ht="12.75">
      <c r="BD27" s="85"/>
      <c r="BE27" s="85"/>
      <c r="BF27" s="85"/>
      <c r="BG27" s="85"/>
      <c r="BH27" s="85"/>
      <c r="BI27" s="85"/>
      <c r="BJ27" s="85"/>
      <c r="BK27" s="85"/>
      <c r="BL27" s="85"/>
    </row>
    <row r="28" spans="25:27" ht="12.75">
      <c r="Y28" s="62"/>
      <c r="Z28" s="62"/>
      <c r="AA28" s="62"/>
    </row>
    <row r="29" spans="28:36" ht="12.75">
      <c r="AB29" s="85"/>
      <c r="AC29" s="85"/>
      <c r="AD29" s="85"/>
      <c r="AE29" s="85"/>
      <c r="AF29" s="85"/>
      <c r="AG29" s="85"/>
      <c r="AH29" s="85"/>
      <c r="AI29" s="85"/>
      <c r="AJ29" s="85"/>
    </row>
    <row r="40" spans="13:15" ht="12.75">
      <c r="M40"/>
      <c r="N40"/>
      <c r="O40"/>
    </row>
    <row r="68" ht="12.75">
      <c r="B68" s="62"/>
    </row>
    <row r="69" ht="12.75">
      <c r="B69" s="62"/>
    </row>
    <row r="70" ht="12.75">
      <c r="B70" s="62"/>
    </row>
    <row r="71" spans="3:75" ht="12.75">
      <c r="C71" s="85"/>
      <c r="BI71" s="62"/>
      <c r="BJ71" s="62"/>
      <c r="BK71" s="62"/>
      <c r="BL71" s="62"/>
      <c r="BM71" s="62"/>
      <c r="BN71" s="62"/>
      <c r="BO71" s="62"/>
      <c r="BP71" s="62"/>
      <c r="BR71" s="62"/>
      <c r="BS71" s="62"/>
      <c r="BT71" s="62"/>
      <c r="BU71" s="62"/>
      <c r="BV71" s="62"/>
      <c r="BW71" s="62"/>
    </row>
    <row r="72" ht="12.75">
      <c r="C72" s="85"/>
    </row>
    <row r="73" ht="12.75">
      <c r="C73" s="85"/>
    </row>
    <row r="74" ht="12.75">
      <c r="C74" s="85"/>
    </row>
    <row r="75" ht="12.75">
      <c r="C75" s="85"/>
    </row>
    <row r="76" ht="12.75">
      <c r="C76" s="85"/>
    </row>
    <row r="77" ht="12.75">
      <c r="C77" s="85"/>
    </row>
    <row r="78" ht="12.75">
      <c r="C78" s="85"/>
    </row>
    <row r="79" ht="12.75">
      <c r="C79" s="85"/>
    </row>
  </sheetData>
  <sheetProtection/>
  <mergeCells count="1">
    <mergeCell ref="B4:J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Emplois vacants - série trimestrielle</dc:title>
  <dc:subject>Emplois vacants - série trimestrielle</dc:subject>
  <dc:creator>Dares - service statistique du ministère du Travail</dc:creator>
  <cp:keywords>emplois vacants ; Acemo ; postes à pourvoir ; CDI ; CDD ; dares ; ministère du Travail</cp:keywords>
  <dc:description/>
  <cp:lastModifiedBy>KESAEV, Elda (DARES)</cp:lastModifiedBy>
  <dcterms:created xsi:type="dcterms:W3CDTF">2012-11-21T08:58:43Z</dcterms:created>
  <dcterms:modified xsi:type="dcterms:W3CDTF">2022-05-18T08:29:25Z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