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loe.maupu\Desktop\"/>
    </mc:Choice>
  </mc:AlternateContent>
  <bookViews>
    <workbookView xWindow="0" yWindow="0" windowWidth="20490" windowHeight="8610" tabRatio="827"/>
  </bookViews>
  <sheets>
    <sheet name="Lisez-moi" sheetId="30" r:id="rId1"/>
    <sheet name="Taux d'emplois vacants brut" sheetId="46" r:id="rId2"/>
    <sheet name="Taux d'emplois vacants cvs" sheetId="47" r:id="rId3"/>
    <sheet name="Nombre d'emplois occupés brut" sheetId="48" r:id="rId4"/>
    <sheet name="Nombre d'emplois occupés cvs" sheetId="49" r:id="rId5"/>
    <sheet name="Nombre d'emplois vacants brut" sheetId="50" r:id="rId6"/>
    <sheet name="Nombre d'emplois vacants cvs" sheetId="51" r:id="rId7"/>
    <sheet name="Part nouvellement créés" sheetId="55" r:id="rId8"/>
    <sheet name="Part inoccupés" sheetId="52" r:id="rId9"/>
    <sheet name="Part occupés" sheetId="56" r:id="rId10"/>
    <sheet name="Part non renseigné" sheetId="57" r:id="rId11"/>
  </sheets>
  <externalReferences>
    <externalReference r:id="rId12"/>
    <externalReference r:id="rId13"/>
    <externalReference r:id="rId14"/>
    <externalReference r:id="rId15"/>
    <externalReference r:id="rId16"/>
    <externalReference r:id="rId17"/>
  </externalReferences>
  <definedNames>
    <definedName name="_Lisez_moi" localSheetId="0">OFFSET('Lisez-moi'!po,#REF!,0)</definedName>
    <definedName name="_Lisez_moi" localSheetId="10">OFFSET('Part non renseigné'!po,#REF!,0)</definedName>
    <definedName name="_Lisez_moi" localSheetId="7">OFFSET('Part nouvellement créés'!po,#REF!,0)</definedName>
    <definedName name="_Lisez_moi" localSheetId="9">OFFSET('Part occupés'!po,#REF!,0)</definedName>
    <definedName name="_Lisez_moi">OFFSET([1]!po,#REF!,0)</definedName>
    <definedName name="ad" localSheetId="0">OFFSET('Lisez-moi'!po,#REF!,0)</definedName>
    <definedName name="ad" localSheetId="10">OFFSET('Part non renseigné'!po,#REF!,0)</definedName>
    <definedName name="ad" localSheetId="7">OFFSET('Part nouvellement créés'!po,#REF!,0)</definedName>
    <definedName name="ad" localSheetId="9">OFFSET('Part occupés'!po,#REF!,0)</definedName>
    <definedName name="ad">OFFSET(po,#REF!,0)</definedName>
    <definedName name="AxeF1">OFFSET('[2]Figure 1'!$A$2,0,0,COUNTIF('[2]Figure 1'!$A$2:$A$250,"&lt;&gt;NA"),1)</definedName>
    <definedName name="AxeF4">OFFSET('[2]Figure 4'!$A$2,0,0,COUNTIF('[2]Figure 4'!$A$2:$A$307,"&lt;&gt;NA"),1)</definedName>
    <definedName name="AxeF5">OFFSET('[2]Figure 5'!$A$2,0,0,COUNTIF('[2]Figure 5'!$A$2:$A$250,"&lt;&gt;NA"),1)</definedName>
    <definedName name="bilan_circ" localSheetId="0">#REF!</definedName>
    <definedName name="bilan_circ" localSheetId="10">#REF!</definedName>
    <definedName name="bilan_circ" localSheetId="7">#REF!</definedName>
    <definedName name="bilan_circ" localSheetId="9">#REF!</definedName>
    <definedName name="bilan_circ">#REF!</definedName>
    <definedName name="bilan_dep" localSheetId="0">#REF!</definedName>
    <definedName name="bilan_dep" localSheetId="10">#REF!</definedName>
    <definedName name="bilan_dep" localSheetId="7">#REF!</definedName>
    <definedName name="bilan_dep" localSheetId="9">#REF!</definedName>
    <definedName name="bilan_dep">#REF!</definedName>
    <definedName name="bilan_dep_a17_secret" localSheetId="0">#REF!</definedName>
    <definedName name="bilan_dep_a17_secret" localSheetId="10">#REF!</definedName>
    <definedName name="bilan_dep_a17_secret" localSheetId="7">#REF!</definedName>
    <definedName name="bilan_dep_a17_secret" localSheetId="9">#REF!</definedName>
    <definedName name="bilan_dep_a17_secret">#REF!</definedName>
    <definedName name="bilan_dep_taille_ent" localSheetId="0">#REF!</definedName>
    <definedName name="bilan_dep_taille_ent" localSheetId="10">#REF!</definedName>
    <definedName name="bilan_dep_taille_ent" localSheetId="7">#REF!</definedName>
    <definedName name="bilan_dep_taille_ent" localSheetId="9">#REF!</definedName>
    <definedName name="bilan_dep_taille_ent">#REF!</definedName>
    <definedName name="bilan_dep_taille_ent_NM" localSheetId="0">#REF!</definedName>
    <definedName name="bilan_dep_taille_ent_NM" localSheetId="10">#REF!</definedName>
    <definedName name="bilan_dep_taille_ent_NM" localSheetId="7">#REF!</definedName>
    <definedName name="bilan_dep_taille_ent_NM" localSheetId="9">#REF!</definedName>
    <definedName name="bilan_dep_taille_ent_NM">#REF!</definedName>
    <definedName name="bilan_dep_taille_etab" localSheetId="0">#REF!</definedName>
    <definedName name="bilan_dep_taille_etab" localSheetId="10">#REF!</definedName>
    <definedName name="bilan_dep_taille_etab" localSheetId="7">#REF!</definedName>
    <definedName name="bilan_dep_taille_etab" localSheetId="9">#REF!</definedName>
    <definedName name="bilan_dep_taille_etab">#REF!</definedName>
    <definedName name="bilan_dep_taille_etab_NM" localSheetId="0">#REF!</definedName>
    <definedName name="bilan_dep_taille_etab_NM" localSheetId="10">#REF!</definedName>
    <definedName name="bilan_dep_taille_etab_NM" localSheetId="7">#REF!</definedName>
    <definedName name="bilan_dep_taille_etab_NM" localSheetId="9">#REF!</definedName>
    <definedName name="bilan_dep_taille_etab_NM">#REF!</definedName>
    <definedName name="bilan_depot" localSheetId="0">#REF!</definedName>
    <definedName name="bilan_depot" localSheetId="10">#REF!</definedName>
    <definedName name="bilan_depot" localSheetId="7">#REF!</definedName>
    <definedName name="bilan_depot" localSheetId="9">#REF!</definedName>
    <definedName name="bilan_depot">#REF!</definedName>
    <definedName name="bilan_motif" localSheetId="0">#REF!</definedName>
    <definedName name="bilan_motif" localSheetId="10">#REF!</definedName>
    <definedName name="bilan_motif" localSheetId="7">#REF!</definedName>
    <definedName name="bilan_motif" localSheetId="9">#REF!</definedName>
    <definedName name="bilan_motif">#REF!</definedName>
    <definedName name="bilan_naf17" localSheetId="0">#REF!</definedName>
    <definedName name="bilan_naf17" localSheetId="10">#REF!</definedName>
    <definedName name="bilan_naf17" localSheetId="7">#REF!</definedName>
    <definedName name="bilan_naf17" localSheetId="9">#REF!</definedName>
    <definedName name="bilan_naf17">#REF!</definedName>
    <definedName name="bilan_naf38" localSheetId="0">#REF!</definedName>
    <definedName name="bilan_naf38" localSheetId="10">#REF!</definedName>
    <definedName name="bilan_naf38" localSheetId="7">#REF!</definedName>
    <definedName name="bilan_naf38" localSheetId="9">#REF!</definedName>
    <definedName name="bilan_naf38">#REF!</definedName>
    <definedName name="bilan_naf88" localSheetId="0">#REF!</definedName>
    <definedName name="bilan_naf88" localSheetId="10">#REF!</definedName>
    <definedName name="bilan_naf88" localSheetId="7">#REF!</definedName>
    <definedName name="bilan_naf88" localSheetId="9">#REF!</definedName>
    <definedName name="bilan_naf88">#REF!</definedName>
    <definedName name="bilan_reg" localSheetId="0">#REF!</definedName>
    <definedName name="bilan_reg" localSheetId="10">#REF!</definedName>
    <definedName name="bilan_reg" localSheetId="7">#REF!</definedName>
    <definedName name="bilan_reg" localSheetId="9">#REF!</definedName>
    <definedName name="bilan_reg">#REF!</definedName>
    <definedName name="bilan_REV2" localSheetId="0">#REF!</definedName>
    <definedName name="bilan_REV2" localSheetId="10">#REF!</definedName>
    <definedName name="bilan_REV2" localSheetId="7">#REF!</definedName>
    <definedName name="bilan_REV2" localSheetId="9">#REF!</definedName>
    <definedName name="bilan_REV2">#REF!</definedName>
    <definedName name="bilan_statut" localSheetId="0">#REF!</definedName>
    <definedName name="bilan_statut" localSheetId="10">#REF!</definedName>
    <definedName name="bilan_statut" localSheetId="7">#REF!</definedName>
    <definedName name="bilan_statut" localSheetId="9">#REF!</definedName>
    <definedName name="bilan_statut">#REF!</definedName>
    <definedName name="bilan_taille_ent" localSheetId="0">#REF!</definedName>
    <definedName name="bilan_taille_ent" localSheetId="10">#REF!</definedName>
    <definedName name="bilan_taille_ent" localSheetId="7">#REF!</definedName>
    <definedName name="bilan_taille_ent" localSheetId="9">#REF!</definedName>
    <definedName name="bilan_taille_ent">#REF!</definedName>
    <definedName name="bilan_taille_ent_b" localSheetId="0">#REF!</definedName>
    <definedName name="bilan_taille_ent_b" localSheetId="10">#REF!</definedName>
    <definedName name="bilan_taille_ent_b" localSheetId="7">#REF!</definedName>
    <definedName name="bilan_taille_ent_b" localSheetId="9">#REF!</definedName>
    <definedName name="bilan_taille_ent_b">#REF!</definedName>
    <definedName name="bilan_taille_etab" localSheetId="0">#REF!</definedName>
    <definedName name="bilan_taille_etab" localSheetId="10">#REF!</definedName>
    <definedName name="bilan_taille_etab" localSheetId="7">#REF!</definedName>
    <definedName name="bilan_taille_etab" localSheetId="9">#REF!</definedName>
    <definedName name="bilan_taille_etab">#REF!</definedName>
    <definedName name="bilan_taille_etab_b" localSheetId="0">#REF!</definedName>
    <definedName name="bilan_taille_etab_b" localSheetId="10">#REF!</definedName>
    <definedName name="bilan_taille_etab_b" localSheetId="7">#REF!</definedName>
    <definedName name="bilan_taille_etab_b" localSheetId="9">#REF!</definedName>
    <definedName name="bilan_taille_etab_b">#REF!</definedName>
    <definedName name="blabla" localSheetId="0">#REF!</definedName>
    <definedName name="blabla" localSheetId="10">#REF!</definedName>
    <definedName name="blabla" localSheetId="7">#REF!</definedName>
    <definedName name="blabla" localSheetId="9">#REF!</definedName>
    <definedName name="blabla">#REF!</definedName>
    <definedName name="brute" localSheetId="10">#REF!</definedName>
    <definedName name="brute" localSheetId="7">#REF!</definedName>
    <definedName name="brute" localSheetId="9">#REF!</definedName>
    <definedName name="brute">#REF!</definedName>
    <definedName name="choix" localSheetId="0">OFFSET('Lisez-moi'!periode,#REF!,0)</definedName>
    <definedName name="choix" localSheetId="10">OFFSET('Part non renseigné'!periode,#REF!,0)</definedName>
    <definedName name="choix" localSheetId="7">OFFSET('Part nouvellement créés'!periode,#REF!,0)</definedName>
    <definedName name="choix" localSheetId="9">OFFSET('Part occupés'!periode,#REF!,0)</definedName>
    <definedName name="choix">OFFSET(periode,#REF!,0)</definedName>
    <definedName name="choix_mesure" localSheetId="0">OFFSET('Lisez-moi'!periode,#REF!,0)</definedName>
    <definedName name="choix_mesure" localSheetId="10">OFFSET('Part non renseigné'!periode,#REF!,0)</definedName>
    <definedName name="choix_mesure" localSheetId="7">OFFSET('Part nouvellement créés'!periode,#REF!,0)</definedName>
    <definedName name="choix_mesure" localSheetId="9">OFFSET('Part occupés'!periode,#REF!,0)</definedName>
    <definedName name="choix_mesure">OFFSET(periode,#REF!,0)</definedName>
    <definedName name="choix_mesure2" localSheetId="0">OFFSET('Lisez-moi'!periode,#REF!,0)</definedName>
    <definedName name="choix_mesure2" localSheetId="10">OFFSET('Part non renseigné'!periode,#REF!,0)</definedName>
    <definedName name="choix_mesure2" localSheetId="7">OFFSET('Part nouvellement créés'!periode,#REF!,0)</definedName>
    <definedName name="choix_mesure2" localSheetId="9">OFFSET('Part occupés'!periode,#REF!,0)</definedName>
    <definedName name="choix_mesure2">OFFSET(periode,#REF!,0)</definedName>
    <definedName name="Cout_mh_avril_0J" localSheetId="0">INDEX([2]Data!$A$4:$SG$3992,MATCH(DATE(YEAR(date_ref),MONTH(date_ref),DAY(date_ref)- "0"),[2]Data!$A$4:$A$3992,0),MATCH("Cout_mh_avril",[2]Data!$A$3:$SG$3,0))</definedName>
    <definedName name="Cout_mh_avril_0J">INDEX([2]Data!$A$4:$SG$3992,MATCH(DATE(YEAR(date_ref),MONTH(date_ref),DAY(date_ref)- "0"),[2]Data!$A$4:$A$3992,0),MATCH("Cout_mh_avril",[2]Data!$A$3:$SG$3,0))</definedName>
    <definedName name="Cout_mh_mai_0J" localSheetId="0">INDEX([2]Data!$A$4:$SG$4000,MATCH(DATE(YEAR(date_ref),MONTH(date_ref),DAY(date_ref)- "0"),[2]Data!$A$4:$A$4000,0),MATCH("Cout_mh_mai",[2]Data!$A$3:$SG$3,0))</definedName>
    <definedName name="Cout_mh_mai_0J">INDEX([2]Data!$A$4:$SG$4000,MATCH(DATE(YEAR(date_ref),MONTH(date_ref),DAY(date_ref)- "0"),[2]Data!$A$4:$A$4000,0),MATCH("Cout_mh_mai",[2]Data!$A$3:$SG$3,0))</definedName>
    <definedName name="Cout_mh_mars_0J" localSheetId="0">INDEX([2]Data!$A$4:$SG$3992,MATCH(DATE(YEAR(date_ref),MONTH(date_ref),DAY(date_ref)- "0"),[2]Data!$A$4:$A$3992,0),MATCH("Cout_mh_mars",[2]Data!$A$3:$SG$3,0))</definedName>
    <definedName name="Cout_mh_mars_0J">INDEX([2]Data!$A$4:$SG$3992,MATCH(DATE(YEAR(date_ref),MONTH(date_ref),DAY(date_ref)- "0"),[2]Data!$A$4:$A$3992,0),MATCH("Cout_mh_mars",[2]Data!$A$3:$SG$3,0))</definedName>
    <definedName name="CVS_DUR" localSheetId="0">[3]données_graph1!#REF!</definedName>
    <definedName name="CVS_DUR" localSheetId="10">[3]données_graph1!#REF!</definedName>
    <definedName name="CVS_DUR" localSheetId="7">[3]données_graph1!#REF!</definedName>
    <definedName name="CVS_DUR" localSheetId="9">[3]données_graph1!#REF!</definedName>
    <definedName name="CVS_DUR">[3]données_graph1!#REF!</definedName>
    <definedName name="cvscjo" localSheetId="10">#REF!</definedName>
    <definedName name="cvscjo" localSheetId="7">#REF!</definedName>
    <definedName name="cvscjo" localSheetId="9">#REF!</definedName>
    <definedName name="cvscjo">#REF!</definedName>
    <definedName name="DAP_avril_0J" localSheetId="0">INDEX([2]Data!$A$4:$SG$3992,MATCH(DATE(YEAR(date_ref),MONTH(date_ref),DAY(date_ref)- "0"),[2]Data!$A$4:$A$3992,0),MATCH("DAP_avril",[2]Data!$A$3:$SG$3,0))</definedName>
    <definedName name="DAP_avril_0J">INDEX([2]Data!$A$4:$SG$3992,MATCH(DATE(YEAR(date_ref),MONTH(date_ref),DAY(date_ref)- "0"),[2]Data!$A$4:$A$3992,0),MATCH("DAP_avril",[2]Data!$A$3:$SG$3,0))</definedName>
    <definedName name="DAP_mai_0J" localSheetId="0">INDEX([2]Data!$A$4:$SG$4000,MATCH(DATE(YEAR(date_ref),MONTH(date_ref),DAY(date_ref)- "0"),[2]Data!$A$4:$A$4000,0),MATCH("DAP_mai",[2]Data!$A$3:$SG$3,0))</definedName>
    <definedName name="DAP_mai_0J">INDEX([2]Data!$A$4:$SG$4000,MATCH(DATE(YEAR(date_ref),MONTH(date_ref),DAY(date_ref)- "0"),[2]Data!$A$4:$A$4000,0),MATCH("DAP_mai",[2]Data!$A$3:$SG$3,0))</definedName>
    <definedName name="DAP_mars_0J" localSheetId="0">INDEX([2]Data!$A$4:$SG$3992,MATCH(DATE(YEAR(date_ref),MONTH(date_ref),DAY(date_ref)- "0"),[2]Data!$A$4:$A$3992,0),MATCH("DAP_mars",[2]Data!$A$3:$SG$3,0))</definedName>
    <definedName name="DAP_mars_0J">INDEX([2]Data!$A$4:$SG$3992,MATCH(DATE(YEAR(date_ref),MONTH(date_ref),DAY(date_ref)- "0"),[2]Data!$A$4:$A$3992,0),MATCH("DAP_mars",[2]Data!$A$3:$SG$3,0))</definedName>
    <definedName name="date_ref">OFFSET([2]Listes!$A$6,[2]Calculs!$B$2,0)</definedName>
    <definedName name="defmABCDE_0T" localSheetId="0">INDEX([2]Data!$A$4:$SG$3978,MATCH(DATE(YEAR(date_ref),MONTH(date_ref)- "0",DAY(date_ref)),[2]Data!$A$4:$A$3978,0),MATCH("defmABCDE",[2]Data!$A$3:$SG$3,0))</definedName>
    <definedName name="defmABCDE_0T">INDEX([2]Data!$A$4:$SG$3978,MATCH(DATE(YEAR(date_ref),MONTH(date_ref)- "0",DAY(date_ref)),[2]Data!$A$4:$A$3978,0),MATCH("defmABCDE",[2]Data!$A$3:$SG$3,0))</definedName>
    <definedName name="DI_avril_0J" localSheetId="0">INDEX([2]Data!$A$4:$SG$3992,MATCH(DATE(YEAR(date_ref),MONTH(date_ref),DAY(date_ref)- "0"),[2]Data!$A$4:$A$3992,0),MATCH("DI_avril",[2]Data!$A$3:$SG$3,0))</definedName>
    <definedName name="DI_avril_0J">INDEX([2]Data!$A$4:$SG$3992,MATCH(DATE(YEAR(date_ref),MONTH(date_ref),DAY(date_ref)- "0"),[2]Data!$A$4:$A$3992,0),MATCH("DI_avril",[2]Data!$A$3:$SG$3,0))</definedName>
    <definedName name="DI_avril_val_0J" localSheetId="0">INDEX([2]Data!$A$4:$SG$3992,MATCH(DATE(YEAR(date_ref),MONTH(date_ref),DAY(date_ref)- "0"),[2]Data!$A$4:$A$3992,0),MATCH("DI_avril_val",[2]Data!$A$3:$SG$3,0))</definedName>
    <definedName name="DI_avril_val_0J">INDEX([2]Data!$A$4:$SG$3992,MATCH(DATE(YEAR(date_ref),MONTH(date_ref),DAY(date_ref)- "0"),[2]Data!$A$4:$A$3992,0),MATCH("DI_avril_val",[2]Data!$A$3:$SG$3,0))</definedName>
    <definedName name="DI_mai_0J" localSheetId="0">INDEX([2]Data!$A$4:$SG$4000,MATCH(DATE(YEAR(date_ref),MONTH(date_ref),DAY(date_ref)- "0"),[2]Data!$A$4:$A$4000,0),MATCH("DI_mai",[2]Data!$A$3:$SG$3,0))</definedName>
    <definedName name="DI_mai_0J">INDEX([2]Data!$A$4:$SG$4000,MATCH(DATE(YEAR(date_ref),MONTH(date_ref),DAY(date_ref)- "0"),[2]Data!$A$4:$A$4000,0),MATCH("DI_mai",[2]Data!$A$3:$SG$3,0))</definedName>
    <definedName name="DI_mai_val_0J" localSheetId="0">INDEX([2]Data!$A$4:$SG$4000,MATCH(DATE(YEAR(date_ref),MONTH(date_ref),DAY(date_ref)- "0"),[2]Data!$A$4:$A$4000,0),MATCH("DI_mai_val",[2]Data!$A$3:$SG$3,0))</definedName>
    <definedName name="DI_mai_val_0J">INDEX([2]Data!$A$4:$SG$4000,MATCH(DATE(YEAR(date_ref),MONTH(date_ref),DAY(date_ref)- "0"),[2]Data!$A$4:$A$4000,0),MATCH("DI_mai_val",[2]Data!$A$3:$SG$3,0))</definedName>
    <definedName name="DI_mars_0J" localSheetId="0">INDEX([2]Data!$A$4:$SG$3992,MATCH(DATE(YEAR(date_ref),MONTH(date_ref),DAY(date_ref)- "0"),[2]Data!$A$4:$A$3992,0),MATCH("DI_mars",[2]Data!$A$3:$SG$3,0))</definedName>
    <definedName name="DI_mars_0J">INDEX([2]Data!$A$4:$SG$3992,MATCH(DATE(YEAR(date_ref),MONTH(date_ref),DAY(date_ref)- "0"),[2]Data!$A$4:$A$3992,0),MATCH("DI_mars",[2]Data!$A$3:$SG$3,0))</definedName>
    <definedName name="DI_mars_val_0J" localSheetId="0">INDEX([2]Data!$A$4:$SG$3992,MATCH(DATE(YEAR(date_ref),MONTH(date_ref),DAY(date_ref)- "0"),[2]Data!$A$4:$A$3992,0),MATCH("DI_mars_val",[2]Data!$A$3:$SG$3,0))</definedName>
    <definedName name="DI_mars_val_0J">INDEX([2]Data!$A$4:$SG$3992,MATCH(DATE(YEAR(date_ref),MONTH(date_ref),DAY(date_ref)- "0"),[2]Data!$A$4:$A$3992,0),MATCH("DI_mars_val",[2]Data!$A$3:$SG$3,0))</definedName>
    <definedName name="DI_ul_avril_0J" localSheetId="0">INDEX([2]Data!$A$4:$SG$3992,MATCH(DATE(YEAR(date_ref),MONTH(date_ref),DAY(date_ref)- "0"),[2]Data!$A$4:$A$3992,0),MATCH("DI_ul_avril",[2]Data!$A$3:$SG$3,0))</definedName>
    <definedName name="DI_ul_avril_0J">INDEX([2]Data!$A$4:$SG$3992,MATCH(DATE(YEAR(date_ref),MONTH(date_ref),DAY(date_ref)- "0"),[2]Data!$A$4:$A$3992,0),MATCH("DI_ul_avril",[2]Data!$A$3:$SG$3,0))</definedName>
    <definedName name="DI_ul_mai_0J" localSheetId="0">INDEX([2]Data!$A$4:$SG$4000,MATCH(DATE(YEAR(date_ref),MONTH(date_ref),DAY(date_ref)- "0"),[2]Data!$A$4:$A$4000,0),MATCH("DI_ul_mai",[2]Data!$A$3:$SG$3,0))</definedName>
    <definedName name="DI_ul_mai_0J">INDEX([2]Data!$A$4:$SG$4000,MATCH(DATE(YEAR(date_ref),MONTH(date_ref),DAY(date_ref)- "0"),[2]Data!$A$4:$A$4000,0),MATCH("DI_ul_mai",[2]Data!$A$3:$SG$3,0))</definedName>
    <definedName name="DI_ul_mars_0J" localSheetId="0">INDEX([2]Data!$A$4:$SG$3992,MATCH(DATE(YEAR(date_ref),MONTH(date_ref),DAY(date_ref)- "0"),[2]Data!$A$4:$A$3992,0),MATCH("DI_ul_mars",[2]Data!$A$3:$SG$3,0))</definedName>
    <definedName name="DI_ul_mars_0J">INDEX([2]Data!$A$4:$SG$3992,MATCH(DATE(YEAR(date_ref),MONTH(date_ref),DAY(date_ref)- "0"),[2]Data!$A$4:$A$3992,0),MATCH("DI_ul_mars",[2]Data!$A$3:$SG$3,0))</definedName>
    <definedName name="Eff_DAP_att_0J" localSheetId="0">INDEX([2]Data!$A$4:$SG$3991,MATCH(DATE(YEAR(date_ref),MONTH(date_ref),DAY(date_ref)- "0"),[2]Data!$A$4:$A$3991,0),MATCH("Eff_DAP_att",[2]Data!$A$3:$SG$3,0))</definedName>
    <definedName name="Eff_DAP_att_0J">INDEX([2]Data!$A$4:$SG$3991,MATCH(DATE(YEAR(date_ref),MONTH(date_ref),DAY(date_ref)- "0"),[2]Data!$A$4:$A$3991,0),MATCH("Eff_DAP_att",[2]Data!$A$3:$SG$3,0))</definedName>
    <definedName name="Eff_DAP_avril_0J" localSheetId="0">INDEX([2]Data!$A$4:$SG$3992,MATCH(DATE(YEAR(date_ref),MONTH(date_ref),DAY(date_ref)- "0"),[2]Data!$A$4:$A$3992,0),MATCH("Eff_DAP_avril",[2]Data!$A$3:$SG$3,0))</definedName>
    <definedName name="Eff_DAP_avril_0J">INDEX([2]Data!$A$4:$SG$3992,MATCH(DATE(YEAR(date_ref),MONTH(date_ref),DAY(date_ref)- "0"),[2]Data!$A$4:$A$3992,0),MATCH("Eff_DAP_avril",[2]Data!$A$3:$SG$3,0))</definedName>
    <definedName name="Eff_DAP_cumul_0J" localSheetId="0">INDEX([2]Data!$A$4:$SG$3991,MATCH(DATE(YEAR(date_ref),MONTH(date_ref),DAY(date_ref)- "0"),[2]Data!$A$4:$A$3991,0),MATCH("Eff_DAP_cumul",[2]Data!$A$3:$SG$3,0))</definedName>
    <definedName name="Eff_DAP_cumul_0J">INDEX([2]Data!$A$4:$SG$3991,MATCH(DATE(YEAR(date_ref),MONTH(date_ref),DAY(date_ref)- "0"),[2]Data!$A$4:$A$3991,0),MATCH("Eff_DAP_cumul",[2]Data!$A$3:$SG$3,0))</definedName>
    <definedName name="Eff_DAP_mai_0J" localSheetId="0">INDEX([2]Data!$A$4:$SG$4000,MATCH(DATE(YEAR(date_ref),MONTH(date_ref),DAY(date_ref)- "0"),[2]Data!$A$4:$A$4000,0),MATCH("Eff_DAP_mai",[2]Data!$A$3:$SG$3,0))</definedName>
    <definedName name="Eff_DAP_mai_0J">INDEX([2]Data!$A$4:$SG$4000,MATCH(DATE(YEAR(date_ref),MONTH(date_ref),DAY(date_ref)- "0"),[2]Data!$A$4:$A$4000,0),MATCH("Eff_DAP_mai",[2]Data!$A$3:$SG$3,0))</definedName>
    <definedName name="Eff_DAP_mars_0J" localSheetId="0">INDEX([2]Data!$A$4:$SG$3992,MATCH(DATE(YEAR(date_ref),MONTH(date_ref),DAY(date_ref)- "0"),[2]Data!$A$4:$A$3992,0),MATCH("Eff_DAP_mars",[2]Data!$A$3:$SG$3,0))</definedName>
    <definedName name="Eff_DAP_mars_0J">INDEX([2]Data!$A$4:$SG$3992,MATCH(DATE(YEAR(date_ref),MONTH(date_ref),DAY(date_ref)- "0"),[2]Data!$A$4:$A$3992,0),MATCH("Eff_DAP_mars",[2]Data!$A$3:$SG$3,0))</definedName>
    <definedName name="Eff_DAP_poss_0J" localSheetId="0">INDEX([2]Data!$A$4:$SG$3991,MATCH(DATE(YEAR(date_ref),MONTH(date_ref),DAY(date_ref)- "0"),[2]Data!$A$4:$A$3991,0),MATCH("Eff_DAP_poss",[2]Data!$A$3:$SG$3,0))</definedName>
    <definedName name="Eff_DAP_poss_0J">INDEX([2]Data!$A$4:$SG$3991,MATCH(DATE(YEAR(date_ref),MONTH(date_ref),DAY(date_ref)- "0"),[2]Data!$A$4:$A$3991,0),MATCH("Eff_DAP_poss",[2]Data!$A$3:$SG$3,0))</definedName>
    <definedName name="Eff_DAP_r11_0J" localSheetId="0">INDEX([2]Data!$A$4:$SG$3991,MATCH(DATE(YEAR(date_ref),MONTH(date_ref),DAY(date_ref)- "0"),[2]Data!$A$4:$A$3991,0),MATCH("Eff_DAP_r11",[2]Data!$A$3:$SG$3,0))</definedName>
    <definedName name="Eff_DAP_r11_0J">INDEX([2]Data!$A$4:$SG$3991,MATCH(DATE(YEAR(date_ref),MONTH(date_ref),DAY(date_ref)- "0"),[2]Data!$A$4:$A$3991,0),MATCH("Eff_DAP_r11",[2]Data!$A$3:$SG$3,0))</definedName>
    <definedName name="Eff_DAP_r84_0J" localSheetId="0">INDEX([2]Data!$A$4:$SG$3991,MATCH(DATE(YEAR(date_ref),MONTH(date_ref),DAY(date_ref)- "0"),[2]Data!$A$4:$A$3991,0),MATCH("Eff_DAP_r84",[2]Data!$A$3:$SG$3,0))</definedName>
    <definedName name="Eff_DAP_r84_0J">INDEX([2]Data!$A$4:$SG$3991,MATCH(DATE(YEAR(date_ref),MONTH(date_ref),DAY(date_ref)- "0"),[2]Data!$A$4:$A$3991,0),MATCH("Eff_DAP_r84",[2]Data!$A$3:$SG$3,0))</definedName>
    <definedName name="Eff_DAP_refu_0J" localSheetId="0">INDEX([2]Data!$A$4:$SG$3991,MATCH(DATE(YEAR(date_ref),MONTH(date_ref),DAY(date_ref)- "0"),[2]Data!$A$4:$A$3991,0),MATCH("Eff_DAP_refu",[2]Data!$A$3:$SG$3,0))</definedName>
    <definedName name="Eff_DAP_refu_0J">INDEX([2]Data!$A$4:$SG$3991,MATCH(DATE(YEAR(date_ref),MONTH(date_ref),DAY(date_ref)- "0"),[2]Data!$A$4:$A$3991,0),MATCH("Eff_DAP_refu",[2]Data!$A$3:$SG$3,0))</definedName>
    <definedName name="Eff_DI_avril_0J" localSheetId="0">INDEX([2]Data!$A$4:$SG$3992,MATCH(DATE(YEAR(date_ref),MONTH(date_ref),DAY(date_ref)- "0"),[2]Data!$A$4:$A$3992,0),MATCH("Eff_DI_avril",[2]Data!$A$3:$SG$3,0))</definedName>
    <definedName name="Eff_DI_avril_0J">INDEX([2]Data!$A$4:$SG$3992,MATCH(DATE(YEAR(date_ref),MONTH(date_ref),DAY(date_ref)- "0"),[2]Data!$A$4:$A$3992,0),MATCH("Eff_DI_avril",[2]Data!$A$3:$SG$3,0))</definedName>
    <definedName name="Eff_DI_mai_0J" localSheetId="0">INDEX([2]Data!$A$4:$SG$4000,MATCH(DATE(YEAR(date_ref),MONTH(date_ref),DAY(date_ref)- "0"),[2]Data!$A$4:$A$4000,0),MATCH("Eff_DI_mai",[2]Data!$A$3:$SG$3,0))</definedName>
    <definedName name="Eff_DI_mai_0J">INDEX([2]Data!$A$4:$SG$4000,MATCH(DATE(YEAR(date_ref),MONTH(date_ref),DAY(date_ref)- "0"),[2]Data!$A$4:$A$4000,0),MATCH("Eff_DI_mai",[2]Data!$A$3:$SG$3,0))</definedName>
    <definedName name="Eff_DI_mars_0J" localSheetId="0">INDEX([2]Data!$A$4:$SG$3991,MATCH(DATE(YEAR(date_ref),MONTH(date_ref),DAY(date_ref)- "0"),[2]Data!$A$4:$A$3991,0),MATCH("Eff_DI_mars",[2]Data!$A$3:$SG$3,0))</definedName>
    <definedName name="Eff_DI_mars_0J">INDEX([2]Data!$A$4:$SG$3991,MATCH(DATE(YEAR(date_ref),MONTH(date_ref),DAY(date_ref)- "0"),[2]Data!$A$4:$A$3991,0),MATCH("Eff_DI_mars",[2]Data!$A$3:$SG$3,0))</definedName>
    <definedName name="Eff_DI_r11_avril_0J" localSheetId="0">INDEX([2]Data!$A$4:$SG$3992,MATCH(DATE(YEAR(date_ref),MONTH(date_ref),DAY(date_ref)- "0"),[2]Data!$A$4:$A$3992,0),MATCH("Eff_DI_r11_avril",[2]Data!$A$3:$SG$3,0))</definedName>
    <definedName name="Eff_DI_r11_avril_0J">INDEX([2]Data!$A$4:$SG$3992,MATCH(DATE(YEAR(date_ref),MONTH(date_ref),DAY(date_ref)- "0"),[2]Data!$A$4:$A$3992,0),MATCH("Eff_DI_r11_avril",[2]Data!$A$3:$SG$3,0))</definedName>
    <definedName name="Eff_DI_r11_mai_0J" localSheetId="0">INDEX([2]Data!$A$4:$SG$4000,MATCH(DATE(YEAR(date_ref),MONTH(date_ref),DAY(date_ref)- "0"),[2]Data!$A$4:$A$4000,0),MATCH("Eff_DI_r11_mai",[2]Data!$A$3:$SG$3,0))</definedName>
    <definedName name="Eff_DI_r11_mai_0J">INDEX([2]Data!$A$4:$SG$4000,MATCH(DATE(YEAR(date_ref),MONTH(date_ref),DAY(date_ref)- "0"),[2]Data!$A$4:$A$4000,0),MATCH("Eff_DI_r11_mai",[2]Data!$A$3:$SG$3,0))</definedName>
    <definedName name="Eff_DI_r11_mars_0J" localSheetId="0">INDEX([2]Data!$A$4:$SG$3992,MATCH(DATE(YEAR(date_ref),MONTH(date_ref),DAY(date_ref)- "0"),[2]Data!$A$4:$A$3992,0),MATCH("Eff_DI_r11_mars",[2]Data!$A$3:$SG$3,0))</definedName>
    <definedName name="Eff_DI_r11_mars_0J">INDEX([2]Data!$A$4:$SG$3992,MATCH(DATE(YEAR(date_ref),MONTH(date_ref),DAY(date_ref)- "0"),[2]Data!$A$4:$A$3992,0),MATCH("Eff_DI_r11_mars",[2]Data!$A$3:$SG$3,0))</definedName>
    <definedName name="Eff_DI_r84_avril_0J" localSheetId="0">INDEX([2]Data!$A$4:$SG$3992,MATCH(DATE(YEAR(date_ref),MONTH(date_ref),DAY(date_ref)- "0"),[2]Data!$A$4:$A$3992,0),MATCH("Eff_DI_r84_avril",[2]Data!$A$3:$SG$3,0))</definedName>
    <definedName name="Eff_DI_r84_avril_0J">INDEX([2]Data!$A$4:$SG$3992,MATCH(DATE(YEAR(date_ref),MONTH(date_ref),DAY(date_ref)- "0"),[2]Data!$A$4:$A$3992,0),MATCH("Eff_DI_r84_avril",[2]Data!$A$3:$SG$3,0))</definedName>
    <definedName name="Eff_DI_r84_mai_0J" localSheetId="0">INDEX([2]Data!$A$4:$SG$4000,MATCH(DATE(YEAR(date_ref),MONTH(date_ref),DAY(date_ref)- "0"),[2]Data!$A$4:$A$4000,0),MATCH("Eff_DI_r84_mai",[2]Data!$A$3:$SG$3,0))</definedName>
    <definedName name="Eff_DI_r84_mai_0J">INDEX([2]Data!$A$4:$SG$4000,MATCH(DATE(YEAR(date_ref),MONTH(date_ref),DAY(date_ref)- "0"),[2]Data!$A$4:$A$4000,0),MATCH("Eff_DI_r84_mai",[2]Data!$A$3:$SG$3,0))</definedName>
    <definedName name="Eff_DI_r84_mars_0J" localSheetId="0">INDEX([2]Data!$A$4:$SG$3992,MATCH(DATE(YEAR(date_ref),MONTH(date_ref),DAY(date_ref)- "0"),[2]Data!$A$4:$A$3992,0),MATCH("Eff_DI_r84_mars",[2]Data!$A$3:$SG$3,0))</definedName>
    <definedName name="Eff_DI_r84_mars_0J">INDEX([2]Data!$A$4:$SG$3992,MATCH(DATE(YEAR(date_ref),MONTH(date_ref),DAY(date_ref)- "0"),[2]Data!$A$4:$A$3992,0),MATCH("Eff_DI_r84_mars",[2]Data!$A$3:$SG$3,0))</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Evo_Eff_DAP_poss_0J" localSheetId="0">INDEX([2]Data!$A$4:$SG$3992,MATCH(DATE(YEAR(date_ref),MONTH(date_ref),DAY(date_ref)- "0"),[2]Data!$A$4:$A$3992,0),MATCH("Evo_Eff_DAP_poss",[2]Data!$A$3:$SG$3,0))</definedName>
    <definedName name="Evo_Eff_DAP_poss_0J">INDEX([2]Data!$A$4:$SG$3992,MATCH(DATE(YEAR(date_ref),MONTH(date_ref),DAY(date_ref)- "0"),[2]Data!$A$4:$A$3992,0),MATCH("Evo_Eff_DAP_poss",[2]Data!$A$3:$SG$3,0))</definedName>
    <definedName name="ff" localSheetId="0">#N/A</definedName>
    <definedName name="ff" localSheetId="10">OFFSET('Part non renseigné'!periode,#REF!,0)</definedName>
    <definedName name="ff" localSheetId="7">OFFSET('Part nouvellement créés'!periode,#REF!,0)</definedName>
    <definedName name="ff" localSheetId="9">OFFSET('Part occupés'!periode,#REF!,0)</definedName>
    <definedName name="ff">OFFSET([1]!periode,#REF!,0)</definedName>
    <definedName name="fig" localSheetId="0">OFFSET('Lisez-moi'!periode,#REF!,0)</definedName>
    <definedName name="fig" localSheetId="10">OFFSET('Part non renseigné'!periode,#REF!,0)</definedName>
    <definedName name="fig" localSheetId="7">OFFSET('Part nouvellement créés'!periode,#REF!,0)</definedName>
    <definedName name="fig" localSheetId="9">OFFSET('Part occupés'!periode,#REF!,0)</definedName>
    <definedName name="fig">OFFSET(periode,#REF!,0)</definedName>
    <definedName name="figure" localSheetId="0">#REF!</definedName>
    <definedName name="figure" localSheetId="10">#REF!</definedName>
    <definedName name="figure" localSheetId="7">#REF!</definedName>
    <definedName name="figure" localSheetId="9">#REF!</definedName>
    <definedName name="figure">#REF!</definedName>
    <definedName name="frijzijizj" localSheetId="0">#REF!</definedName>
    <definedName name="frijzijizj" localSheetId="10">#REF!</definedName>
    <definedName name="frijzijizj" localSheetId="7">#REF!</definedName>
    <definedName name="frijzijizj" localSheetId="9">#REF!</definedName>
    <definedName name="frijzijizj">#REF!</definedName>
    <definedName name="fsd" localSheetId="0">OFFSET('Lisez-moi'!po,#REF!,0)</definedName>
    <definedName name="fsd" localSheetId="10">OFFSET('Part non renseigné'!po,#REF!,0)</definedName>
    <definedName name="fsd" localSheetId="7">OFFSET('Part nouvellement créés'!po,#REF!,0)</definedName>
    <definedName name="fsd" localSheetId="9">OFFSET('Part occupés'!po,#REF!,0)</definedName>
    <definedName name="fsd">OFFSET(po,#REF!,0)</definedName>
    <definedName name="graph" localSheetId="0">#REF!</definedName>
    <definedName name="graph" localSheetId="10">#REF!</definedName>
    <definedName name="graph" localSheetId="7">#REF!</definedName>
    <definedName name="graph" localSheetId="9">#REF!</definedName>
    <definedName name="graph">#REF!</definedName>
    <definedName name="grenouille" localSheetId="0">#REF!</definedName>
    <definedName name="grenouille" localSheetId="10">#REF!</definedName>
    <definedName name="grenouille" localSheetId="7">#REF!</definedName>
    <definedName name="grenouille" localSheetId="9">#REF!</definedName>
    <definedName name="grenouille">#REF!</definedName>
    <definedName name="H_par_par_sal_0J" localSheetId="0">INDEX([2]Data!$A$4:$SG$3991,MATCH(DATE(YEAR(date_ref),MONTH(date_ref),DAY(date_ref)- "0"),[2]Data!$A$4:$A$3991,0),MATCH("H_par_par_sal",[2]Data!$A$3:$SG$3,0))</definedName>
    <definedName name="H_par_par_sal_0J">INDEX([2]Data!$A$4:$SG$3991,MATCH(DATE(YEAR(date_ref),MONTH(date_ref),DAY(date_ref)- "0"),[2]Data!$A$4:$A$3991,0),MATCH("H_par_par_sal",[2]Data!$A$3:$SG$3,0))</definedName>
    <definedName name="Heur_DAP_cumul_0J" localSheetId="0">INDEX([2]Data!$A$4:$SG$3991,MATCH(DATE(YEAR(date_ref),MONTH(date_ref),DAY(date_ref)- "0"),[2]Data!$A$4:$A$3991,0),MATCH("Heur_DAP_cumul",[2]Data!$A$3:$SG$3,0))</definedName>
    <definedName name="Heur_DAP_cumul_0J">INDEX([2]Data!$A$4:$SG$3991,MATCH(DATE(YEAR(date_ref),MONTH(date_ref),DAY(date_ref)- "0"),[2]Data!$A$4:$A$3991,0),MATCH("Heur_DAP_cumul",[2]Data!$A$3:$SG$3,0))</definedName>
    <definedName name="Heur_DI_avril_0J" localSheetId="0">INDEX([2]Data!$A$4:$SG$3992,MATCH(DATE(YEAR(date_ref),MONTH(date_ref),DAY(date_ref)- "0"),[2]Data!$A$4:$A$3992,0),MATCH("Heur_DI_avril",[2]Data!$A$3:$SG$3,0))</definedName>
    <definedName name="Heur_DI_avril_0J">INDEX([2]Data!$A$4:$SG$3992,MATCH(DATE(YEAR(date_ref),MONTH(date_ref),DAY(date_ref)- "0"),[2]Data!$A$4:$A$3992,0),MATCH("Heur_DI_avril",[2]Data!$A$3:$SG$3,0))</definedName>
    <definedName name="Heur_DI_avril_val_0J" localSheetId="0">INDEX([2]Data!$A$4:$SG$3992,MATCH(DATE(YEAR(date_ref),MONTH(date_ref),DAY(date_ref)- "0"),[2]Data!$A$4:$A$3992,0),MATCH("Heur_DI_avril_val",[2]Data!$A$3:$SG$3,0))</definedName>
    <definedName name="Heur_DI_avril_val_0J">INDEX([2]Data!$A$4:$SG$3992,MATCH(DATE(YEAR(date_ref),MONTH(date_ref),DAY(date_ref)- "0"),[2]Data!$A$4:$A$3992,0),MATCH("Heur_DI_avril_val",[2]Data!$A$3:$SG$3,0))</definedName>
    <definedName name="Heur_DI_mai_0J" localSheetId="0">INDEX([2]Data!$A$4:$SG$4000,MATCH(DATE(YEAR(date_ref),MONTH(date_ref),DAY(date_ref)- "0"),[2]Data!$A$4:$A$4000,0),MATCH("Heur_DI_mai",[2]Data!$A$3:$SG$3,0))</definedName>
    <definedName name="Heur_DI_mai_0J">INDEX([2]Data!$A$4:$SG$4000,MATCH(DATE(YEAR(date_ref),MONTH(date_ref),DAY(date_ref)- "0"),[2]Data!$A$4:$A$4000,0),MATCH("Heur_DI_mai",[2]Data!$A$3:$SG$3,0))</definedName>
    <definedName name="Heur_DI_mai_val_0J" localSheetId="0">INDEX([2]Data!$A$4:$SG$4000,MATCH(DATE(YEAR(date_ref),MONTH(date_ref),DAY(date_ref)- "0"),[2]Data!$A$4:$A$4000,0),MATCH("Heur_DI_mai_val",[2]Data!$A$3:$SG$3,0))</definedName>
    <definedName name="Heur_DI_mai_val_0J">INDEX([2]Data!$A$4:$SG$4000,MATCH(DATE(YEAR(date_ref),MONTH(date_ref),DAY(date_ref)- "0"),[2]Data!$A$4:$A$4000,0),MATCH("Heur_DI_mai_val",[2]Data!$A$3:$SG$3,0))</definedName>
    <definedName name="Heur_DI_mars_0J" localSheetId="0">INDEX([2]Data!$A$4:$SG$3992,MATCH(DATE(YEAR(date_ref),MONTH(date_ref),DAY(date_ref)- "0"),[2]Data!$A$4:$A$3992,0),MATCH("Heur_DI_mars",[2]Data!$A$3:$SG$3,0))</definedName>
    <definedName name="Heur_DI_mars_0J">INDEX([2]Data!$A$4:$SG$3992,MATCH(DATE(YEAR(date_ref),MONTH(date_ref),DAY(date_ref)- "0"),[2]Data!$A$4:$A$3992,0),MATCH("Heur_DI_mars",[2]Data!$A$3:$SG$3,0))</definedName>
    <definedName name="Heur_DI_mars_val_0J" localSheetId="0">INDEX([2]Data!$A$4:$SG$3992,MATCH(DATE(YEAR(date_ref),MONTH(date_ref),DAY(date_ref)- "0"),[2]Data!$A$4:$A$3992,0),MATCH("Heur_DI_mars_val",[2]Data!$A$3:$SG$3,0))</definedName>
    <definedName name="Heur_DI_mars_val_0J">INDEX([2]Data!$A$4:$SG$3992,MATCH(DATE(YEAR(date_ref),MONTH(date_ref),DAY(date_ref)- "0"),[2]Data!$A$4:$A$3992,0),MATCH("Heur_DI_mars_val",[2]Data!$A$3:$SG$3,0))</definedName>
    <definedName name="hh" localSheetId="0">[3]données_graph1!#REF!</definedName>
    <definedName name="hh" localSheetId="10">[5]données_graph1!#REF!</definedName>
    <definedName name="hh" localSheetId="7">[5]données_graph1!#REF!</definedName>
    <definedName name="hh" localSheetId="9">[5]données_graph1!#REF!</definedName>
    <definedName name="hh">[5]données_graph1!#REF!</definedName>
    <definedName name="ii" localSheetId="0">#REF!</definedName>
    <definedName name="ii" localSheetId="10">#REF!</definedName>
    <definedName name="ii" localSheetId="7">#REF!</definedName>
    <definedName name="ii" localSheetId="9">#REF!</definedName>
    <definedName name="ii">#REF!</definedName>
    <definedName name="in" localSheetId="0">#REF!</definedName>
    <definedName name="in" localSheetId="10">#REF!</definedName>
    <definedName name="in" localSheetId="7">#REF!</definedName>
    <definedName name="in" localSheetId="9">#REF!</definedName>
    <definedName name="in">#REF!</definedName>
    <definedName name="Interim_trimcvs" localSheetId="0">#REF!</definedName>
    <definedName name="Interim_trimcvs" localSheetId="10">#REF!</definedName>
    <definedName name="Interim_trimcvs" localSheetId="7">#REF!</definedName>
    <definedName name="Interim_trimcvs" localSheetId="9">#REF!</definedName>
    <definedName name="Interim_trimcvs">#REF!</definedName>
    <definedName name="Lag">[2]Calculs!$B$5-1</definedName>
    <definedName name="liste_Adj">OFFSET([2]Listes!$N$7,0,0,COUNTA([2]Listes!$N$7:$N$1001),1)</definedName>
    <definedName name="liste_date">OFFSET([2]Listes!$A$7,0,0,994-COUNTIF([2]Listes!$A:$A,0),1)</definedName>
    <definedName name="liste_date_stat">OFFSET([2]Listes!$B$7,0,0,COUNTA([2]Listes!$B$7:$B$1003),1)</definedName>
    <definedName name="liste_form_date">OFFSET([2]Listes!$D$7,0,[2]Calculs!$B$3,COUNTIF(OFFSET([2]Listes!$D$7:$D$1000,0,[2]Calculs!$B$3),"&lt;&gt;0")-COUNTBLANK(OFFSET([2]Listes!$D$7:$D$1000,0,[2]Calculs!$B$3)))</definedName>
    <definedName name="liste_format">OFFSET([2]Listes!$M$7,0,0,COUNTA([2]Listes!$M$7:$M$1003),1)</definedName>
    <definedName name="liste_format_nb">IF([2]Calculs!$D$5&gt;9,[2]Listes!$L$7:$L$11,OFFSET([2]Listes!$M$7,0,0,COUNTA([2]Listes!$M$7:$M$1003),1))</definedName>
    <definedName name="liste_gp">OFFSET([2]Calculs!$B$21,0,0,[2]Calculs!$F$20)</definedName>
    <definedName name="liste_Obj">OFFSET([2]Calculs!$M$4,0,0,COUNTA([2]Calculs!$M2:$M998)-1,1)</definedName>
    <definedName name="liste_ss_gp">OFFSET([2]Calculs!$T$4,0,[2]Calculs!$D$4,OFFSET([2]Calculs!$T$2,0,[2]Calculs!$D$4))</definedName>
    <definedName name="liste_txt">OFFSET([2]Listes!$O$7,0,0,COUNTA([2]Listes!$O$7:$O$1001),1)</definedName>
    <definedName name="liste_var">OFFSET([2]Listes!$I$7,0,0,994-COUNTIF([2]Listes!$I:$I,0),1)</definedName>
    <definedName name="mesure" localSheetId="0">#REF!</definedName>
    <definedName name="mesure" localSheetId="10">#REF!</definedName>
    <definedName name="mesure" localSheetId="7">#REF!</definedName>
    <definedName name="mesure" localSheetId="9">#REF!</definedName>
    <definedName name="mesure">#REF!</definedName>
    <definedName name="Montan_DI_avril_val_0J" localSheetId="0">INDEX([2]Data!$A$4:$SG$3992,MATCH(DATE(YEAR(date_ref),MONTH(date_ref),DAY(date_ref)- "0"),[2]Data!$A$4:$A$3992,0),MATCH("Montan_DI_avril_val",[2]Data!$A$3:$SG$3,0))</definedName>
    <definedName name="Montan_DI_avril_val_0J">INDEX([2]Data!$A$4:$SG$3992,MATCH(DATE(YEAR(date_ref),MONTH(date_ref),DAY(date_ref)- "0"),[2]Data!$A$4:$A$3992,0),MATCH("Montan_DI_avril_val",[2]Data!$A$3:$SG$3,0))</definedName>
    <definedName name="Montan_DI_mai_val_0J" localSheetId="0">INDEX([2]Data!$A$4:$SG$4000,MATCH(DATE(YEAR(date_ref),MONTH(date_ref),DAY(date_ref)- "0"),[2]Data!$A$4:$A$4000,0),MATCH("Montan_DI_mai_val",[2]Data!$A$3:$SG$3,0))</definedName>
    <definedName name="Montan_DI_mai_val_0J">INDEX([2]Data!$A$4:$SG$4000,MATCH(DATE(YEAR(date_ref),MONTH(date_ref),DAY(date_ref)- "0"),[2]Data!$A$4:$A$4000,0),MATCH("Montan_DI_mai_val",[2]Data!$A$3:$SG$3,0))</definedName>
    <definedName name="Montan_DI_mars_val_0J" localSheetId="0">INDEX([2]Data!$A$4:$SG$3992,MATCH(DATE(YEAR(date_ref),MONTH(date_ref),DAY(date_ref)- "0"),[2]Data!$A$4:$A$3992,0),MATCH("Montan_DI_mars_val",[2]Data!$A$3:$SG$3,0))</definedName>
    <definedName name="Montan_DI_mars_val_0J">INDEX([2]Data!$A$4:$SG$3992,MATCH(DATE(YEAR(date_ref),MONTH(date_ref),DAY(date_ref)- "0"),[2]Data!$A$4:$A$3992,0),MATCH("Montan_DI_mars_val",[2]Data!$A$3:$SG$3,0))</definedName>
    <definedName name="Nb_DAP_0J" localSheetId="0">INDEX([2]Data!$A$4:$SG$3991,MATCH(DATE(YEAR(date_ref),MONTH(date_ref),DAY(date_ref)- "0"),[2]Data!$A$4:$A$3991,0),MATCH("Nb_DAP",[2]Data!$A$3:$SG$3,0))</definedName>
    <definedName name="Nb_DAP_0J">INDEX([2]Data!$A$4:$SG$3991,MATCH(DATE(YEAR(date_ref),MONTH(date_ref),DAY(date_ref)- "0"),[2]Data!$A$4:$A$3991,0),MATCH("Nb_DAP",[2]Data!$A$3:$SG$3,0))</definedName>
    <definedName name="Nb_DAP_att_0J" localSheetId="0">INDEX([2]Data!$A$4:$SG$3991,MATCH(DATE(YEAR(date_ref),MONTH(date_ref),DAY(date_ref)- "0"),[2]Data!$A$4:$A$3991,0),MATCH("Nb_DAP_att",[2]Data!$A$3:$SG$3,0))</definedName>
    <definedName name="Nb_DAP_att_0J">INDEX([2]Data!$A$4:$SG$3991,MATCH(DATE(YEAR(date_ref),MONTH(date_ref),DAY(date_ref)- "0"),[2]Data!$A$4:$A$3991,0),MATCH("Nb_DAP_att",[2]Data!$A$3:$SG$3,0))</definedName>
    <definedName name="Nb_semaine_0J" localSheetId="0">INDEX([2]Data!$A$4:$SG$3991,MATCH(DATE(YEAR(date_ref),MONTH(date_ref),DAY(date_ref)- "0"),[2]Data!$A$4:$A$3991,0),MATCH("Nb_semaine",[2]Data!$A$3:$SG$3,0))</definedName>
    <definedName name="Nb_semaine_0J">INDEX([2]Data!$A$4:$SG$3991,MATCH(DATE(YEAR(date_ref),MONTH(date_ref),DAY(date_ref)- "0"),[2]Data!$A$4:$A$3991,0),MATCH("Nb_semaine",[2]Data!$A$3:$SG$3,0))</definedName>
    <definedName name="Nb_ul_0J" localSheetId="0">INDEX([2]Data!$A$4:$SG$3991,MATCH(DATE(YEAR(date_ref),MONTH(date_ref),DAY(date_ref)- "0"),[2]Data!$A$4:$A$3991,0),MATCH("Nb_ul",[2]Data!$A$3:$SG$3,0))</definedName>
    <definedName name="Nb_ul_0J">INDEX([2]Data!$A$4:$SG$3991,MATCH(DATE(YEAR(date_ref),MONTH(date_ref),DAY(date_ref)- "0"),[2]Data!$A$4:$A$3991,0),MATCH("Nb_ul",[2]Data!$A$3:$SG$3,0))</definedName>
    <definedName name="NIVEAU" localSheetId="10">#REF!</definedName>
    <definedName name="NIVEAU" localSheetId="7">#REF!</definedName>
    <definedName name="NIVEAU" localSheetId="9">#REF!</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'[6]CR naf 29 2003'!$C$1:$D$26</definedName>
    <definedName name="OUTNAF29">'[6]ATD NAF29 2002'!$A$1:$D$27</definedName>
    <definedName name="Part_DAP_att_0J" localSheetId="0">INDEX([2]Data!$A$4:$SG$3991,MATCH(DATE(YEAR(date_ref),MONTH(date_ref),DAY(date_ref)- "0"),[2]Data!$A$4:$A$3991,0),MATCH("Part_DAP_att",[2]Data!$A$3:$SG$3,0))</definedName>
    <definedName name="Part_DAP_att_0J">INDEX([2]Data!$A$4:$SG$3991,MATCH(DATE(YEAR(date_ref),MONTH(date_ref),DAY(date_ref)- "0"),[2]Data!$A$4:$A$3991,0),MATCH("Part_DAP_att",[2]Data!$A$3:$SG$3,0))</definedName>
    <definedName name="Part_DAP_DI_avril_0J" localSheetId="0">INDEX([2]Data!$A$4:$SG$3992,MATCH(DATE(YEAR(date_ref),MONTH(date_ref),DAY(date_ref)- "0"),[2]Data!$A$4:$A$3992,0),MATCH("Part_DAP_DI_avril",[2]Data!$A$3:$SG$3,0))</definedName>
    <definedName name="Part_DAP_DI_avril_0J">INDEX([2]Data!$A$4:$SG$3992,MATCH(DATE(YEAR(date_ref),MONTH(date_ref),DAY(date_ref)- "0"),[2]Data!$A$4:$A$3992,0),MATCH("Part_DAP_DI_avril",[2]Data!$A$3:$SG$3,0))</definedName>
    <definedName name="Part_DAP_DI_mai_0J" localSheetId="0">INDEX([2]Data!$A$4:$SG$4000,MATCH(DATE(YEAR(date_ref),MONTH(date_ref),DAY(date_ref)- "0"),[2]Data!$A$4:$A$4000,0),MATCH("Part_DAP_DI_mai",[2]Data!$A$3:$SG$3,0))</definedName>
    <definedName name="Part_DAP_DI_mai_0J">INDEX([2]Data!$A$4:$SG$4000,MATCH(DATE(YEAR(date_ref),MONTH(date_ref),DAY(date_ref)- "0"),[2]Data!$A$4:$A$4000,0),MATCH("Part_DAP_DI_mai",[2]Data!$A$3:$SG$3,0))</definedName>
    <definedName name="Part_DAP_DI_mars_0J" localSheetId="0">INDEX([2]Data!$A$4:$SG$3992,MATCH(DATE(YEAR(date_ref),MONTH(date_ref),DAY(date_ref)- "0"),[2]Data!$A$4:$A$3992,0),MATCH("Part_DAP_DI_mars",[2]Data!$A$3:$SG$3,0))</definedName>
    <definedName name="Part_DAP_DI_mars_0J">INDEX([2]Data!$A$4:$SG$3992,MATCH(DATE(YEAR(date_ref),MONTH(date_ref),DAY(date_ref)- "0"),[2]Data!$A$4:$A$3992,0),MATCH("Part_DAP_DI_mars",[2]Data!$A$3:$SG$3,0))</definedName>
    <definedName name="Part_DI_avril_val_0J" localSheetId="0">INDEX([2]Data!$A$4:$SG$3992,MATCH(DATE(YEAR(date_ref),MONTH(date_ref),DAY(date_ref)- "0"),[2]Data!$A$4:$A$3992,0),MATCH("Part_DI_avril_val",[2]Data!$A$3:$SG$3,0))</definedName>
    <definedName name="Part_DI_avril_val_0J">INDEX([2]Data!$A$4:$SG$3992,MATCH(DATE(YEAR(date_ref),MONTH(date_ref),DAY(date_ref)- "0"),[2]Data!$A$4:$A$3992,0),MATCH("Part_DI_avril_val",[2]Data!$A$3:$SG$3,0))</definedName>
    <definedName name="Part_DI_mai_val_0J" localSheetId="0">INDEX([2]Data!$A$4:$SG$4000,MATCH(DATE(YEAR(date_ref),MONTH(date_ref),DAY(date_ref)- "0"),[2]Data!$A$4:$A$4000,0),MATCH("Part_DI_mai_val",[2]Data!$A$3:$SG$3,0))</definedName>
    <definedName name="Part_DI_mai_val_0J">INDEX([2]Data!$A$4:$SG$4000,MATCH(DATE(YEAR(date_ref),MONTH(date_ref),DAY(date_ref)- "0"),[2]Data!$A$4:$A$4000,0),MATCH("Part_DI_mai_val",[2]Data!$A$3:$SG$3,0))</definedName>
    <definedName name="Part_DI_mars_val_0J" localSheetId="0">INDEX([2]Data!$A$4:$SG$3992,MATCH(DATE(YEAR(date_ref),MONTH(date_ref),DAY(date_ref)- "0"),[2]Data!$A$4:$A$3992,0),MATCH("Part_DI_mars_val",[2]Data!$A$3:$SG$3,0))</definedName>
    <definedName name="Part_DI_mars_val_0J">INDEX([2]Data!$A$4:$SG$3992,MATCH(DATE(YEAR(date_ref),MONTH(date_ref),DAY(date_ref)- "0"),[2]Data!$A$4:$A$3992,0),MATCH("Part_DI_mars_val",[2]Data!$A$3:$SG$3,0))</definedName>
    <definedName name="Part_Eff_DAP_DI_avril_0J" localSheetId="0">INDEX([2]Data!$A$4:$SG$3992,MATCH(DATE(YEAR(date_ref),MONTH(date_ref),DAY(date_ref)- "0"),[2]Data!$A$4:$A$3992,0),MATCH("Part_Eff_DAP_DI_avril",[2]Data!$A$3:$SG$3,0))</definedName>
    <definedName name="Part_Eff_DAP_DI_avril_0J">INDEX([2]Data!$A$4:$SG$3992,MATCH(DATE(YEAR(date_ref),MONTH(date_ref),DAY(date_ref)- "0"),[2]Data!$A$4:$A$3992,0),MATCH("Part_Eff_DAP_DI_avril",[2]Data!$A$3:$SG$3,0))</definedName>
    <definedName name="Part_Eff_DAP_DI_mai_0J" localSheetId="0">INDEX([2]Data!$A$4:$SG$4000,MATCH(DATE(YEAR(date_ref),MONTH(date_ref),DAY(date_ref)- "0"),[2]Data!$A$4:$A$4000,0),MATCH("Part_Eff_DAP_DI_mai",[2]Data!$A$3:$SG$3,0))</definedName>
    <definedName name="Part_Eff_DAP_DI_mai_0J">INDEX([2]Data!$A$4:$SG$4000,MATCH(DATE(YEAR(date_ref),MONTH(date_ref),DAY(date_ref)- "0"),[2]Data!$A$4:$A$4000,0),MATCH("Part_Eff_DAP_DI_mai",[2]Data!$A$3:$SG$3,0))</definedName>
    <definedName name="Part_Eff_DAP_DI_mars_0J" localSheetId="0">INDEX([2]Data!$A$4:$SG$3992,MATCH(DATE(YEAR(date_ref),MONTH(date_ref),DAY(date_ref)- "0"),[2]Data!$A$4:$A$3992,0),MATCH("Part_Eff_DAP_DI_mars",[2]Data!$A$3:$SG$3,0))</definedName>
    <definedName name="Part_Eff_DAP_DI_mars_0J">INDEX([2]Data!$A$4:$SG$3992,MATCH(DATE(YEAR(date_ref),MONTH(date_ref),DAY(date_ref)- "0"),[2]Data!$A$4:$A$3992,0),MATCH("Part_Eff_DAP_DI_mars",[2]Data!$A$3:$SG$3,0))</definedName>
    <definedName name="part_FZ_0J" localSheetId="0">INDEX([2]Data!$A$4:$SG$3991,MATCH(DATE(YEAR(date_ref),MONTH(date_ref),DAY(date_ref)- "0"),[2]Data!$A$4:$A$3991,0),MATCH("part_FZ",[2]Data!$A$3:$SG$3,0))</definedName>
    <definedName name="part_FZ_0J">INDEX([2]Data!$A$4:$SG$3991,MATCH(DATE(YEAR(date_ref),MONTH(date_ref),DAY(date_ref)- "0"),[2]Data!$A$4:$A$3991,0),MATCH("part_FZ",[2]Data!$A$3:$SG$3,0))</definedName>
    <definedName name="part_GZ_0J" localSheetId="0">INDEX([2]Data!$A$4:$SG$3991,MATCH(DATE(YEAR(date_ref),MONTH(date_ref),DAY(date_ref)- "0"),[2]Data!$A$4:$A$3991,0),MATCH("part_GZ",[2]Data!$A$3:$SG$3,0))</definedName>
    <definedName name="part_GZ_0J">INDEX([2]Data!$A$4:$SG$3991,MATCH(DATE(YEAR(date_ref),MONTH(date_ref),DAY(date_ref)- "0"),[2]Data!$A$4:$A$3991,0),MATCH("part_GZ",[2]Data!$A$3:$SG$3,0))</definedName>
    <definedName name="part_MN_0J" localSheetId="0">INDEX([2]Data!$A$4:$SG$3991,MATCH(DATE(YEAR(date_ref),MONTH(date_ref),DAY(date_ref)- "0"),[2]Data!$A$4:$A$3991,0),MATCH("part_MN",[2]Data!$A$3:$SG$3,0))</definedName>
    <definedName name="part_MN_0J">INDEX([2]Data!$A$4:$SG$3991,MATCH(DATE(YEAR(date_ref),MONTH(date_ref),DAY(date_ref)- "0"),[2]Data!$A$4:$A$3991,0),MATCH("part_MN",[2]Data!$A$3:$SG$3,0))</definedName>
    <definedName name="periode" localSheetId="0">#REF!</definedName>
    <definedName name="periode" localSheetId="10">#REF!</definedName>
    <definedName name="periode" localSheetId="7">#REF!</definedName>
    <definedName name="periode" localSheetId="9">#REF!</definedName>
    <definedName name="periode">#REF!</definedName>
    <definedName name="po" localSheetId="0">#REF!</definedName>
    <definedName name="po" localSheetId="10">#REF!</definedName>
    <definedName name="po" localSheetId="7">#REF!</definedName>
    <definedName name="po" localSheetId="9">#REF!</definedName>
    <definedName name="po">#REF!</definedName>
    <definedName name="ROME_CAT_CVS_CJO_AGR" localSheetId="10">#REF!</definedName>
    <definedName name="ROME_CAT_CVS_CJO_AGR" localSheetId="7">#REF!</definedName>
    <definedName name="ROME_CAT_CVS_CJO_AGR" localSheetId="9">#REF!</definedName>
    <definedName name="ROME_CAT_CVS_CJO_AGR">#REF!</definedName>
    <definedName name="Serie_F4">OFFSET('[2]Figure 4'!$B$2,0,0,COUNTIF('[2]Figure 4'!$B$2:$B$500,"&lt;&gt;NA"),1)</definedName>
    <definedName name="Serie1_F1">OFFSET('[2]Figure 1'!$B$2,0,0,COUNTIF('[2]Figure 1'!$B$2:$B$250,"&lt;&gt;NA"),1)</definedName>
    <definedName name="Serie1_F5">OFFSET('[2]Figure 5'!$B$2,0,0,COUNTIF('[2]Figure 5'!$B$2:$B$250,"&lt;&gt;NA"),1)</definedName>
    <definedName name="Serie2_F1">OFFSET('[2]Figure 1'!$C$2,0,0,COUNTIF('[2]Figure 1'!$C$2:$C$250,"&lt;&gt;NA"),1)</definedName>
    <definedName name="Serie2_F5">OFFSET('[2]Figure 5'!$C$2,0,0,COUNTIF('[2]Figure 5'!$C$2:$C$250,"&lt;&gt;NA"),1)</definedName>
    <definedName name="Serie3_F5">OFFSET('[2]Figure 5'!$D$2,0,0,COUNTIF('[2]Figure 5'!$D$2:$D$250,"&lt;&gt;NA"),1)</definedName>
    <definedName name="Serie4_F5">OFFSET('[2]Figure 5'!$E$2,0,0,COUNTIF('[2]Figure 5'!$E$2:$E$250,"&lt;&gt;NA"),1)</definedName>
    <definedName name="Serie5_F5">OFFSET('[2]Figure 5'!$F$2,0,0,COUNTIF('[2]Figure 5'!$F$2:$F$250,"&lt;&gt;NA"),1)</definedName>
    <definedName name="Serie6_F5">OFFSET('[2]Figure 5'!$G$2,0,0,COUNTIF('[2]Figure 5'!$G$2:$G$250,"&lt;&gt;NA"),1)</definedName>
    <definedName name="t" localSheetId="0">#REF!</definedName>
    <definedName name="t" localSheetId="10">#REF!</definedName>
    <definedName name="t" localSheetId="7">#REF!</definedName>
    <definedName name="t" localSheetId="9">#REF!</definedName>
    <definedName name="t">#REF!</definedName>
    <definedName name="TT_Eff_ulT1_mars_0J" localSheetId="0">INDEX([2]Data!$A$4:$SG$3992,MATCH(DATE(YEAR(date_ref),MONTH(date_ref),DAY(date_ref)- "0"),[2]Data!$A$4:$A$3992,0),MATCH("TT_Eff_ulT1_mars",[2]Data!$A$3:$SG$3,0))</definedName>
    <definedName name="TT_Eff_ulT1_mars_0J">INDEX([2]Data!$A$4:$SG$3992,MATCH(DATE(YEAR(date_ref),MONTH(date_ref),DAY(date_ref)- "0"),[2]Data!$A$4:$A$3992,0),MATCH("TT_Eff_ulT1_mars",[2]Data!$A$3:$SG$3,0))</definedName>
    <definedName name="TT_Eff_ulT1a2_mars_0J" localSheetId="0">INDEX([2]Data!$A$4:$SG$3992,MATCH(DATE(YEAR(date_ref),MONTH(date_ref),DAY(date_ref)- "0"),[2]Data!$A$4:$A$3992,0),MATCH("TT_Eff_ulT1a2_mars",[2]Data!$A$3:$SG$3,0))</definedName>
    <definedName name="TT_Eff_ulT1a2_mars_0J">INDEX([2]Data!$A$4:$SG$3992,MATCH(DATE(YEAR(date_ref),MONTH(date_ref),DAY(date_ref)- "0"),[2]Data!$A$4:$A$3992,0),MATCH("TT_Eff_ulT1a2_mars",[2]Data!$A$3:$SG$3,0))</definedName>
    <definedName name="TT_Eff_ulT6_mars_0J" localSheetId="0">INDEX([2]Data!$A$4:$SG$3992,MATCH(DATE(YEAR(date_ref),MONTH(date_ref),DAY(date_ref)- "0"),[2]Data!$A$4:$A$3992,0),MATCH("TT_Eff_ulT6_mars",[2]Data!$A$3:$SG$3,0))</definedName>
    <definedName name="TT_Eff_ulT6_mars_0J">INDEX([2]Data!$A$4:$SG$3992,MATCH(DATE(YEAR(date_ref),MONTH(date_ref),DAY(date_ref)- "0"),[2]Data!$A$4:$A$3992,0),MATCH("TT_Eff_ulT6_mars",[2]Data!$A$3:$SG$3,0))</definedName>
    <definedName name="u" localSheetId="0">#REF!</definedName>
    <definedName name="u" localSheetId="10">#REF!</definedName>
    <definedName name="u" localSheetId="7">#REF!</definedName>
    <definedName name="u" localSheetId="9">#REF!</definedName>
    <definedName name="u">#REF!</definedName>
    <definedName name="uuu" localSheetId="0">#REF!</definedName>
    <definedName name="uuu" localSheetId="10">#REF!</definedName>
    <definedName name="uuu" localSheetId="7">#REF!</definedName>
    <definedName name="uuu" localSheetId="9">#REF!</definedName>
    <definedName name="uuu">#REF!</definedName>
    <definedName name="Var_DAP_0J" localSheetId="0">INDEX([2]Data!$A$4:$SG$3991,MATCH(DATE(YEAR(date_ref),MONTH(date_ref),DAY(date_ref)- "0"),[2]Data!$A$4:$A$3991,0),MATCH("Var_DAP",[2]Data!$A$3:$SG$3,0))</definedName>
    <definedName name="Var_DAP_0J">INDEX([2]Data!$A$4:$SG$3991,MATCH(DATE(YEAR(date_ref),MONTH(date_ref),DAY(date_ref)- "0"),[2]Data!$A$4:$A$3991,0),MATCH("Var_DAP",[2]Data!$A$3:$SG$3,0))</definedName>
    <definedName name="Var_DAP_bis_0J" localSheetId="0">INDEX([2]Data!$A$4:$SG$3991,MATCH(DATE(YEAR(date_ref),MONTH(date_ref),DAY(date_ref)- "0"),[2]Data!$A$4:$A$3991,0),MATCH("Var_DAP_bis",[2]Data!$A$3:$SG$3,0))</definedName>
    <definedName name="Var_DAP_bis_0J">INDEX([2]Data!$A$4:$SG$3991,MATCH(DATE(YEAR(date_ref),MONTH(date_ref),DAY(date_ref)- "0"),[2]Data!$A$4:$A$3991,0),MATCH("Var_DAP_bis",[2]Data!$A$3:$SG$3,0))</definedName>
    <definedName name="Var_DI_avril_0J" localSheetId="0">INDEX([2]Data!$A$4:$SG$3992,MATCH(DATE(YEAR(date_ref),MONTH(date_ref),DAY(date_ref)- "0"),[2]Data!$A$4:$A$3992,0),MATCH("Var_DI_avril",[2]Data!$A$3:$SG$3,0))</definedName>
    <definedName name="Var_DI_avril_0J">INDEX([2]Data!$A$4:$SG$3992,MATCH(DATE(YEAR(date_ref),MONTH(date_ref),DAY(date_ref)- "0"),[2]Data!$A$4:$A$3992,0),MATCH("Var_DI_avril",[2]Data!$A$3:$SG$3,0))</definedName>
    <definedName name="Var_DI_mai_0J" localSheetId="0">INDEX([2]Data!$A$4:$SG$4000,MATCH(DATE(YEAR(date_ref),MONTH(date_ref),DAY(date_ref)- "0"),[2]Data!$A$4:$A$4000,0),MATCH("Var_DI_mai",[2]Data!$A$3:$SG$3,0))</definedName>
    <definedName name="Var_DI_mai_0J">INDEX([2]Data!$A$4:$SG$4000,MATCH(DATE(YEAR(date_ref),MONTH(date_ref),DAY(date_ref)- "0"),[2]Data!$A$4:$A$4000,0),MATCH("Var_DI_mai",[2]Data!$A$3:$SG$3,0))</definedName>
    <definedName name="Var_DI_mars_0J" localSheetId="0">INDEX([2]Data!$A$4:$SG$3992,MATCH(DATE(YEAR(date_ref),MONTH(date_ref),DAY(date_ref)- "0"),[2]Data!$A$4:$A$3992,0),MATCH("Var_DI_mars",[2]Data!$A$3:$SG$3,0))</definedName>
    <definedName name="Var_DI_mars_0J">INDEX([2]Data!$A$4:$SG$3992,MATCH(DATE(YEAR(date_ref),MONTH(date_ref),DAY(date_ref)- "0"),[2]Data!$A$4:$A$3992,0),MATCH("Var_DI_mars",[2]Data!$A$3:$SG$3,0))</definedName>
    <definedName name="Var_Eff_DAP_0J" localSheetId="0">INDEX([2]Data!$A$4:$SG$3991,MATCH(DATE(YEAR(date_ref),MONTH(date_ref),DAY(date_ref)- "0"),[2]Data!$A$4:$A$3991,0),MATCH("Var_Eff_DAP",[2]Data!$A$3:$SG$3,0))</definedName>
    <definedName name="Var_Eff_DAP_0J">INDEX([2]Data!$A$4:$SG$3991,MATCH(DATE(YEAR(date_ref),MONTH(date_ref),DAY(date_ref)- "0"),[2]Data!$A$4:$A$3991,0),MATCH("Var_Eff_DAP",[2]Data!$A$3:$SG$3,0))</definedName>
    <definedName name="Var_Eff_DAP_poss_0J" localSheetId="0">INDEX([2]Data!$A$4:$SG$3992,MATCH(DATE(YEAR(date_ref),MONTH(date_ref),DAY(date_ref)- "0"),[2]Data!$A$4:$A$3992,0),MATCH("Var_Eff_DAP_poss",[2]Data!$A$3:$SG$3,0))</definedName>
    <definedName name="Var_Eff_DAP_poss_0J">INDEX([2]Data!$A$4:$SG$3992,MATCH(DATE(YEAR(date_ref),MONTH(date_ref),DAY(date_ref)- "0"),[2]Data!$A$4:$A$3992,0),MATCH("Var_Eff_DAP_poss",[2]Data!$A$3:$SG$3,0))</definedName>
    <definedName name="Var_Eff_DI_avril_0J" localSheetId="0">INDEX([2]Data!$A$4:$SG$3992,MATCH(DATE(YEAR(date_ref),MONTH(date_ref),DAY(date_ref)- "0"),[2]Data!$A$4:$A$3992,0),MATCH("Var_Eff_DI_avril",[2]Data!$A$3:$SG$3,0))</definedName>
    <definedName name="Var_Eff_DI_avril_0J">INDEX([2]Data!$A$4:$SG$3992,MATCH(DATE(YEAR(date_ref),MONTH(date_ref),DAY(date_ref)- "0"),[2]Data!$A$4:$A$3992,0),MATCH("Var_Eff_DI_avril",[2]Data!$A$3:$SG$3,0))</definedName>
    <definedName name="Var_Eff_DI_mai_0J" localSheetId="0">INDEX([2]Data!$A$4:$SG$4000,MATCH(DATE(YEAR(date_ref),MONTH(date_ref),DAY(date_ref)- "0"),[2]Data!$A$4:$A$4000,0),MATCH("Var_Eff_DI_mai",[2]Data!$A$3:$SG$3,0))</definedName>
    <definedName name="Var_Eff_DI_mai_0J">INDEX([2]Data!$A$4:$SG$4000,MATCH(DATE(YEAR(date_ref),MONTH(date_ref),DAY(date_ref)- "0"),[2]Data!$A$4:$A$4000,0),MATCH("Var_Eff_DI_mai",[2]Data!$A$3:$SG$3,0))</definedName>
    <definedName name="Var_Eff_DI_mars_0J" localSheetId="0">INDEX([2]Data!$A$4:$SG$3992,MATCH(DATE(YEAR(date_ref),MONTH(date_ref),DAY(date_ref)- "0"),[2]Data!$A$4:$A$3992,0),MATCH("Var_Eff_DI_mars",[2]Data!$A$3:$SG$3,0))</definedName>
    <definedName name="Var_Eff_DI_mars_0J">INDEX([2]Data!$A$4:$SG$3992,MATCH(DATE(YEAR(date_ref),MONTH(date_ref),DAY(date_ref)- "0"),[2]Data!$A$4:$A$3992,0),MATCH("Var_Eff_DI_mars",[2]Data!$A$3:$SG$3,0))</definedName>
    <definedName name="Var_Heur_DAP_0J" localSheetId="0">INDEX([2]Data!$A$4:$SG$3991,MATCH(DATE(YEAR(date_ref),MONTH(date_ref),DAY(date_ref)- "0"),[2]Data!$A$4:$A$3991,0),MATCH("Var_Heur_DAP",[2]Data!$A$3:$SG$3,0))</definedName>
    <definedName name="Var_Heur_DAP_0J">INDEX([2]Data!$A$4:$SG$3991,MATCH(DATE(YEAR(date_ref),MONTH(date_ref),DAY(date_ref)- "0"),[2]Data!$A$4:$A$3991,0),MATCH("Var_Heur_DAP",[2]Data!$A$3:$SG$3,0))</definedName>
    <definedName name="Var_Heur_DI_avril_0J" localSheetId="0">INDEX([2]Data!$A$4:$SG$3992,MATCH(DATE(YEAR(date_ref),MONTH(date_ref),DAY(date_ref)- "0"),[2]Data!$A$4:$A$3992,0),MATCH("Var_Heur_DI_avril",[2]Data!$A$3:$SG$3,0))</definedName>
    <definedName name="Var_Heur_DI_avril_0J">INDEX([2]Data!$A$4:$SG$3992,MATCH(DATE(YEAR(date_ref),MONTH(date_ref),DAY(date_ref)- "0"),[2]Data!$A$4:$A$3992,0),MATCH("Var_Heur_DI_avril",[2]Data!$A$3:$SG$3,0))</definedName>
    <definedName name="Var_Heur_DI_mai_0J" localSheetId="0">INDEX([2]Data!$A$4:$SG$4000,MATCH(DATE(YEAR(date_ref),MONTH(date_ref),DAY(date_ref)- "0"),[2]Data!$A$4:$A$4000,0),MATCH("Var_Heur_DI_mai",[2]Data!$A$3:$SG$3,0))</definedName>
    <definedName name="Var_Heur_DI_mai_0J">INDEX([2]Data!$A$4:$SG$4000,MATCH(DATE(YEAR(date_ref),MONTH(date_ref),DAY(date_ref)- "0"),[2]Data!$A$4:$A$4000,0),MATCH("Var_Heur_DI_mai",[2]Data!$A$3:$SG$3,0))</definedName>
    <definedName name="Var_Heur_DI_mars_0J" localSheetId="0">INDEX([2]Data!$A$4:$SG$3992,MATCH(DATE(YEAR(date_ref),MONTH(date_ref),DAY(date_ref)- "0"),[2]Data!$A$4:$A$3992,0),MATCH("Var_Heur_DI_mars",[2]Data!$A$3:$SG$3,0))</definedName>
    <definedName name="Var_Heur_DI_mars_0J">INDEX([2]Data!$A$4:$SG$3992,MATCH(DATE(YEAR(date_ref),MONTH(date_ref),DAY(date_ref)- "0"),[2]Data!$A$4:$A$3992,0),MATCH("Var_Heur_DI_mars",[2]Data!$A$3:$SG$3,0))</definedName>
    <definedName name="x" localSheetId="10">OFFSET(periode,#REF!,0)</definedName>
    <definedName name="x">OFFSET(periode,#REF!,0)</definedName>
    <definedName name="xw" localSheetId="10">OFFSET('Part non renseigné'!po,#REF!,0)</definedName>
    <definedName name="xw" localSheetId="7">OFFSET('Part nouvellement créés'!po,#REF!,0)</definedName>
    <definedName name="xw" localSheetId="9">OFFSET('Part occupés'!po,#REF!,0)</definedName>
    <definedName name="xw">OFFSET([1]!po,#REF!,0)</definedName>
  </definedNames>
  <calcPr calcId="162913"/>
</workbook>
</file>

<file path=xl/calcChain.xml><?xml version="1.0" encoding="utf-8"?>
<calcChain xmlns="http://schemas.openxmlformats.org/spreadsheetml/2006/main">
  <c r="CB8" i="47" l="1"/>
  <c r="CB9" i="47"/>
  <c r="CB10" i="47"/>
  <c r="CB11" i="47"/>
  <c r="CB12" i="47"/>
  <c r="CB13" i="47"/>
  <c r="CB14" i="47"/>
  <c r="CB15" i="47"/>
  <c r="CB16" i="47"/>
  <c r="CB17" i="47"/>
  <c r="CB18" i="47"/>
  <c r="CB19" i="47"/>
  <c r="CB20" i="47"/>
  <c r="CB21" i="47"/>
  <c r="CB8" i="46"/>
  <c r="CB9" i="46"/>
  <c r="CB10" i="46"/>
  <c r="CB11" i="46"/>
  <c r="CB12" i="46"/>
  <c r="CB13" i="46"/>
  <c r="CB14" i="46"/>
  <c r="CB15" i="46"/>
  <c r="CB16" i="46"/>
  <c r="CB17" i="46"/>
  <c r="CB18" i="46"/>
  <c r="CB19" i="46"/>
  <c r="CB20" i="46"/>
  <c r="CB21" i="46"/>
  <c r="CB22" i="46"/>
  <c r="CB23" i="46"/>
  <c r="CB24" i="46"/>
  <c r="CB25" i="46"/>
  <c r="CB26" i="46"/>
  <c r="CB27" i="46"/>
  <c r="CB28" i="46"/>
  <c r="CB29" i="46"/>
  <c r="CB17" i="51"/>
  <c r="CB18" i="51"/>
  <c r="CB19" i="51"/>
  <c r="CB20" i="51"/>
  <c r="CB21" i="51"/>
  <c r="B17" i="51"/>
  <c r="C17" i="51"/>
  <c r="D17" i="51"/>
  <c r="E17" i="51"/>
  <c r="F17" i="51"/>
  <c r="G17" i="51"/>
  <c r="H17" i="51"/>
  <c r="I17" i="51"/>
  <c r="J17" i="51"/>
  <c r="K17" i="51"/>
  <c r="L17" i="51"/>
  <c r="M17" i="51"/>
  <c r="N17" i="51"/>
  <c r="O17" i="51"/>
  <c r="P17" i="51"/>
  <c r="Q17" i="51"/>
  <c r="R17" i="51"/>
  <c r="S17" i="51"/>
  <c r="T17" i="51"/>
  <c r="U17" i="51"/>
  <c r="V17" i="51"/>
  <c r="W17" i="51"/>
  <c r="X17" i="51"/>
  <c r="Y17" i="51"/>
  <c r="Z17" i="51"/>
  <c r="AA17" i="51"/>
  <c r="AB17" i="51"/>
  <c r="AC17" i="51"/>
  <c r="AD17" i="51"/>
  <c r="AE17" i="51"/>
  <c r="AF17" i="51"/>
  <c r="AG17" i="51"/>
  <c r="AH17" i="51"/>
  <c r="AI17" i="51"/>
  <c r="AJ17" i="51"/>
  <c r="AK17" i="51"/>
  <c r="AL17" i="51"/>
  <c r="AM17" i="51"/>
  <c r="AN17" i="51"/>
  <c r="AO17" i="51"/>
  <c r="AP17" i="51"/>
  <c r="AQ17" i="51"/>
  <c r="AR17" i="51"/>
  <c r="AS17" i="51"/>
  <c r="AT17" i="51"/>
  <c r="AU17" i="51"/>
  <c r="AV17" i="51"/>
  <c r="AW17" i="51"/>
  <c r="AX17" i="51"/>
  <c r="AY17" i="51"/>
  <c r="AZ17" i="51"/>
  <c r="BA17" i="51"/>
  <c r="BB17" i="51"/>
  <c r="BC17" i="51"/>
  <c r="BD17" i="51"/>
  <c r="BE17" i="51"/>
  <c r="BF17" i="51"/>
  <c r="BG17" i="51"/>
  <c r="BH17" i="51"/>
  <c r="BI17" i="51"/>
  <c r="BJ17" i="51"/>
  <c r="BK17" i="51"/>
  <c r="BL17" i="51"/>
  <c r="BM17" i="51"/>
  <c r="BN17" i="51"/>
  <c r="BO17" i="51"/>
  <c r="BP17" i="51"/>
  <c r="BR17" i="51"/>
  <c r="BS17" i="51"/>
  <c r="BT17" i="51"/>
  <c r="BU17" i="51"/>
  <c r="BV17" i="51"/>
  <c r="BW17" i="51"/>
  <c r="BX17" i="51"/>
  <c r="BY17" i="51"/>
  <c r="BZ17" i="51"/>
  <c r="CA17" i="51"/>
  <c r="B18" i="51"/>
  <c r="C18" i="51"/>
  <c r="D18" i="51"/>
  <c r="E18" i="51"/>
  <c r="F18" i="51"/>
  <c r="G18" i="51"/>
  <c r="H18" i="51"/>
  <c r="I18" i="51"/>
  <c r="J18" i="51"/>
  <c r="K18" i="51"/>
  <c r="L18" i="51"/>
  <c r="M18" i="51"/>
  <c r="N18" i="51"/>
  <c r="O18" i="51"/>
  <c r="P18" i="51"/>
  <c r="Q18" i="51"/>
  <c r="R18" i="51"/>
  <c r="S18" i="51"/>
  <c r="T18" i="51"/>
  <c r="U18" i="51"/>
  <c r="V18" i="51"/>
  <c r="W18" i="51"/>
  <c r="X18" i="51"/>
  <c r="Y18" i="51"/>
  <c r="Z18" i="51"/>
  <c r="AA18" i="51"/>
  <c r="AB18" i="51"/>
  <c r="AC18" i="51"/>
  <c r="AD18" i="51"/>
  <c r="AE18" i="51"/>
  <c r="AF18" i="51"/>
  <c r="AG18" i="51"/>
  <c r="AH18" i="51"/>
  <c r="AI18" i="51"/>
  <c r="AJ18" i="51"/>
  <c r="AK18" i="51"/>
  <c r="AL18" i="51"/>
  <c r="AM18" i="51"/>
  <c r="AN18" i="51"/>
  <c r="AO18" i="51"/>
  <c r="AP18" i="51"/>
  <c r="AQ18" i="51"/>
  <c r="AR18" i="51"/>
  <c r="AS18" i="51"/>
  <c r="AT18" i="51"/>
  <c r="AU18" i="51"/>
  <c r="AV18" i="51"/>
  <c r="AW18" i="51"/>
  <c r="AX18" i="51"/>
  <c r="AY18" i="51"/>
  <c r="AZ18" i="51"/>
  <c r="BA18" i="51"/>
  <c r="BB18" i="51"/>
  <c r="BC18" i="51"/>
  <c r="BD18" i="51"/>
  <c r="BE18" i="51"/>
  <c r="BF18" i="51"/>
  <c r="BG18" i="51"/>
  <c r="BH18" i="51"/>
  <c r="BI18" i="51"/>
  <c r="BJ18" i="51"/>
  <c r="BK18" i="51"/>
  <c r="BL18" i="51"/>
  <c r="BM18" i="51"/>
  <c r="BN18" i="51"/>
  <c r="BO18" i="51"/>
  <c r="BP18" i="51"/>
  <c r="BR18" i="51"/>
  <c r="BS18" i="51"/>
  <c r="BT18" i="51"/>
  <c r="BU18" i="51"/>
  <c r="BV18" i="51"/>
  <c r="BW18" i="51"/>
  <c r="BX18" i="51"/>
  <c r="BY18" i="51"/>
  <c r="BZ18" i="51"/>
  <c r="CA18" i="51"/>
  <c r="B19" i="51"/>
  <c r="C19" i="51"/>
  <c r="D19" i="51"/>
  <c r="E19" i="51"/>
  <c r="F19" i="51"/>
  <c r="G19" i="51"/>
  <c r="H19" i="51"/>
  <c r="I19" i="51"/>
  <c r="J19" i="51"/>
  <c r="K19" i="51"/>
  <c r="L19" i="51"/>
  <c r="M19" i="51"/>
  <c r="N19" i="51"/>
  <c r="O19" i="51"/>
  <c r="P19" i="51"/>
  <c r="Q19" i="51"/>
  <c r="R19" i="51"/>
  <c r="S19" i="51"/>
  <c r="T19" i="51"/>
  <c r="U19" i="51"/>
  <c r="V19" i="51"/>
  <c r="W19" i="51"/>
  <c r="X19" i="51"/>
  <c r="Y19" i="51"/>
  <c r="Z19" i="51"/>
  <c r="AA19" i="51"/>
  <c r="AB19" i="51"/>
  <c r="AC19" i="51"/>
  <c r="AD19" i="51"/>
  <c r="AE19" i="51"/>
  <c r="AF19" i="51"/>
  <c r="AG19" i="51"/>
  <c r="AH19" i="51"/>
  <c r="AI19" i="51"/>
  <c r="AJ19" i="51"/>
  <c r="AK19" i="51"/>
  <c r="AL19" i="51"/>
  <c r="AM19" i="51"/>
  <c r="AN19" i="51"/>
  <c r="AO19" i="51"/>
  <c r="AP19" i="51"/>
  <c r="AQ19" i="51"/>
  <c r="AR19" i="51"/>
  <c r="AS19" i="51"/>
  <c r="AT19" i="51"/>
  <c r="AU19" i="51"/>
  <c r="AV19" i="51"/>
  <c r="AW19" i="51"/>
  <c r="AX19" i="51"/>
  <c r="AY19" i="51"/>
  <c r="AZ19" i="51"/>
  <c r="BA19" i="51"/>
  <c r="BB19" i="51"/>
  <c r="BC19" i="51"/>
  <c r="BD19" i="51"/>
  <c r="BE19" i="51"/>
  <c r="BF19" i="51"/>
  <c r="BG19" i="51"/>
  <c r="BH19" i="51"/>
  <c r="BI19" i="51"/>
  <c r="BJ19" i="51"/>
  <c r="BK19" i="51"/>
  <c r="BL19" i="51"/>
  <c r="BM19" i="51"/>
  <c r="BN19" i="51"/>
  <c r="BO19" i="51"/>
  <c r="BP19" i="51"/>
  <c r="BR19" i="51"/>
  <c r="BS19" i="51"/>
  <c r="BT19" i="51"/>
  <c r="BU19" i="51"/>
  <c r="BV19" i="51"/>
  <c r="BW19" i="51"/>
  <c r="BX19" i="51"/>
  <c r="BY19" i="51"/>
  <c r="BZ19" i="51"/>
  <c r="CA19" i="51"/>
  <c r="B20" i="51"/>
  <c r="C20" i="51"/>
  <c r="D20" i="51"/>
  <c r="E20" i="51"/>
  <c r="F20" i="51"/>
  <c r="G20" i="51"/>
  <c r="H20" i="51"/>
  <c r="I20" i="51"/>
  <c r="J20" i="51"/>
  <c r="K20" i="51"/>
  <c r="L20" i="51"/>
  <c r="M20" i="51"/>
  <c r="N20" i="51"/>
  <c r="O20" i="51"/>
  <c r="P20" i="51"/>
  <c r="Q20" i="51"/>
  <c r="R20" i="51"/>
  <c r="S20" i="51"/>
  <c r="T20" i="51"/>
  <c r="U20" i="51"/>
  <c r="V20" i="51"/>
  <c r="W20" i="51"/>
  <c r="X20" i="51"/>
  <c r="Y20" i="51"/>
  <c r="Z20" i="51"/>
  <c r="AA20" i="51"/>
  <c r="AB20" i="51"/>
  <c r="AC20" i="51"/>
  <c r="AD20" i="51"/>
  <c r="AE20" i="51"/>
  <c r="AF20" i="51"/>
  <c r="AG20" i="51"/>
  <c r="AH20" i="51"/>
  <c r="AI20" i="51"/>
  <c r="AJ20" i="51"/>
  <c r="AK20" i="51"/>
  <c r="AL20" i="51"/>
  <c r="AM20" i="51"/>
  <c r="AN20" i="51"/>
  <c r="AO20" i="51"/>
  <c r="AP20" i="51"/>
  <c r="AQ20" i="51"/>
  <c r="AR20" i="51"/>
  <c r="AS20" i="51"/>
  <c r="AT20" i="51"/>
  <c r="AU20" i="51"/>
  <c r="AV20" i="51"/>
  <c r="AW20" i="51"/>
  <c r="AX20" i="51"/>
  <c r="AY20" i="51"/>
  <c r="AZ20" i="51"/>
  <c r="BA20" i="51"/>
  <c r="BB20" i="51"/>
  <c r="BC20" i="51"/>
  <c r="BD20" i="51"/>
  <c r="BE20" i="51"/>
  <c r="BF20" i="51"/>
  <c r="BG20" i="51"/>
  <c r="BH20" i="51"/>
  <c r="BI20" i="51"/>
  <c r="BJ20" i="51"/>
  <c r="BK20" i="51"/>
  <c r="BL20" i="51"/>
  <c r="BM20" i="51"/>
  <c r="BN20" i="51"/>
  <c r="BO20" i="51"/>
  <c r="BP20" i="51"/>
  <c r="BR20" i="51"/>
  <c r="BS20" i="51"/>
  <c r="BT20" i="51"/>
  <c r="BU20" i="51"/>
  <c r="BV20" i="51"/>
  <c r="BW20" i="51"/>
  <c r="BX20" i="51"/>
  <c r="BY20" i="51"/>
  <c r="BZ20" i="51"/>
  <c r="CA20" i="51"/>
  <c r="B21" i="51"/>
  <c r="C21" i="51"/>
  <c r="D21" i="51"/>
  <c r="E21" i="51"/>
  <c r="F21" i="51"/>
  <c r="G21" i="51"/>
  <c r="H21" i="51"/>
  <c r="I21" i="51"/>
  <c r="J21" i="51"/>
  <c r="K21" i="51"/>
  <c r="L21" i="51"/>
  <c r="M21" i="51"/>
  <c r="N21" i="51"/>
  <c r="O21" i="51"/>
  <c r="P21" i="51"/>
  <c r="Q21" i="51"/>
  <c r="R21" i="51"/>
  <c r="S21" i="51"/>
  <c r="T21" i="51"/>
  <c r="U21" i="51"/>
  <c r="V21" i="51"/>
  <c r="W21" i="51"/>
  <c r="X21" i="51"/>
  <c r="Y21" i="51"/>
  <c r="Z21" i="51"/>
  <c r="AA21" i="51"/>
  <c r="AB21" i="51"/>
  <c r="AC21" i="51"/>
  <c r="AD21" i="51"/>
  <c r="AE21" i="51"/>
  <c r="AF21" i="51"/>
  <c r="AG21" i="51"/>
  <c r="AH21" i="51"/>
  <c r="AI21" i="51"/>
  <c r="AJ21" i="51"/>
  <c r="AK21" i="51"/>
  <c r="AL21" i="51"/>
  <c r="AM21" i="51"/>
  <c r="AN21" i="51"/>
  <c r="AO21" i="51"/>
  <c r="AP21" i="51"/>
  <c r="AQ21" i="51"/>
  <c r="AR21" i="51"/>
  <c r="AS21" i="51"/>
  <c r="AT21" i="51"/>
  <c r="AU21" i="51"/>
  <c r="AV21" i="51"/>
  <c r="AW21" i="51"/>
  <c r="AX21" i="51"/>
  <c r="AY21" i="51"/>
  <c r="AZ21" i="51"/>
  <c r="BA21" i="51"/>
  <c r="BB21" i="51"/>
  <c r="BC21" i="51"/>
  <c r="BD21" i="51"/>
  <c r="BE21" i="51"/>
  <c r="BF21" i="51"/>
  <c r="BG21" i="51"/>
  <c r="BH21" i="51"/>
  <c r="BI21" i="51"/>
  <c r="BJ21" i="51"/>
  <c r="BK21" i="51"/>
  <c r="BL21" i="51"/>
  <c r="BM21" i="51"/>
  <c r="BN21" i="51"/>
  <c r="BO21" i="51"/>
  <c r="BP21" i="51"/>
  <c r="BR21" i="51"/>
  <c r="BS21" i="51"/>
  <c r="BT21" i="51"/>
  <c r="BU21" i="51"/>
  <c r="BV21" i="51"/>
  <c r="BW21" i="51"/>
  <c r="BX21" i="51"/>
  <c r="BY21" i="51"/>
  <c r="BZ21" i="51"/>
  <c r="CA21" i="51"/>
  <c r="CB17" i="49"/>
  <c r="CB18" i="49"/>
  <c r="CB19" i="49"/>
  <c r="CB20" i="49"/>
  <c r="CB21" i="49"/>
  <c r="CC18" i="47" l="1"/>
  <c r="CC19" i="47"/>
  <c r="CC20" i="47"/>
  <c r="CC21" i="47"/>
  <c r="CC25" i="46" l="1"/>
  <c r="CC26" i="46"/>
  <c r="CC27" i="46"/>
  <c r="CC28" i="46"/>
  <c r="CC29" i="46"/>
  <c r="CC17" i="47"/>
  <c r="CA17" i="49" l="1"/>
  <c r="CA18" i="49"/>
  <c r="CA19" i="49"/>
  <c r="CA20" i="49"/>
  <c r="CA21" i="49"/>
  <c r="CA21" i="47" s="1"/>
  <c r="CA8" i="47"/>
  <c r="CA9" i="47"/>
  <c r="CA10" i="47"/>
  <c r="CA11" i="47"/>
  <c r="CA12" i="47"/>
  <c r="CA13" i="47"/>
  <c r="CA14" i="47"/>
  <c r="CA15" i="47"/>
  <c r="CA16" i="47"/>
  <c r="CA18" i="47"/>
  <c r="CA19" i="47"/>
  <c r="CA20" i="47"/>
  <c r="CA8" i="46"/>
  <c r="CA9" i="46"/>
  <c r="CA10" i="46"/>
  <c r="CA11" i="46"/>
  <c r="CA12" i="46"/>
  <c r="CA13" i="46"/>
  <c r="CA14" i="46"/>
  <c r="CA15" i="46"/>
  <c r="CA16" i="46"/>
  <c r="CA17" i="46"/>
  <c r="CA18" i="46"/>
  <c r="CA19" i="46"/>
  <c r="CA20" i="46"/>
  <c r="CA21" i="46"/>
  <c r="CA22" i="46"/>
  <c r="CA23" i="46"/>
  <c r="CA24" i="46"/>
  <c r="CA25" i="46"/>
  <c r="CA26" i="46"/>
  <c r="CA27" i="46"/>
  <c r="CA28" i="46"/>
  <c r="CA29" i="46"/>
  <c r="CA17" i="47" l="1"/>
  <c r="BI21" i="47"/>
  <c r="BZ20" i="47"/>
  <c r="BY20" i="47"/>
  <c r="BX20" i="47"/>
  <c r="BW20" i="47"/>
  <c r="BV20" i="47"/>
  <c r="BU20" i="47"/>
  <c r="BT20" i="47"/>
  <c r="BS20" i="47"/>
  <c r="BR20" i="47"/>
  <c r="BP20" i="47"/>
  <c r="BO20" i="47"/>
  <c r="BN20" i="47"/>
  <c r="BM20" i="47"/>
  <c r="BL20" i="47"/>
  <c r="BK20" i="47"/>
  <c r="BJ20" i="47"/>
  <c r="BI20" i="47"/>
  <c r="BH20" i="47"/>
  <c r="BG20" i="47"/>
  <c r="BF20" i="47"/>
  <c r="BE20" i="47"/>
  <c r="BD20" i="47"/>
  <c r="BC20" i="47"/>
  <c r="BB20" i="47"/>
  <c r="BA20" i="47"/>
  <c r="AZ20" i="47"/>
  <c r="AY20" i="47"/>
  <c r="AX20" i="47"/>
  <c r="AW20" i="47"/>
  <c r="AV20" i="47"/>
  <c r="AU20" i="47"/>
  <c r="AT20" i="47"/>
  <c r="AS20" i="47"/>
  <c r="AR20" i="47"/>
  <c r="AQ20" i="47"/>
  <c r="AP20" i="47"/>
  <c r="AO20" i="47"/>
  <c r="AN20" i="47"/>
  <c r="AM20" i="47"/>
  <c r="AL20" i="47"/>
  <c r="AK20" i="47"/>
  <c r="AJ20" i="47"/>
  <c r="AI20" i="47"/>
  <c r="AH20" i="47"/>
  <c r="AG20" i="47"/>
  <c r="AF20" i="47"/>
  <c r="AE20" i="47"/>
  <c r="AD20" i="47"/>
  <c r="AC20" i="47"/>
  <c r="AB20" i="47"/>
  <c r="AA20" i="47"/>
  <c r="Z20" i="47"/>
  <c r="Y20" i="47"/>
  <c r="X20" i="47"/>
  <c r="W20" i="47"/>
  <c r="V20" i="47"/>
  <c r="U20" i="47"/>
  <c r="T20" i="47"/>
  <c r="S20" i="47"/>
  <c r="R20" i="47"/>
  <c r="Q20" i="47"/>
  <c r="P20" i="47"/>
  <c r="O20" i="47"/>
  <c r="N20" i="47"/>
  <c r="M20" i="47"/>
  <c r="L20" i="47"/>
  <c r="K20" i="47"/>
  <c r="J20" i="47"/>
  <c r="I20" i="47"/>
  <c r="H20" i="47"/>
  <c r="G20" i="47"/>
  <c r="F20" i="47"/>
  <c r="E20" i="47"/>
  <c r="D20" i="47"/>
  <c r="C20" i="47"/>
  <c r="B20" i="47"/>
  <c r="BZ19" i="47"/>
  <c r="BY19" i="47"/>
  <c r="BX19" i="47"/>
  <c r="BW19" i="47"/>
  <c r="BV19" i="47"/>
  <c r="BU19" i="47"/>
  <c r="BT19" i="47"/>
  <c r="BS19" i="47"/>
  <c r="BR19" i="47"/>
  <c r="BP19" i="47"/>
  <c r="BO19" i="47"/>
  <c r="BN19" i="47"/>
  <c r="BM19" i="47"/>
  <c r="BL19" i="47"/>
  <c r="BK19" i="47"/>
  <c r="BJ19" i="47"/>
  <c r="BI19" i="47"/>
  <c r="BH19" i="47"/>
  <c r="BG19" i="47"/>
  <c r="BF19" i="47"/>
  <c r="BE19" i="47"/>
  <c r="BD19" i="47"/>
  <c r="BC19" i="47"/>
  <c r="BB19" i="47"/>
  <c r="BA19" i="47"/>
  <c r="AZ19" i="47"/>
  <c r="AY19" i="47"/>
  <c r="AX19" i="47"/>
  <c r="AW19" i="47"/>
  <c r="AV19" i="47"/>
  <c r="AU19" i="47"/>
  <c r="AT19" i="47"/>
  <c r="AS19" i="47"/>
  <c r="AR19" i="47"/>
  <c r="AQ19" i="47"/>
  <c r="AP19" i="47"/>
  <c r="AO19" i="47"/>
  <c r="AN19" i="47"/>
  <c r="AM19" i="47"/>
  <c r="AL19" i="47"/>
  <c r="AK19" i="47"/>
  <c r="AJ19" i="47"/>
  <c r="AI19" i="47"/>
  <c r="AH19" i="47"/>
  <c r="AG19" i="47"/>
  <c r="AF19" i="47"/>
  <c r="AE19" i="47"/>
  <c r="AD19" i="47"/>
  <c r="AC19" i="47"/>
  <c r="AB19" i="47"/>
  <c r="AA19" i="47"/>
  <c r="Z19" i="47"/>
  <c r="Y19" i="47"/>
  <c r="X19" i="47"/>
  <c r="W19" i="47"/>
  <c r="V19" i="47"/>
  <c r="U19" i="47"/>
  <c r="T19" i="47"/>
  <c r="S19" i="47"/>
  <c r="R19" i="47"/>
  <c r="Q19" i="47"/>
  <c r="P19" i="47"/>
  <c r="O19" i="47"/>
  <c r="N19" i="47"/>
  <c r="M19" i="47"/>
  <c r="L19" i="47"/>
  <c r="K19" i="47"/>
  <c r="J19" i="47"/>
  <c r="I19" i="47"/>
  <c r="H19" i="47"/>
  <c r="G19" i="47"/>
  <c r="F19" i="47"/>
  <c r="E19" i="47"/>
  <c r="D19" i="47"/>
  <c r="C19" i="47"/>
  <c r="B19" i="47"/>
  <c r="BZ18" i="47"/>
  <c r="BY18" i="47"/>
  <c r="BX18" i="47"/>
  <c r="BW18" i="47"/>
  <c r="BV18" i="47"/>
  <c r="BU18" i="47"/>
  <c r="BT18" i="47"/>
  <c r="BS18" i="47"/>
  <c r="BR18" i="47"/>
  <c r="BP18" i="47"/>
  <c r="BO18" i="47"/>
  <c r="BN18" i="47"/>
  <c r="BM18" i="47"/>
  <c r="BL18" i="47"/>
  <c r="BK18" i="47"/>
  <c r="BJ18" i="47"/>
  <c r="BI18" i="47"/>
  <c r="BH18" i="47"/>
  <c r="BG18" i="47"/>
  <c r="BF18" i="47"/>
  <c r="BE18" i="47"/>
  <c r="BD18" i="47"/>
  <c r="BC18" i="47"/>
  <c r="BB18" i="47"/>
  <c r="BA18" i="47"/>
  <c r="AZ18" i="47"/>
  <c r="AY18" i="47"/>
  <c r="AX18" i="47"/>
  <c r="AW18" i="47"/>
  <c r="AV18" i="47"/>
  <c r="AU18" i="47"/>
  <c r="AT18" i="47"/>
  <c r="AS18" i="47"/>
  <c r="AR18" i="47"/>
  <c r="AQ18" i="47"/>
  <c r="AP18" i="47"/>
  <c r="AO18" i="47"/>
  <c r="AN18" i="47"/>
  <c r="AM18" i="47"/>
  <c r="AL18" i="47"/>
  <c r="AK18" i="47"/>
  <c r="AJ18" i="47"/>
  <c r="AI18" i="47"/>
  <c r="AH18" i="47"/>
  <c r="AG18" i="47"/>
  <c r="AF18" i="47"/>
  <c r="AE18" i="47"/>
  <c r="AD18" i="47"/>
  <c r="AC18" i="47"/>
  <c r="AB18" i="47"/>
  <c r="AA18" i="47"/>
  <c r="Z18" i="47"/>
  <c r="Y18" i="47"/>
  <c r="X18" i="47"/>
  <c r="W18" i="47"/>
  <c r="V18" i="47"/>
  <c r="U18" i="47"/>
  <c r="T18" i="47"/>
  <c r="S18" i="47"/>
  <c r="R18" i="47"/>
  <c r="Q18" i="47"/>
  <c r="P18" i="47"/>
  <c r="O18" i="47"/>
  <c r="N18" i="47"/>
  <c r="M18" i="47"/>
  <c r="L18" i="47"/>
  <c r="K18" i="47"/>
  <c r="J18" i="47"/>
  <c r="I18" i="47"/>
  <c r="H18" i="47"/>
  <c r="G18" i="47"/>
  <c r="F18" i="47"/>
  <c r="E18" i="47"/>
  <c r="D18" i="47"/>
  <c r="C18" i="47"/>
  <c r="B18" i="47"/>
  <c r="BZ16" i="47"/>
  <c r="BY16" i="47"/>
  <c r="BX16" i="47"/>
  <c r="BW16" i="47"/>
  <c r="BV16" i="47"/>
  <c r="BU16" i="47"/>
  <c r="BT16" i="47"/>
  <c r="BS16" i="47"/>
  <c r="BR16" i="47"/>
  <c r="BP16" i="47"/>
  <c r="BO16" i="47"/>
  <c r="BN16" i="47"/>
  <c r="BM16" i="47"/>
  <c r="BL16" i="47"/>
  <c r="BK16" i="47"/>
  <c r="BJ16" i="47"/>
  <c r="BI16" i="47"/>
  <c r="BH16" i="47"/>
  <c r="BG16" i="47"/>
  <c r="BF16" i="47"/>
  <c r="BE16" i="47"/>
  <c r="BD16" i="47"/>
  <c r="BC16" i="47"/>
  <c r="BB16" i="47"/>
  <c r="BA16" i="47"/>
  <c r="AZ16" i="47"/>
  <c r="AY16" i="47"/>
  <c r="AX16" i="47"/>
  <c r="AW16" i="47"/>
  <c r="AV16" i="47"/>
  <c r="AU16" i="47"/>
  <c r="AT16" i="47"/>
  <c r="AS16" i="47"/>
  <c r="AR16" i="47"/>
  <c r="AQ16" i="47"/>
  <c r="AP16" i="47"/>
  <c r="AO16" i="47"/>
  <c r="AN16" i="47"/>
  <c r="AM16" i="47"/>
  <c r="AL16" i="47"/>
  <c r="AK16" i="47"/>
  <c r="AJ16" i="47"/>
  <c r="AI16" i="47"/>
  <c r="AH16" i="47"/>
  <c r="AG16" i="47"/>
  <c r="AF16" i="47"/>
  <c r="AE16" i="47"/>
  <c r="AD16" i="47"/>
  <c r="AC16" i="47"/>
  <c r="AB16" i="47"/>
  <c r="AA16" i="47"/>
  <c r="Z16" i="47"/>
  <c r="Y16" i="47"/>
  <c r="X16" i="47"/>
  <c r="W16" i="47"/>
  <c r="V16" i="47"/>
  <c r="U16" i="47"/>
  <c r="T16" i="47"/>
  <c r="S16" i="47"/>
  <c r="R16" i="47"/>
  <c r="Q16" i="47"/>
  <c r="P16" i="47"/>
  <c r="O16" i="47"/>
  <c r="N16" i="47"/>
  <c r="M16" i="47"/>
  <c r="L16" i="47"/>
  <c r="K16" i="47"/>
  <c r="J16" i="47"/>
  <c r="I16" i="47"/>
  <c r="H16" i="47"/>
  <c r="G16" i="47"/>
  <c r="F16" i="47"/>
  <c r="E16" i="47"/>
  <c r="D16" i="47"/>
  <c r="C16" i="47"/>
  <c r="B16" i="47"/>
  <c r="BZ15" i="47"/>
  <c r="BY15" i="47"/>
  <c r="BX15" i="47"/>
  <c r="BW15" i="47"/>
  <c r="BV15" i="47"/>
  <c r="BU15" i="47"/>
  <c r="BT15" i="47"/>
  <c r="BS15" i="47"/>
  <c r="BR15" i="47"/>
  <c r="BP15" i="47"/>
  <c r="BO15" i="47"/>
  <c r="BN15" i="47"/>
  <c r="BM15" i="47"/>
  <c r="BL15" i="47"/>
  <c r="BK15" i="47"/>
  <c r="BJ15" i="47"/>
  <c r="BI15" i="47"/>
  <c r="BH15" i="47"/>
  <c r="BG15" i="47"/>
  <c r="BF15" i="47"/>
  <c r="BE15" i="47"/>
  <c r="BD15" i="47"/>
  <c r="BC15" i="47"/>
  <c r="BB15" i="47"/>
  <c r="BA15" i="47"/>
  <c r="AZ15" i="47"/>
  <c r="AY15" i="47"/>
  <c r="AX15" i="47"/>
  <c r="AW15" i="47"/>
  <c r="AV15" i="47"/>
  <c r="AU15" i="47"/>
  <c r="AT15" i="47"/>
  <c r="AS15" i="47"/>
  <c r="AR15" i="47"/>
  <c r="AQ15" i="47"/>
  <c r="AP15" i="47"/>
  <c r="AO15" i="47"/>
  <c r="AN15" i="47"/>
  <c r="AM15" i="47"/>
  <c r="AL15" i="47"/>
  <c r="AK15" i="47"/>
  <c r="AJ15" i="47"/>
  <c r="AI15" i="47"/>
  <c r="AH15" i="47"/>
  <c r="AG15" i="47"/>
  <c r="AF15" i="47"/>
  <c r="AE15" i="47"/>
  <c r="AD15" i="47"/>
  <c r="AC15" i="47"/>
  <c r="AB15" i="47"/>
  <c r="AA15" i="47"/>
  <c r="Z15" i="47"/>
  <c r="Y15" i="47"/>
  <c r="X15" i="47"/>
  <c r="W15" i="47"/>
  <c r="V15" i="47"/>
  <c r="U15" i="47"/>
  <c r="T15" i="47"/>
  <c r="S15" i="47"/>
  <c r="R15" i="47"/>
  <c r="Q15" i="47"/>
  <c r="P15" i="47"/>
  <c r="O15" i="47"/>
  <c r="N15" i="47"/>
  <c r="M15" i="47"/>
  <c r="L15" i="47"/>
  <c r="K15" i="47"/>
  <c r="J15" i="47"/>
  <c r="I15" i="47"/>
  <c r="H15" i="47"/>
  <c r="G15" i="47"/>
  <c r="F15" i="47"/>
  <c r="E15" i="47"/>
  <c r="D15" i="47"/>
  <c r="C15" i="47"/>
  <c r="B15" i="47"/>
  <c r="BZ14" i="47"/>
  <c r="BY14" i="47"/>
  <c r="BX14" i="47"/>
  <c r="BW14" i="47"/>
  <c r="BV14" i="47"/>
  <c r="BU14" i="47"/>
  <c r="BT14" i="47"/>
  <c r="BS14" i="47"/>
  <c r="BR14" i="47"/>
  <c r="BP14" i="47"/>
  <c r="BO14" i="47"/>
  <c r="BN14" i="47"/>
  <c r="BM14" i="47"/>
  <c r="BL14" i="47"/>
  <c r="BK14" i="47"/>
  <c r="BJ14" i="47"/>
  <c r="BI14" i="47"/>
  <c r="BH14" i="47"/>
  <c r="BG14" i="47"/>
  <c r="BF14" i="47"/>
  <c r="BE14" i="47"/>
  <c r="BD14" i="47"/>
  <c r="BC14" i="47"/>
  <c r="BB14" i="47"/>
  <c r="BA14" i="47"/>
  <c r="AZ14" i="47"/>
  <c r="AY14" i="47"/>
  <c r="AX14" i="47"/>
  <c r="AW14" i="47"/>
  <c r="AV14" i="47"/>
  <c r="AU14" i="47"/>
  <c r="AT14" i="47"/>
  <c r="AS14" i="47"/>
  <c r="AR14" i="47"/>
  <c r="AQ14" i="47"/>
  <c r="AP14" i="47"/>
  <c r="AO14" i="47"/>
  <c r="AN14" i="47"/>
  <c r="AM14" i="47"/>
  <c r="AL14" i="47"/>
  <c r="AK14" i="47"/>
  <c r="AJ14" i="47"/>
  <c r="AI14" i="47"/>
  <c r="AH14" i="47"/>
  <c r="AG14" i="47"/>
  <c r="AF14" i="47"/>
  <c r="AE14" i="47"/>
  <c r="AD14" i="47"/>
  <c r="AC14" i="47"/>
  <c r="AB14" i="47"/>
  <c r="AA14" i="47"/>
  <c r="Z14" i="47"/>
  <c r="Y14" i="47"/>
  <c r="X14" i="47"/>
  <c r="W14" i="47"/>
  <c r="V14" i="47"/>
  <c r="U14" i="47"/>
  <c r="T14" i="47"/>
  <c r="S14" i="47"/>
  <c r="R14" i="47"/>
  <c r="Q14" i="47"/>
  <c r="P14" i="47"/>
  <c r="O14" i="47"/>
  <c r="N14" i="47"/>
  <c r="M14" i="47"/>
  <c r="L14" i="47"/>
  <c r="K14" i="47"/>
  <c r="J14" i="47"/>
  <c r="I14" i="47"/>
  <c r="H14" i="47"/>
  <c r="G14" i="47"/>
  <c r="F14" i="47"/>
  <c r="E14" i="47"/>
  <c r="D14" i="47"/>
  <c r="C14" i="47"/>
  <c r="B14" i="47"/>
  <c r="BZ13" i="47"/>
  <c r="BY13" i="47"/>
  <c r="BX13" i="47"/>
  <c r="BW13" i="47"/>
  <c r="BV13" i="47"/>
  <c r="BU13" i="47"/>
  <c r="BT13" i="47"/>
  <c r="BS13" i="47"/>
  <c r="BR13" i="47"/>
  <c r="BP13" i="47"/>
  <c r="BO13" i="47"/>
  <c r="BN13" i="47"/>
  <c r="BM13" i="47"/>
  <c r="BL13" i="47"/>
  <c r="BK13" i="47"/>
  <c r="BJ13" i="47"/>
  <c r="BI13" i="47"/>
  <c r="BH13" i="47"/>
  <c r="BG13" i="47"/>
  <c r="BF13" i="47"/>
  <c r="BE13" i="47"/>
  <c r="BD13" i="47"/>
  <c r="BC13" i="47"/>
  <c r="BB13" i="47"/>
  <c r="BA13" i="47"/>
  <c r="AZ13" i="47"/>
  <c r="AY13" i="47"/>
  <c r="AX13" i="47"/>
  <c r="AW13" i="47"/>
  <c r="AV13" i="47"/>
  <c r="AU13" i="47"/>
  <c r="AT13" i="47"/>
  <c r="AS13" i="47"/>
  <c r="AR13" i="47"/>
  <c r="AQ13" i="47"/>
  <c r="AP13" i="47"/>
  <c r="AO13" i="47"/>
  <c r="AN13" i="47"/>
  <c r="AM13" i="47"/>
  <c r="AL13" i="47"/>
  <c r="AK13" i="47"/>
  <c r="AJ13" i="47"/>
  <c r="AI13" i="47"/>
  <c r="AH13" i="47"/>
  <c r="AG13" i="47"/>
  <c r="AF13" i="47"/>
  <c r="AE13" i="47"/>
  <c r="AD13" i="47"/>
  <c r="AC13" i="47"/>
  <c r="AB13" i="47"/>
  <c r="AA13" i="47"/>
  <c r="Z13" i="47"/>
  <c r="Y13" i="47"/>
  <c r="X13" i="47"/>
  <c r="W13" i="47"/>
  <c r="V13" i="47"/>
  <c r="U13" i="47"/>
  <c r="T13" i="47"/>
  <c r="S13" i="47"/>
  <c r="R13" i="47"/>
  <c r="Q13" i="47"/>
  <c r="P13" i="47"/>
  <c r="O13" i="47"/>
  <c r="N13" i="47"/>
  <c r="M13" i="47"/>
  <c r="L13" i="47"/>
  <c r="K13" i="47"/>
  <c r="J13" i="47"/>
  <c r="I13" i="47"/>
  <c r="H13" i="47"/>
  <c r="G13" i="47"/>
  <c r="F13" i="47"/>
  <c r="E13" i="47"/>
  <c r="D13" i="47"/>
  <c r="C13" i="47"/>
  <c r="B13" i="47"/>
  <c r="BZ12" i="47"/>
  <c r="BY12" i="47"/>
  <c r="BX12" i="47"/>
  <c r="BW12" i="47"/>
  <c r="BV12" i="47"/>
  <c r="BU12" i="47"/>
  <c r="BT12" i="47"/>
  <c r="BS12" i="47"/>
  <c r="BR12" i="47"/>
  <c r="BP12" i="47"/>
  <c r="BO12" i="47"/>
  <c r="BN12" i="47"/>
  <c r="BM12" i="47"/>
  <c r="BL12" i="47"/>
  <c r="BK12" i="47"/>
  <c r="BJ12" i="47"/>
  <c r="BI12" i="47"/>
  <c r="BH12" i="47"/>
  <c r="BG12" i="47"/>
  <c r="BF12" i="47"/>
  <c r="BE12" i="47"/>
  <c r="BD12" i="47"/>
  <c r="BC12" i="47"/>
  <c r="BB12" i="47"/>
  <c r="BA12" i="47"/>
  <c r="AZ12" i="47"/>
  <c r="AY12" i="47"/>
  <c r="AX12" i="47"/>
  <c r="AW12" i="47"/>
  <c r="AV12" i="47"/>
  <c r="AU12" i="47"/>
  <c r="AT12" i="47"/>
  <c r="AS12" i="47"/>
  <c r="AR12" i="47"/>
  <c r="AQ12" i="47"/>
  <c r="AP12" i="47"/>
  <c r="AO12" i="47"/>
  <c r="AN12" i="47"/>
  <c r="AM12" i="47"/>
  <c r="AL12" i="47"/>
  <c r="AK12" i="47"/>
  <c r="AJ12" i="47"/>
  <c r="AI12" i="47"/>
  <c r="AH12" i="47"/>
  <c r="AG12" i="47"/>
  <c r="AF12" i="47"/>
  <c r="AE12" i="47"/>
  <c r="AD12" i="47"/>
  <c r="AC12" i="47"/>
  <c r="AB12" i="47"/>
  <c r="AA12" i="47"/>
  <c r="Z12" i="47"/>
  <c r="Y12" i="47"/>
  <c r="X12" i="47"/>
  <c r="W12" i="47"/>
  <c r="V12" i="47"/>
  <c r="U12" i="47"/>
  <c r="T12" i="47"/>
  <c r="S12" i="47"/>
  <c r="R12" i="47"/>
  <c r="Q12" i="47"/>
  <c r="P12" i="47"/>
  <c r="O12" i="47"/>
  <c r="N12" i="47"/>
  <c r="M12" i="47"/>
  <c r="L12" i="47"/>
  <c r="K12" i="47"/>
  <c r="J12" i="47"/>
  <c r="I12" i="47"/>
  <c r="H12" i="47"/>
  <c r="G12" i="47"/>
  <c r="F12" i="47"/>
  <c r="E12" i="47"/>
  <c r="D12" i="47"/>
  <c r="C12" i="47"/>
  <c r="B12" i="47"/>
  <c r="BZ11" i="47"/>
  <c r="BY11" i="47"/>
  <c r="BX11" i="47"/>
  <c r="BW11" i="47"/>
  <c r="BV11" i="47"/>
  <c r="BU11" i="47"/>
  <c r="BT11" i="47"/>
  <c r="BS11" i="47"/>
  <c r="BR11" i="47"/>
  <c r="BP11" i="47"/>
  <c r="BO11" i="47"/>
  <c r="BN11" i="47"/>
  <c r="BM11" i="47"/>
  <c r="BL11" i="47"/>
  <c r="BK11" i="47"/>
  <c r="BJ11" i="47"/>
  <c r="BI11" i="47"/>
  <c r="BH11" i="47"/>
  <c r="BG11" i="47"/>
  <c r="BF11" i="47"/>
  <c r="BE11" i="47"/>
  <c r="BD11" i="47"/>
  <c r="BC11" i="47"/>
  <c r="BB11" i="47"/>
  <c r="BA11" i="47"/>
  <c r="AZ11" i="47"/>
  <c r="AY11" i="47"/>
  <c r="AX11" i="47"/>
  <c r="AW11" i="47"/>
  <c r="AV11" i="47"/>
  <c r="AU11" i="47"/>
  <c r="AT11" i="47"/>
  <c r="AS11" i="47"/>
  <c r="AR11" i="47"/>
  <c r="AQ11" i="47"/>
  <c r="AP11" i="47"/>
  <c r="AO11" i="47"/>
  <c r="AN11" i="47"/>
  <c r="AM11" i="47"/>
  <c r="AL11" i="47"/>
  <c r="AK11" i="47"/>
  <c r="AJ11" i="47"/>
  <c r="AI11" i="47"/>
  <c r="AH11" i="47"/>
  <c r="AG11" i="47"/>
  <c r="AF11" i="47"/>
  <c r="AE11" i="47"/>
  <c r="AD11" i="47"/>
  <c r="AC11" i="47"/>
  <c r="AB11" i="47"/>
  <c r="AA11" i="47"/>
  <c r="Z11" i="47"/>
  <c r="Y11" i="47"/>
  <c r="X11" i="47"/>
  <c r="W11" i="47"/>
  <c r="V11" i="47"/>
  <c r="U11" i="47"/>
  <c r="T11" i="47"/>
  <c r="S11" i="47"/>
  <c r="R11" i="47"/>
  <c r="Q11" i="47"/>
  <c r="P11" i="47"/>
  <c r="O11" i="47"/>
  <c r="N11" i="47"/>
  <c r="M11" i="47"/>
  <c r="L11" i="47"/>
  <c r="K11" i="47"/>
  <c r="J11" i="47"/>
  <c r="I11" i="47"/>
  <c r="H11" i="47"/>
  <c r="G11" i="47"/>
  <c r="F11" i="47"/>
  <c r="E11" i="47"/>
  <c r="D11" i="47"/>
  <c r="C11" i="47"/>
  <c r="B11" i="47"/>
  <c r="BZ10" i="47"/>
  <c r="BY10" i="47"/>
  <c r="BX10" i="47"/>
  <c r="BW10" i="47"/>
  <c r="BV10" i="47"/>
  <c r="BU10" i="47"/>
  <c r="BT10" i="47"/>
  <c r="BS10" i="47"/>
  <c r="BR10" i="47"/>
  <c r="BP10" i="47"/>
  <c r="BO10" i="47"/>
  <c r="BN10" i="47"/>
  <c r="BM10" i="47"/>
  <c r="BL10" i="47"/>
  <c r="BK10" i="47"/>
  <c r="BJ10" i="47"/>
  <c r="BI10" i="47"/>
  <c r="BH10" i="47"/>
  <c r="BG10" i="47"/>
  <c r="BF10" i="47"/>
  <c r="BE10" i="47"/>
  <c r="BD10" i="47"/>
  <c r="BC10" i="47"/>
  <c r="BB10" i="47"/>
  <c r="BA10" i="47"/>
  <c r="AZ10" i="47"/>
  <c r="AY10" i="47"/>
  <c r="AX10" i="47"/>
  <c r="AW10" i="47"/>
  <c r="AV10" i="47"/>
  <c r="AU10" i="47"/>
  <c r="AT10" i="47"/>
  <c r="AS10" i="47"/>
  <c r="AR10" i="47"/>
  <c r="AQ10" i="47"/>
  <c r="AP10" i="47"/>
  <c r="AO10" i="47"/>
  <c r="AN10" i="47"/>
  <c r="AM10" i="47"/>
  <c r="AL10" i="47"/>
  <c r="AK10" i="47"/>
  <c r="AJ10" i="47"/>
  <c r="AI10" i="47"/>
  <c r="AH10" i="47"/>
  <c r="AG10" i="47"/>
  <c r="AF10" i="47"/>
  <c r="AE10" i="47"/>
  <c r="AD10" i="47"/>
  <c r="AC10" i="47"/>
  <c r="AB10" i="47"/>
  <c r="AA10" i="47"/>
  <c r="Z10" i="47"/>
  <c r="Y10" i="47"/>
  <c r="X10" i="47"/>
  <c r="W10" i="47"/>
  <c r="V10" i="47"/>
  <c r="U10" i="47"/>
  <c r="T10" i="47"/>
  <c r="S10" i="47"/>
  <c r="R10" i="47"/>
  <c r="Q10" i="47"/>
  <c r="P10" i="47"/>
  <c r="O10" i="47"/>
  <c r="N10" i="47"/>
  <c r="M10" i="47"/>
  <c r="L10" i="47"/>
  <c r="K10" i="47"/>
  <c r="J10" i="47"/>
  <c r="I10" i="47"/>
  <c r="H10" i="47"/>
  <c r="G10" i="47"/>
  <c r="F10" i="47"/>
  <c r="E10" i="47"/>
  <c r="D10" i="47"/>
  <c r="C10" i="47"/>
  <c r="B10" i="47"/>
  <c r="BZ9" i="47"/>
  <c r="BY9" i="47"/>
  <c r="BX9" i="47"/>
  <c r="BW9" i="47"/>
  <c r="BV9" i="47"/>
  <c r="BU9" i="47"/>
  <c r="BT9" i="47"/>
  <c r="BS9" i="47"/>
  <c r="BR9" i="47"/>
  <c r="BP9" i="47"/>
  <c r="BO9" i="47"/>
  <c r="BN9" i="47"/>
  <c r="BM9" i="47"/>
  <c r="BL9" i="47"/>
  <c r="BK9" i="47"/>
  <c r="BJ9" i="47"/>
  <c r="BI9" i="47"/>
  <c r="BH9" i="47"/>
  <c r="BG9" i="47"/>
  <c r="BF9" i="47"/>
  <c r="BE9" i="47"/>
  <c r="BD9" i="47"/>
  <c r="BC9" i="47"/>
  <c r="BB9" i="47"/>
  <c r="BA9" i="47"/>
  <c r="AZ9" i="47"/>
  <c r="AY9" i="47"/>
  <c r="AX9" i="47"/>
  <c r="AW9" i="47"/>
  <c r="AV9" i="47"/>
  <c r="AU9" i="47"/>
  <c r="AT9" i="47"/>
  <c r="AS9" i="47"/>
  <c r="AR9" i="47"/>
  <c r="AQ9" i="47"/>
  <c r="AP9" i="47"/>
  <c r="AO9" i="47"/>
  <c r="AN9" i="47"/>
  <c r="AM9" i="47"/>
  <c r="AL9" i="47"/>
  <c r="AK9" i="47"/>
  <c r="AJ9" i="47"/>
  <c r="AI9" i="47"/>
  <c r="AH9" i="47"/>
  <c r="AG9" i="47"/>
  <c r="AF9" i="47"/>
  <c r="AE9" i="47"/>
  <c r="AD9" i="47"/>
  <c r="AC9" i="47"/>
  <c r="AB9" i="47"/>
  <c r="AA9" i="47"/>
  <c r="Z9" i="47"/>
  <c r="Y9" i="47"/>
  <c r="X9" i="47"/>
  <c r="W9" i="47"/>
  <c r="V9" i="47"/>
  <c r="U9" i="47"/>
  <c r="T9" i="47"/>
  <c r="S9" i="47"/>
  <c r="R9" i="47"/>
  <c r="Q9" i="47"/>
  <c r="P9" i="47"/>
  <c r="O9" i="47"/>
  <c r="N9" i="47"/>
  <c r="M9" i="47"/>
  <c r="L9" i="47"/>
  <c r="K9" i="47"/>
  <c r="J9" i="47"/>
  <c r="I9" i="47"/>
  <c r="H9" i="47"/>
  <c r="G9" i="47"/>
  <c r="F9" i="47"/>
  <c r="E9" i="47"/>
  <c r="D9" i="47"/>
  <c r="C9" i="47"/>
  <c r="B9" i="47"/>
  <c r="BZ8" i="47"/>
  <c r="BY8" i="47"/>
  <c r="BX8" i="47"/>
  <c r="BW8" i="47"/>
  <c r="BV8" i="47"/>
  <c r="BU8" i="47"/>
  <c r="BT8" i="47"/>
  <c r="BS8" i="47"/>
  <c r="BR8" i="47"/>
  <c r="BP8" i="47"/>
  <c r="BO8" i="47"/>
  <c r="BN8" i="47"/>
  <c r="BM8" i="47"/>
  <c r="BL8" i="47"/>
  <c r="BK8" i="47"/>
  <c r="BJ8" i="47"/>
  <c r="BI8" i="47"/>
  <c r="BH8" i="47"/>
  <c r="BG8" i="47"/>
  <c r="BF8" i="47"/>
  <c r="BE8" i="47"/>
  <c r="BD8" i="47"/>
  <c r="BC8" i="47"/>
  <c r="BB8" i="47"/>
  <c r="BA8" i="47"/>
  <c r="AZ8" i="47"/>
  <c r="AY8" i="47"/>
  <c r="AX8" i="47"/>
  <c r="AW8" i="47"/>
  <c r="AV8" i="47"/>
  <c r="AU8" i="47"/>
  <c r="AT8" i="47"/>
  <c r="AS8" i="47"/>
  <c r="AR8" i="47"/>
  <c r="AQ8" i="47"/>
  <c r="AP8" i="47"/>
  <c r="AO8" i="47"/>
  <c r="AN8" i="47"/>
  <c r="AM8" i="47"/>
  <c r="AL8" i="47"/>
  <c r="AK8" i="47"/>
  <c r="AJ8" i="47"/>
  <c r="AI8" i="47"/>
  <c r="AH8" i="47"/>
  <c r="AG8" i="47"/>
  <c r="AF8" i="47"/>
  <c r="AE8" i="47"/>
  <c r="AD8" i="47"/>
  <c r="AC8" i="47"/>
  <c r="AB8" i="47"/>
  <c r="AA8" i="47"/>
  <c r="Z8" i="47"/>
  <c r="Y8" i="47"/>
  <c r="X8" i="47"/>
  <c r="W8" i="47"/>
  <c r="V8" i="47"/>
  <c r="U8" i="47"/>
  <c r="T8" i="47"/>
  <c r="S8" i="47"/>
  <c r="R8" i="47"/>
  <c r="Q8" i="47"/>
  <c r="P8" i="47"/>
  <c r="O8" i="47"/>
  <c r="N8" i="47"/>
  <c r="M8" i="47"/>
  <c r="L8" i="47"/>
  <c r="K8" i="47"/>
  <c r="J8" i="47"/>
  <c r="I8" i="47"/>
  <c r="H8" i="47"/>
  <c r="G8" i="47"/>
  <c r="F8" i="47"/>
  <c r="E8" i="47"/>
  <c r="D8" i="47"/>
  <c r="C8" i="47"/>
  <c r="B8" i="47"/>
  <c r="BZ29" i="46"/>
  <c r="BY29" i="46"/>
  <c r="BX29" i="46"/>
  <c r="BW29" i="46"/>
  <c r="BV29" i="46"/>
  <c r="BU29" i="46"/>
  <c r="BT29" i="46"/>
  <c r="BS29" i="46"/>
  <c r="BR29" i="46"/>
  <c r="BP29" i="46"/>
  <c r="BO29" i="46"/>
  <c r="BN29" i="46"/>
  <c r="BM29" i="46"/>
  <c r="BL29" i="46"/>
  <c r="BK29" i="46"/>
  <c r="BJ29" i="46"/>
  <c r="BI29" i="46"/>
  <c r="BH29" i="46"/>
  <c r="BG29" i="46"/>
  <c r="BF29" i="46"/>
  <c r="BE29" i="46"/>
  <c r="BD29" i="46"/>
  <c r="BC29" i="46"/>
  <c r="BB29" i="46"/>
  <c r="BA29" i="46"/>
  <c r="AZ29" i="46"/>
  <c r="AY29" i="46"/>
  <c r="AX29" i="46"/>
  <c r="AW29" i="46"/>
  <c r="AV29" i="46"/>
  <c r="AU29" i="46"/>
  <c r="AT29" i="46"/>
  <c r="AS29" i="46"/>
  <c r="AR29" i="46"/>
  <c r="AQ29" i="46"/>
  <c r="AP29" i="46"/>
  <c r="AO29" i="46"/>
  <c r="AN29" i="46"/>
  <c r="AM29" i="46"/>
  <c r="AL29" i="46"/>
  <c r="AK29" i="46"/>
  <c r="AJ29" i="46"/>
  <c r="AI29" i="46"/>
  <c r="AH29" i="46"/>
  <c r="AG29" i="46"/>
  <c r="AF29" i="46"/>
  <c r="AE29" i="46"/>
  <c r="AD29" i="46"/>
  <c r="AC29" i="46"/>
  <c r="AB29" i="46"/>
  <c r="AA29" i="46"/>
  <c r="Z29" i="46"/>
  <c r="Y29" i="46"/>
  <c r="X29" i="46"/>
  <c r="W29" i="46"/>
  <c r="V29" i="46"/>
  <c r="U29" i="46"/>
  <c r="T29" i="46"/>
  <c r="S29" i="46"/>
  <c r="R29" i="46"/>
  <c r="Q29" i="46"/>
  <c r="P29" i="46"/>
  <c r="O29" i="46"/>
  <c r="N29" i="46"/>
  <c r="M29" i="46"/>
  <c r="L29" i="46"/>
  <c r="K29" i="46"/>
  <c r="J29" i="46"/>
  <c r="I29" i="46"/>
  <c r="H29" i="46"/>
  <c r="G29" i="46"/>
  <c r="F29" i="46"/>
  <c r="E29" i="46"/>
  <c r="D29" i="46"/>
  <c r="C29" i="46"/>
  <c r="B29" i="46"/>
  <c r="BZ28" i="46"/>
  <c r="BY28" i="46"/>
  <c r="BX28" i="46"/>
  <c r="BW28" i="46"/>
  <c r="BV28" i="46"/>
  <c r="BU28" i="46"/>
  <c r="BT28" i="46"/>
  <c r="BS28" i="46"/>
  <c r="BR28" i="46"/>
  <c r="BP28" i="46"/>
  <c r="BO28" i="46"/>
  <c r="BN28" i="46"/>
  <c r="BM28" i="46"/>
  <c r="BL28" i="46"/>
  <c r="BK28" i="46"/>
  <c r="BJ28" i="46"/>
  <c r="BI28" i="46"/>
  <c r="BH28" i="46"/>
  <c r="BG28" i="46"/>
  <c r="BF28" i="46"/>
  <c r="BE28" i="46"/>
  <c r="BD28" i="46"/>
  <c r="BC28" i="46"/>
  <c r="BB28" i="46"/>
  <c r="BA28" i="46"/>
  <c r="AZ28" i="46"/>
  <c r="AY28" i="46"/>
  <c r="AX28" i="46"/>
  <c r="AW28" i="46"/>
  <c r="AV28" i="46"/>
  <c r="AU28" i="46"/>
  <c r="AT28" i="46"/>
  <c r="AS28" i="46"/>
  <c r="AR28" i="46"/>
  <c r="AQ28" i="46"/>
  <c r="AP28" i="46"/>
  <c r="AO28" i="46"/>
  <c r="AN28" i="46"/>
  <c r="AM28" i="46"/>
  <c r="AL28" i="46"/>
  <c r="AK28" i="46"/>
  <c r="AJ28" i="46"/>
  <c r="AI28" i="46"/>
  <c r="AH28" i="46"/>
  <c r="AG28" i="46"/>
  <c r="AF28" i="46"/>
  <c r="AE28" i="46"/>
  <c r="AD28" i="46"/>
  <c r="AC28" i="46"/>
  <c r="AB28" i="46"/>
  <c r="AA28" i="46"/>
  <c r="Z28" i="46"/>
  <c r="Y28" i="46"/>
  <c r="X28" i="46"/>
  <c r="W28" i="46"/>
  <c r="V28" i="46"/>
  <c r="U28" i="46"/>
  <c r="T28" i="46"/>
  <c r="S28" i="46"/>
  <c r="R28" i="46"/>
  <c r="Q28" i="46"/>
  <c r="P28" i="46"/>
  <c r="O28" i="46"/>
  <c r="N28" i="46"/>
  <c r="M28" i="46"/>
  <c r="L28" i="46"/>
  <c r="K28" i="46"/>
  <c r="J28" i="46"/>
  <c r="I28" i="46"/>
  <c r="H28" i="46"/>
  <c r="G28" i="46"/>
  <c r="F28" i="46"/>
  <c r="E28" i="46"/>
  <c r="D28" i="46"/>
  <c r="C28" i="46"/>
  <c r="B28" i="46"/>
  <c r="BZ27" i="46"/>
  <c r="BY27" i="46"/>
  <c r="BX27" i="46"/>
  <c r="BW27" i="46"/>
  <c r="BV27" i="46"/>
  <c r="BU27" i="46"/>
  <c r="BT27" i="46"/>
  <c r="BS27" i="46"/>
  <c r="BR27" i="46"/>
  <c r="BP27" i="46"/>
  <c r="BO27" i="46"/>
  <c r="BN27" i="46"/>
  <c r="BM27" i="46"/>
  <c r="BL27" i="46"/>
  <c r="BK27" i="46"/>
  <c r="BJ27" i="46"/>
  <c r="BI27" i="46"/>
  <c r="BH27" i="46"/>
  <c r="BG27" i="46"/>
  <c r="BF27" i="46"/>
  <c r="BE27" i="46"/>
  <c r="BD27" i="46"/>
  <c r="BC27" i="46"/>
  <c r="BB27" i="46"/>
  <c r="BA27" i="46"/>
  <c r="AZ27" i="46"/>
  <c r="AY27" i="46"/>
  <c r="AX27" i="46"/>
  <c r="AW27" i="46"/>
  <c r="AV27" i="46"/>
  <c r="AU27" i="46"/>
  <c r="AT27" i="46"/>
  <c r="AS27" i="46"/>
  <c r="AR27" i="46"/>
  <c r="AQ27" i="46"/>
  <c r="AP27" i="46"/>
  <c r="AO27" i="46"/>
  <c r="AN27" i="46"/>
  <c r="AM27" i="46"/>
  <c r="AL27" i="46"/>
  <c r="AK27" i="46"/>
  <c r="AJ27" i="46"/>
  <c r="AI27" i="46"/>
  <c r="AH27" i="46"/>
  <c r="AG27" i="46"/>
  <c r="AF27" i="46"/>
  <c r="AE27" i="46"/>
  <c r="AD27" i="46"/>
  <c r="AC27" i="46"/>
  <c r="AB27" i="46"/>
  <c r="AA27" i="46"/>
  <c r="Z27" i="46"/>
  <c r="Y27" i="46"/>
  <c r="X27" i="46"/>
  <c r="W27" i="46"/>
  <c r="V27" i="46"/>
  <c r="U27" i="46"/>
  <c r="T27" i="46"/>
  <c r="S27" i="46"/>
  <c r="R27" i="46"/>
  <c r="Q27" i="46"/>
  <c r="P27" i="46"/>
  <c r="O27" i="46"/>
  <c r="N27" i="46"/>
  <c r="M27" i="46"/>
  <c r="L27" i="46"/>
  <c r="K27" i="46"/>
  <c r="J27" i="46"/>
  <c r="I27" i="46"/>
  <c r="H27" i="46"/>
  <c r="G27" i="46"/>
  <c r="F27" i="46"/>
  <c r="E27" i="46"/>
  <c r="D27" i="46"/>
  <c r="C27" i="46"/>
  <c r="B27" i="46"/>
  <c r="BZ26" i="46"/>
  <c r="BY26" i="46"/>
  <c r="BX26" i="46"/>
  <c r="BW26" i="46"/>
  <c r="BV26" i="46"/>
  <c r="BU26" i="46"/>
  <c r="BT26" i="46"/>
  <c r="BS26" i="46"/>
  <c r="BR26" i="46"/>
  <c r="BP26" i="46"/>
  <c r="BO26" i="46"/>
  <c r="BN26" i="46"/>
  <c r="BM26" i="46"/>
  <c r="BL26" i="46"/>
  <c r="BK26" i="46"/>
  <c r="BJ26" i="46"/>
  <c r="BI26" i="46"/>
  <c r="BH26" i="46"/>
  <c r="BG26" i="46"/>
  <c r="BF26" i="46"/>
  <c r="BE26" i="46"/>
  <c r="BD26" i="46"/>
  <c r="BC26" i="46"/>
  <c r="BB26" i="46"/>
  <c r="BA26" i="46"/>
  <c r="AZ26" i="46"/>
  <c r="AY26" i="46"/>
  <c r="AX26" i="46"/>
  <c r="AW26" i="46"/>
  <c r="AV26" i="46"/>
  <c r="AU26" i="46"/>
  <c r="AT26" i="46"/>
  <c r="AS26" i="46"/>
  <c r="AR26" i="46"/>
  <c r="AQ26" i="46"/>
  <c r="AP26" i="46"/>
  <c r="AO26" i="46"/>
  <c r="AN26" i="46"/>
  <c r="AM26" i="46"/>
  <c r="AL26" i="46"/>
  <c r="AK26" i="46"/>
  <c r="AJ26" i="46"/>
  <c r="AI26" i="46"/>
  <c r="AH26" i="46"/>
  <c r="AG26" i="46"/>
  <c r="AF26" i="46"/>
  <c r="AE26" i="46"/>
  <c r="AD26" i="46"/>
  <c r="AC26" i="46"/>
  <c r="AB26" i="46"/>
  <c r="AA26" i="46"/>
  <c r="Z26" i="46"/>
  <c r="Y26" i="46"/>
  <c r="X26" i="46"/>
  <c r="W26" i="46"/>
  <c r="V26" i="46"/>
  <c r="U26" i="46"/>
  <c r="T26" i="46"/>
  <c r="S26" i="46"/>
  <c r="R26" i="46"/>
  <c r="Q26" i="46"/>
  <c r="P26" i="46"/>
  <c r="O26" i="46"/>
  <c r="N26" i="46"/>
  <c r="M26" i="46"/>
  <c r="L26" i="46"/>
  <c r="K26" i="46"/>
  <c r="J26" i="46"/>
  <c r="I26" i="46"/>
  <c r="H26" i="46"/>
  <c r="G26" i="46"/>
  <c r="F26" i="46"/>
  <c r="E26" i="46"/>
  <c r="D26" i="46"/>
  <c r="C26" i="46"/>
  <c r="B26" i="46"/>
  <c r="BZ25" i="46"/>
  <c r="BY25" i="46"/>
  <c r="BX25" i="46"/>
  <c r="BW25" i="46"/>
  <c r="BV25" i="46"/>
  <c r="BU25" i="46"/>
  <c r="BT25" i="46"/>
  <c r="BS25" i="46"/>
  <c r="BR25" i="46"/>
  <c r="BP25" i="46"/>
  <c r="BO25" i="46"/>
  <c r="BN25" i="46"/>
  <c r="BM25" i="46"/>
  <c r="BL25" i="46"/>
  <c r="BK25" i="46"/>
  <c r="BJ25" i="46"/>
  <c r="BI25" i="46"/>
  <c r="BH25" i="46"/>
  <c r="BG25" i="46"/>
  <c r="BF25" i="46"/>
  <c r="BE25" i="46"/>
  <c r="BD25" i="46"/>
  <c r="BC25" i="46"/>
  <c r="BB25" i="46"/>
  <c r="BA25" i="46"/>
  <c r="AZ25" i="46"/>
  <c r="AY25" i="46"/>
  <c r="AX25" i="46"/>
  <c r="AW25" i="46"/>
  <c r="AV25" i="46"/>
  <c r="AU25" i="46"/>
  <c r="AT25" i="46"/>
  <c r="AS25" i="46"/>
  <c r="AR25" i="46"/>
  <c r="AQ25" i="46"/>
  <c r="AP25" i="46"/>
  <c r="AO25" i="46"/>
  <c r="AN25" i="46"/>
  <c r="AM25" i="46"/>
  <c r="AL25" i="46"/>
  <c r="AK25" i="46"/>
  <c r="AJ25" i="46"/>
  <c r="AI25" i="46"/>
  <c r="AH25" i="46"/>
  <c r="AG25" i="46"/>
  <c r="AF25" i="46"/>
  <c r="AE25" i="46"/>
  <c r="AD25" i="46"/>
  <c r="AC25" i="46"/>
  <c r="AB25" i="46"/>
  <c r="AA25" i="46"/>
  <c r="Z25" i="46"/>
  <c r="Y25" i="46"/>
  <c r="X25" i="46"/>
  <c r="W25" i="46"/>
  <c r="V25" i="46"/>
  <c r="U25" i="46"/>
  <c r="T25" i="46"/>
  <c r="S25" i="46"/>
  <c r="R25" i="46"/>
  <c r="Q25" i="46"/>
  <c r="P25" i="46"/>
  <c r="O25" i="46"/>
  <c r="N25" i="46"/>
  <c r="M25" i="46"/>
  <c r="L25" i="46"/>
  <c r="K25" i="46"/>
  <c r="J25" i="46"/>
  <c r="I25" i="46"/>
  <c r="H25" i="46"/>
  <c r="G25" i="46"/>
  <c r="F25" i="46"/>
  <c r="E25" i="46"/>
  <c r="D25" i="46"/>
  <c r="C25" i="46"/>
  <c r="B25" i="46"/>
  <c r="BZ24" i="46"/>
  <c r="BY24" i="46"/>
  <c r="BX24" i="46"/>
  <c r="BW24" i="46"/>
  <c r="BV24" i="46"/>
  <c r="BU24" i="46"/>
  <c r="BT24" i="46"/>
  <c r="BS24" i="46"/>
  <c r="BR24" i="46"/>
  <c r="BP24" i="46"/>
  <c r="BO24" i="46"/>
  <c r="BN24" i="46"/>
  <c r="BM24" i="46"/>
  <c r="BL24" i="46"/>
  <c r="BK24" i="46"/>
  <c r="BJ24" i="46"/>
  <c r="BI24" i="46"/>
  <c r="BH24" i="46"/>
  <c r="BG24" i="46"/>
  <c r="BF24" i="46"/>
  <c r="BE24" i="46"/>
  <c r="BD24" i="46"/>
  <c r="BC24" i="46"/>
  <c r="BB24" i="46"/>
  <c r="BA24" i="46"/>
  <c r="AZ24" i="46"/>
  <c r="AY24" i="46"/>
  <c r="AX24" i="46"/>
  <c r="AW24" i="46"/>
  <c r="AV24" i="46"/>
  <c r="AU24" i="46"/>
  <c r="AT24" i="46"/>
  <c r="AS24" i="46"/>
  <c r="AR24" i="46"/>
  <c r="AQ24" i="46"/>
  <c r="AP24" i="46"/>
  <c r="AO24" i="46"/>
  <c r="AN24" i="46"/>
  <c r="AM24" i="46"/>
  <c r="AL24" i="46"/>
  <c r="AK24" i="46"/>
  <c r="AJ24" i="46"/>
  <c r="AI24" i="46"/>
  <c r="AH24" i="46"/>
  <c r="AG24" i="46"/>
  <c r="AF24" i="46"/>
  <c r="AE24" i="46"/>
  <c r="AD24" i="46"/>
  <c r="AC24" i="46"/>
  <c r="AB24" i="46"/>
  <c r="AA24" i="46"/>
  <c r="Z24" i="46"/>
  <c r="Y24" i="46"/>
  <c r="X24" i="46"/>
  <c r="W24" i="46"/>
  <c r="V24" i="46"/>
  <c r="U24" i="46"/>
  <c r="T24" i="46"/>
  <c r="S24" i="46"/>
  <c r="R24" i="46"/>
  <c r="Q24" i="46"/>
  <c r="P24" i="46"/>
  <c r="O24" i="46"/>
  <c r="N24" i="46"/>
  <c r="M24" i="46"/>
  <c r="L24" i="46"/>
  <c r="K24" i="46"/>
  <c r="J24" i="46"/>
  <c r="I24" i="46"/>
  <c r="H24" i="46"/>
  <c r="G24" i="46"/>
  <c r="F24" i="46"/>
  <c r="E24" i="46"/>
  <c r="D24" i="46"/>
  <c r="C24" i="46"/>
  <c r="B24" i="46"/>
  <c r="BZ23" i="46"/>
  <c r="BY23" i="46"/>
  <c r="BX23" i="46"/>
  <c r="BW23" i="46"/>
  <c r="BV23" i="46"/>
  <c r="BU23" i="46"/>
  <c r="BT23" i="46"/>
  <c r="BS23" i="46"/>
  <c r="BR23" i="46"/>
  <c r="BP23" i="46"/>
  <c r="BO23" i="46"/>
  <c r="BN23" i="46"/>
  <c r="BM23" i="46"/>
  <c r="BL23" i="46"/>
  <c r="BK23" i="46"/>
  <c r="BJ23" i="46"/>
  <c r="BI23" i="46"/>
  <c r="BH23" i="46"/>
  <c r="BG23" i="46"/>
  <c r="BF23" i="46"/>
  <c r="BE23" i="46"/>
  <c r="BD23" i="46"/>
  <c r="BC23" i="46"/>
  <c r="BB23" i="46"/>
  <c r="BA23" i="46"/>
  <c r="AZ23" i="46"/>
  <c r="AY23" i="46"/>
  <c r="AX23" i="46"/>
  <c r="AW23" i="46"/>
  <c r="AV23" i="46"/>
  <c r="AU23" i="46"/>
  <c r="AT23" i="46"/>
  <c r="AS23" i="46"/>
  <c r="AR23" i="46"/>
  <c r="AQ23" i="46"/>
  <c r="AP23" i="46"/>
  <c r="AO23" i="46"/>
  <c r="AN23" i="46"/>
  <c r="AM23" i="46"/>
  <c r="AL23" i="46"/>
  <c r="AK23" i="46"/>
  <c r="AJ23" i="46"/>
  <c r="AI23" i="46"/>
  <c r="AH23" i="46"/>
  <c r="AG23" i="46"/>
  <c r="AF23" i="46"/>
  <c r="AE23" i="46"/>
  <c r="AD23" i="46"/>
  <c r="AC23" i="46"/>
  <c r="AB23" i="46"/>
  <c r="AA23" i="46"/>
  <c r="Z23" i="46"/>
  <c r="Y23" i="46"/>
  <c r="X23" i="46"/>
  <c r="W23" i="46"/>
  <c r="V23" i="46"/>
  <c r="U23" i="46"/>
  <c r="T23" i="46"/>
  <c r="S23" i="46"/>
  <c r="R23" i="46"/>
  <c r="Q23" i="46"/>
  <c r="P23" i="46"/>
  <c r="O23" i="46"/>
  <c r="N23" i="46"/>
  <c r="M23" i="46"/>
  <c r="L23" i="46"/>
  <c r="K23" i="46"/>
  <c r="J23" i="46"/>
  <c r="I23" i="46"/>
  <c r="H23" i="46"/>
  <c r="G23" i="46"/>
  <c r="F23" i="46"/>
  <c r="E23" i="46"/>
  <c r="D23" i="46"/>
  <c r="C23" i="46"/>
  <c r="B23" i="46"/>
  <c r="BZ22" i="46"/>
  <c r="BY22" i="46"/>
  <c r="BX22" i="46"/>
  <c r="BW22" i="46"/>
  <c r="BV22" i="46"/>
  <c r="BU22" i="46"/>
  <c r="BT22" i="46"/>
  <c r="BS22" i="46"/>
  <c r="BR22" i="46"/>
  <c r="BP22" i="46"/>
  <c r="BO22" i="46"/>
  <c r="BN22" i="46"/>
  <c r="BM22" i="46"/>
  <c r="BL22" i="46"/>
  <c r="BK22" i="46"/>
  <c r="BJ22" i="46"/>
  <c r="BI22" i="46"/>
  <c r="BH22" i="46"/>
  <c r="BG22" i="46"/>
  <c r="BF22" i="46"/>
  <c r="BE22" i="46"/>
  <c r="BD22" i="46"/>
  <c r="BC22" i="46"/>
  <c r="BB22" i="46"/>
  <c r="BA22" i="46"/>
  <c r="AZ22" i="46"/>
  <c r="AY22" i="46"/>
  <c r="AX22" i="46"/>
  <c r="AW22" i="46"/>
  <c r="AV22" i="46"/>
  <c r="AU22" i="46"/>
  <c r="AT22" i="46"/>
  <c r="AS22" i="46"/>
  <c r="AR22" i="46"/>
  <c r="AQ22" i="46"/>
  <c r="AP22" i="46"/>
  <c r="AO22" i="46"/>
  <c r="AN22" i="46"/>
  <c r="AM22" i="46"/>
  <c r="AL22" i="46"/>
  <c r="AK22" i="46"/>
  <c r="AJ22" i="46"/>
  <c r="AI22" i="46"/>
  <c r="AH22" i="46"/>
  <c r="AG22" i="46"/>
  <c r="AF22" i="46"/>
  <c r="AE22" i="46"/>
  <c r="AD22" i="46"/>
  <c r="AC22" i="46"/>
  <c r="AB22" i="46"/>
  <c r="AA22" i="46"/>
  <c r="Z22" i="46"/>
  <c r="Y22" i="46"/>
  <c r="X22" i="46"/>
  <c r="W22" i="46"/>
  <c r="V22" i="46"/>
  <c r="U22" i="46"/>
  <c r="T22" i="46"/>
  <c r="S22" i="46"/>
  <c r="R22" i="46"/>
  <c r="Q22" i="46"/>
  <c r="P22" i="46"/>
  <c r="O22" i="46"/>
  <c r="N22" i="46"/>
  <c r="M22" i="46"/>
  <c r="L22" i="46"/>
  <c r="K22" i="46"/>
  <c r="J22" i="46"/>
  <c r="I22" i="46"/>
  <c r="H22" i="46"/>
  <c r="G22" i="46"/>
  <c r="F22" i="46"/>
  <c r="E22" i="46"/>
  <c r="D22" i="46"/>
  <c r="C22" i="46"/>
  <c r="B22" i="46"/>
  <c r="BZ21" i="46"/>
  <c r="BY21" i="46"/>
  <c r="BX21" i="46"/>
  <c r="BW21" i="46"/>
  <c r="BV21" i="46"/>
  <c r="BU21" i="46"/>
  <c r="BT21" i="46"/>
  <c r="BS21" i="46"/>
  <c r="BR21" i="46"/>
  <c r="BP21" i="46"/>
  <c r="BO21" i="46"/>
  <c r="BN21" i="46"/>
  <c r="BM21" i="46"/>
  <c r="BL21" i="46"/>
  <c r="BK21" i="46"/>
  <c r="BJ21" i="46"/>
  <c r="BI21" i="46"/>
  <c r="BH21" i="46"/>
  <c r="BG21" i="46"/>
  <c r="BF21" i="46"/>
  <c r="BE21" i="46"/>
  <c r="BD21" i="46"/>
  <c r="BC21" i="46"/>
  <c r="BB21" i="46"/>
  <c r="BA21" i="46"/>
  <c r="AZ21" i="46"/>
  <c r="AY21" i="46"/>
  <c r="AX21" i="46"/>
  <c r="AW21" i="46"/>
  <c r="AV21" i="46"/>
  <c r="AU21" i="46"/>
  <c r="AT21" i="46"/>
  <c r="AS21" i="46"/>
  <c r="AR21" i="46"/>
  <c r="AQ21" i="46"/>
  <c r="AP21" i="46"/>
  <c r="AO21" i="46"/>
  <c r="AN21" i="46"/>
  <c r="AM21" i="46"/>
  <c r="AL21" i="46"/>
  <c r="AK21" i="46"/>
  <c r="AJ21" i="46"/>
  <c r="AI21" i="46"/>
  <c r="AH21" i="46"/>
  <c r="AG21" i="46"/>
  <c r="AF21" i="46"/>
  <c r="AE21" i="46"/>
  <c r="AD21" i="46"/>
  <c r="AC21" i="46"/>
  <c r="AB21" i="46"/>
  <c r="AA21" i="46"/>
  <c r="Z21" i="46"/>
  <c r="Y21" i="46"/>
  <c r="X21" i="46"/>
  <c r="W21" i="46"/>
  <c r="V21" i="46"/>
  <c r="U21" i="46"/>
  <c r="T21" i="46"/>
  <c r="S21" i="46"/>
  <c r="R21" i="46"/>
  <c r="Q21" i="46"/>
  <c r="P21" i="46"/>
  <c r="O21" i="46"/>
  <c r="N21" i="46"/>
  <c r="M21" i="46"/>
  <c r="L21" i="46"/>
  <c r="K21" i="46"/>
  <c r="J21" i="46"/>
  <c r="I21" i="46"/>
  <c r="H21" i="46"/>
  <c r="G21" i="46"/>
  <c r="F21" i="46"/>
  <c r="E21" i="46"/>
  <c r="D21" i="46"/>
  <c r="C21" i="46"/>
  <c r="B21" i="46"/>
  <c r="BZ20" i="46"/>
  <c r="BY20" i="46"/>
  <c r="BX20" i="46"/>
  <c r="BW20" i="46"/>
  <c r="BV20" i="46"/>
  <c r="BU20" i="46"/>
  <c r="BT20" i="46"/>
  <c r="BS20" i="46"/>
  <c r="BR20" i="46"/>
  <c r="BP20" i="46"/>
  <c r="BO20" i="46"/>
  <c r="BN20" i="46"/>
  <c r="BM20" i="46"/>
  <c r="BL20" i="46"/>
  <c r="BK20" i="46"/>
  <c r="BJ20" i="46"/>
  <c r="BI20" i="46"/>
  <c r="BH20" i="46"/>
  <c r="BG20" i="46"/>
  <c r="BF20" i="46"/>
  <c r="BE20" i="46"/>
  <c r="BD20" i="46"/>
  <c r="BC20" i="46"/>
  <c r="BB20" i="46"/>
  <c r="BA20" i="46"/>
  <c r="AZ20" i="46"/>
  <c r="AY20" i="46"/>
  <c r="AX20" i="46"/>
  <c r="AW20" i="46"/>
  <c r="AV20" i="46"/>
  <c r="AU20" i="46"/>
  <c r="AT20" i="46"/>
  <c r="AS20" i="46"/>
  <c r="AR20" i="46"/>
  <c r="AQ20" i="46"/>
  <c r="AP20" i="46"/>
  <c r="AO20" i="46"/>
  <c r="AN20" i="46"/>
  <c r="AM20" i="46"/>
  <c r="AL20" i="46"/>
  <c r="AK20" i="46"/>
  <c r="AJ20" i="46"/>
  <c r="AI20" i="46"/>
  <c r="AH20" i="46"/>
  <c r="AG20" i="46"/>
  <c r="AF20" i="46"/>
  <c r="AE20" i="46"/>
  <c r="AD20" i="46"/>
  <c r="AC20" i="46"/>
  <c r="AB20" i="46"/>
  <c r="AA20" i="46"/>
  <c r="Z20" i="46"/>
  <c r="Y20" i="46"/>
  <c r="X20" i="46"/>
  <c r="W20" i="46"/>
  <c r="V20" i="46"/>
  <c r="U20" i="46"/>
  <c r="T20" i="46"/>
  <c r="S20" i="46"/>
  <c r="R20" i="46"/>
  <c r="Q20" i="46"/>
  <c r="P20" i="46"/>
  <c r="O20" i="46"/>
  <c r="N20" i="46"/>
  <c r="M20" i="46"/>
  <c r="L20" i="46"/>
  <c r="K20" i="46"/>
  <c r="J20" i="46"/>
  <c r="I20" i="46"/>
  <c r="H20" i="46"/>
  <c r="G20" i="46"/>
  <c r="F20" i="46"/>
  <c r="E20" i="46"/>
  <c r="D20" i="46"/>
  <c r="C20" i="46"/>
  <c r="B20" i="46"/>
  <c r="BZ19" i="46"/>
  <c r="BY19" i="46"/>
  <c r="BX19" i="46"/>
  <c r="BW19" i="46"/>
  <c r="BV19" i="46"/>
  <c r="BU19" i="46"/>
  <c r="BT19" i="46"/>
  <c r="BS19" i="46"/>
  <c r="BR19" i="46"/>
  <c r="BP19" i="46"/>
  <c r="BO19" i="46"/>
  <c r="BN19" i="46"/>
  <c r="BM19" i="46"/>
  <c r="BL19" i="46"/>
  <c r="BK19" i="46"/>
  <c r="BJ19" i="46"/>
  <c r="BI19" i="46"/>
  <c r="BH19" i="46"/>
  <c r="BG19" i="46"/>
  <c r="BF19" i="46"/>
  <c r="BE19" i="46"/>
  <c r="BD19" i="46"/>
  <c r="BC19" i="46"/>
  <c r="BB19" i="46"/>
  <c r="BA19" i="46"/>
  <c r="AZ19" i="46"/>
  <c r="AY19" i="46"/>
  <c r="AX19" i="46"/>
  <c r="AW19" i="46"/>
  <c r="AV19" i="46"/>
  <c r="AU19" i="46"/>
  <c r="AT19" i="46"/>
  <c r="AS19" i="46"/>
  <c r="AR19" i="46"/>
  <c r="AQ19" i="46"/>
  <c r="AP19" i="46"/>
  <c r="AO19" i="46"/>
  <c r="AN19" i="46"/>
  <c r="AM19" i="46"/>
  <c r="AL19" i="46"/>
  <c r="AK19" i="46"/>
  <c r="AJ19" i="46"/>
  <c r="AI19" i="46"/>
  <c r="AH19" i="46"/>
  <c r="AG19" i="46"/>
  <c r="AF19" i="46"/>
  <c r="AE19" i="46"/>
  <c r="AD19" i="46"/>
  <c r="AC19" i="46"/>
  <c r="AB19" i="46"/>
  <c r="AA19" i="46"/>
  <c r="Z19" i="46"/>
  <c r="Y19" i="46"/>
  <c r="X19" i="46"/>
  <c r="W19" i="46"/>
  <c r="V19" i="46"/>
  <c r="U19" i="46"/>
  <c r="T19" i="46"/>
  <c r="S19" i="46"/>
  <c r="R19" i="46"/>
  <c r="Q19" i="46"/>
  <c r="P19" i="46"/>
  <c r="O19" i="46"/>
  <c r="N19" i="46"/>
  <c r="M19" i="46"/>
  <c r="L19" i="46"/>
  <c r="K19" i="46"/>
  <c r="J19" i="46"/>
  <c r="I19" i="46"/>
  <c r="H19" i="46"/>
  <c r="G19" i="46"/>
  <c r="F19" i="46"/>
  <c r="E19" i="46"/>
  <c r="D19" i="46"/>
  <c r="C19" i="46"/>
  <c r="B19" i="46"/>
  <c r="BZ18" i="46"/>
  <c r="BY18" i="46"/>
  <c r="BX18" i="46"/>
  <c r="BW18" i="46"/>
  <c r="BV18" i="46"/>
  <c r="BU18" i="46"/>
  <c r="BT18" i="46"/>
  <c r="BS18" i="46"/>
  <c r="BR18" i="46"/>
  <c r="BP18" i="46"/>
  <c r="BO18" i="46"/>
  <c r="BN18" i="46"/>
  <c r="BM18" i="46"/>
  <c r="BL18" i="46"/>
  <c r="BK18" i="46"/>
  <c r="BJ18" i="46"/>
  <c r="BI18" i="46"/>
  <c r="BH18" i="46"/>
  <c r="BG18" i="46"/>
  <c r="BF18" i="46"/>
  <c r="BE18" i="46"/>
  <c r="BD18" i="46"/>
  <c r="BC18" i="46"/>
  <c r="BB18" i="46"/>
  <c r="BA18" i="46"/>
  <c r="AZ18" i="46"/>
  <c r="AY18" i="46"/>
  <c r="AX18" i="46"/>
  <c r="AW18" i="46"/>
  <c r="AV18" i="46"/>
  <c r="AU18" i="46"/>
  <c r="AT18" i="46"/>
  <c r="AS18" i="46"/>
  <c r="AR18" i="46"/>
  <c r="AQ18" i="46"/>
  <c r="AP18" i="46"/>
  <c r="AO18" i="46"/>
  <c r="AN18" i="46"/>
  <c r="AM18" i="46"/>
  <c r="AL18" i="46"/>
  <c r="AK18" i="46"/>
  <c r="AJ18" i="46"/>
  <c r="AI18" i="46"/>
  <c r="AH18" i="46"/>
  <c r="AG18" i="46"/>
  <c r="AF18" i="46"/>
  <c r="AE18" i="46"/>
  <c r="AD18" i="46"/>
  <c r="AC18" i="46"/>
  <c r="AB18" i="46"/>
  <c r="AA18" i="46"/>
  <c r="Z18" i="46"/>
  <c r="Y18" i="46"/>
  <c r="X18" i="46"/>
  <c r="W18" i="46"/>
  <c r="V18" i="46"/>
  <c r="U18" i="46"/>
  <c r="T18" i="46"/>
  <c r="S18" i="46"/>
  <c r="R18" i="46"/>
  <c r="Q18" i="46"/>
  <c r="P18" i="46"/>
  <c r="O18" i="46"/>
  <c r="N18" i="46"/>
  <c r="M18" i="46"/>
  <c r="L18" i="46"/>
  <c r="K18" i="46"/>
  <c r="J18" i="46"/>
  <c r="I18" i="46"/>
  <c r="H18" i="46"/>
  <c r="G18" i="46"/>
  <c r="F18" i="46"/>
  <c r="E18" i="46"/>
  <c r="D18" i="46"/>
  <c r="C18" i="46"/>
  <c r="B18" i="46"/>
  <c r="BZ17" i="46"/>
  <c r="BY17" i="46"/>
  <c r="BX17" i="46"/>
  <c r="BW17" i="46"/>
  <c r="BV17" i="46"/>
  <c r="BU17" i="46"/>
  <c r="BT17" i="46"/>
  <c r="BS17" i="46"/>
  <c r="BR17" i="46"/>
  <c r="BP17" i="46"/>
  <c r="BO17" i="46"/>
  <c r="BN17" i="46"/>
  <c r="BM17" i="46"/>
  <c r="BL17" i="46"/>
  <c r="BK17" i="46"/>
  <c r="BJ17" i="46"/>
  <c r="BI17" i="46"/>
  <c r="BH17" i="46"/>
  <c r="BG17" i="46"/>
  <c r="BF17" i="46"/>
  <c r="BE17" i="46"/>
  <c r="BD17" i="46"/>
  <c r="BC17" i="46"/>
  <c r="BB17" i="46"/>
  <c r="BA17" i="46"/>
  <c r="AZ17" i="46"/>
  <c r="AY17" i="46"/>
  <c r="AX17" i="46"/>
  <c r="AW17" i="46"/>
  <c r="AV17" i="46"/>
  <c r="AU17" i="46"/>
  <c r="AT17" i="46"/>
  <c r="AS17" i="46"/>
  <c r="AR17" i="46"/>
  <c r="AQ17" i="46"/>
  <c r="AP17" i="46"/>
  <c r="AO17" i="46"/>
  <c r="AN17" i="46"/>
  <c r="AM17" i="46"/>
  <c r="AL17" i="46"/>
  <c r="AK17" i="46"/>
  <c r="AJ17" i="46"/>
  <c r="AI17" i="46"/>
  <c r="AH17" i="46"/>
  <c r="AG17" i="46"/>
  <c r="AF17" i="46"/>
  <c r="AE17" i="46"/>
  <c r="AD17" i="46"/>
  <c r="AC17" i="46"/>
  <c r="AB17" i="46"/>
  <c r="AA17" i="46"/>
  <c r="Z17" i="46"/>
  <c r="Y17" i="46"/>
  <c r="X17" i="46"/>
  <c r="W17" i="46"/>
  <c r="V17" i="46"/>
  <c r="U17" i="46"/>
  <c r="T17" i="46"/>
  <c r="S17" i="46"/>
  <c r="R17" i="46"/>
  <c r="Q17" i="46"/>
  <c r="P17" i="46"/>
  <c r="O17" i="46"/>
  <c r="N17" i="46"/>
  <c r="M17" i="46"/>
  <c r="L17" i="46"/>
  <c r="K17" i="46"/>
  <c r="J17" i="46"/>
  <c r="I17" i="46"/>
  <c r="H17" i="46"/>
  <c r="G17" i="46"/>
  <c r="F17" i="46"/>
  <c r="E17" i="46"/>
  <c r="D17" i="46"/>
  <c r="C17" i="46"/>
  <c r="B17" i="46"/>
  <c r="BZ16" i="46"/>
  <c r="BY16" i="46"/>
  <c r="BX16" i="46"/>
  <c r="BW16" i="46"/>
  <c r="BV16" i="46"/>
  <c r="BU16" i="46"/>
  <c r="BT16" i="46"/>
  <c r="BS16" i="46"/>
  <c r="BR16" i="46"/>
  <c r="BP16" i="46"/>
  <c r="BO16" i="46"/>
  <c r="BN16" i="46"/>
  <c r="BM16" i="46"/>
  <c r="BL16" i="46"/>
  <c r="BK16" i="46"/>
  <c r="BJ16" i="46"/>
  <c r="BI16" i="46"/>
  <c r="BH16" i="46"/>
  <c r="BG16" i="46"/>
  <c r="BF16" i="46"/>
  <c r="BE16" i="46"/>
  <c r="BD16" i="46"/>
  <c r="BC16" i="46"/>
  <c r="BB16" i="46"/>
  <c r="BA16" i="46"/>
  <c r="AZ16" i="46"/>
  <c r="AY16" i="46"/>
  <c r="AX16" i="46"/>
  <c r="AW16" i="46"/>
  <c r="AV16" i="46"/>
  <c r="AU16" i="46"/>
  <c r="AT16" i="46"/>
  <c r="AS16" i="46"/>
  <c r="AR16" i="46"/>
  <c r="AQ16" i="46"/>
  <c r="AP16" i="46"/>
  <c r="AO16" i="46"/>
  <c r="AN16" i="46"/>
  <c r="AM16" i="46"/>
  <c r="AL16" i="46"/>
  <c r="AK16" i="46"/>
  <c r="AJ16" i="46"/>
  <c r="AI16" i="46"/>
  <c r="AH16" i="46"/>
  <c r="AG16" i="46"/>
  <c r="AF16" i="46"/>
  <c r="AE16" i="46"/>
  <c r="AD16" i="46"/>
  <c r="AC16" i="46"/>
  <c r="AB16" i="46"/>
  <c r="AA16" i="46"/>
  <c r="Z16" i="46"/>
  <c r="Y16" i="46"/>
  <c r="X16" i="46"/>
  <c r="W16" i="46"/>
  <c r="V16" i="46"/>
  <c r="U16" i="46"/>
  <c r="T16" i="46"/>
  <c r="S16" i="46"/>
  <c r="R16" i="46"/>
  <c r="Q16" i="46"/>
  <c r="P16" i="46"/>
  <c r="O16" i="46"/>
  <c r="N16" i="46"/>
  <c r="M16" i="46"/>
  <c r="L16" i="46"/>
  <c r="K16" i="46"/>
  <c r="J16" i="46"/>
  <c r="I16" i="46"/>
  <c r="H16" i="46"/>
  <c r="G16" i="46"/>
  <c r="F16" i="46"/>
  <c r="E16" i="46"/>
  <c r="D16" i="46"/>
  <c r="C16" i="46"/>
  <c r="B16" i="46"/>
  <c r="BZ15" i="46"/>
  <c r="BY15" i="46"/>
  <c r="BX15" i="46"/>
  <c r="BW15" i="46"/>
  <c r="BV15" i="46"/>
  <c r="BU15" i="46"/>
  <c r="BT15" i="46"/>
  <c r="BS15" i="46"/>
  <c r="BR15" i="46"/>
  <c r="BP15" i="46"/>
  <c r="BO15" i="46"/>
  <c r="BN15" i="46"/>
  <c r="BM15" i="46"/>
  <c r="BL15" i="46"/>
  <c r="BK15" i="46"/>
  <c r="BJ15" i="46"/>
  <c r="BI15" i="46"/>
  <c r="BH15" i="46"/>
  <c r="BG15" i="46"/>
  <c r="BF15" i="46"/>
  <c r="BE15" i="46"/>
  <c r="BD15" i="46"/>
  <c r="BC15" i="46"/>
  <c r="BB15" i="46"/>
  <c r="BA15" i="46"/>
  <c r="AZ15" i="46"/>
  <c r="AY15" i="46"/>
  <c r="AX15" i="46"/>
  <c r="AW15" i="46"/>
  <c r="AV15" i="46"/>
  <c r="AU15" i="46"/>
  <c r="AT15" i="46"/>
  <c r="AS15" i="46"/>
  <c r="AR15" i="46"/>
  <c r="AQ15" i="46"/>
  <c r="AP15" i="46"/>
  <c r="AO15" i="46"/>
  <c r="AN15" i="46"/>
  <c r="AM15" i="46"/>
  <c r="AL15" i="46"/>
  <c r="AK15" i="46"/>
  <c r="AJ15" i="46"/>
  <c r="AI15" i="46"/>
  <c r="AH15" i="46"/>
  <c r="AG15" i="46"/>
  <c r="AF15" i="46"/>
  <c r="AE15" i="46"/>
  <c r="AD15" i="46"/>
  <c r="AC15" i="46"/>
  <c r="AB15" i="46"/>
  <c r="AA15" i="46"/>
  <c r="Z15" i="46"/>
  <c r="Y15" i="46"/>
  <c r="X15" i="46"/>
  <c r="W15" i="46"/>
  <c r="V15" i="46"/>
  <c r="U15" i="46"/>
  <c r="T15" i="46"/>
  <c r="S15" i="46"/>
  <c r="R15" i="46"/>
  <c r="Q15" i="46"/>
  <c r="P15" i="46"/>
  <c r="O15" i="46"/>
  <c r="N15" i="46"/>
  <c r="M15" i="46"/>
  <c r="L15" i="46"/>
  <c r="K15" i="46"/>
  <c r="J15" i="46"/>
  <c r="I15" i="46"/>
  <c r="H15" i="46"/>
  <c r="G15" i="46"/>
  <c r="F15" i="46"/>
  <c r="E15" i="46"/>
  <c r="D15" i="46"/>
  <c r="C15" i="46"/>
  <c r="B15" i="46"/>
  <c r="BZ14" i="46"/>
  <c r="BY14" i="46"/>
  <c r="BX14" i="46"/>
  <c r="BW14" i="46"/>
  <c r="BV14" i="46"/>
  <c r="BU14" i="46"/>
  <c r="BT14" i="46"/>
  <c r="BS14" i="46"/>
  <c r="BR14" i="46"/>
  <c r="BP14" i="46"/>
  <c r="BO14" i="46"/>
  <c r="BN14" i="46"/>
  <c r="BM14" i="46"/>
  <c r="BL14" i="46"/>
  <c r="BK14" i="46"/>
  <c r="BJ14" i="46"/>
  <c r="BI14" i="46"/>
  <c r="BH14" i="46"/>
  <c r="BG14" i="46"/>
  <c r="BF14" i="46"/>
  <c r="BE14" i="46"/>
  <c r="BD14" i="46"/>
  <c r="BC14" i="46"/>
  <c r="BB14" i="46"/>
  <c r="BA14" i="46"/>
  <c r="AZ14" i="46"/>
  <c r="AY14" i="46"/>
  <c r="AX14" i="46"/>
  <c r="AW14" i="46"/>
  <c r="AV14" i="46"/>
  <c r="AU14" i="46"/>
  <c r="AT14" i="46"/>
  <c r="AS14" i="46"/>
  <c r="AR14" i="46"/>
  <c r="AQ14" i="46"/>
  <c r="AP14" i="46"/>
  <c r="AO14" i="46"/>
  <c r="AN14" i="46"/>
  <c r="AM14" i="46"/>
  <c r="AL14" i="46"/>
  <c r="AK14" i="46"/>
  <c r="AJ14" i="46"/>
  <c r="AI14" i="46"/>
  <c r="AH14" i="46"/>
  <c r="AG14" i="46"/>
  <c r="AF14" i="46"/>
  <c r="AE14" i="46"/>
  <c r="AD14" i="46"/>
  <c r="AC14" i="46"/>
  <c r="AB14" i="46"/>
  <c r="AA14" i="46"/>
  <c r="Z14" i="46"/>
  <c r="Y14" i="46"/>
  <c r="X14" i="46"/>
  <c r="W14" i="46"/>
  <c r="V14" i="46"/>
  <c r="U14" i="46"/>
  <c r="T14" i="46"/>
  <c r="S14" i="46"/>
  <c r="R14" i="46"/>
  <c r="Q14" i="46"/>
  <c r="P14" i="46"/>
  <c r="O14" i="46"/>
  <c r="N14" i="46"/>
  <c r="M14" i="46"/>
  <c r="L14" i="46"/>
  <c r="K14" i="46"/>
  <c r="J14" i="46"/>
  <c r="I14" i="46"/>
  <c r="H14" i="46"/>
  <c r="G14" i="46"/>
  <c r="F14" i="46"/>
  <c r="E14" i="46"/>
  <c r="D14" i="46"/>
  <c r="C14" i="46"/>
  <c r="B14" i="46"/>
  <c r="BZ13" i="46"/>
  <c r="BY13" i="46"/>
  <c r="BX13" i="46"/>
  <c r="BW13" i="46"/>
  <c r="BV13" i="46"/>
  <c r="BU13" i="46"/>
  <c r="BT13" i="46"/>
  <c r="BS13" i="46"/>
  <c r="BR13" i="46"/>
  <c r="BP13" i="46"/>
  <c r="BO13" i="46"/>
  <c r="BN13" i="46"/>
  <c r="BM13" i="46"/>
  <c r="BL13" i="46"/>
  <c r="BK13" i="46"/>
  <c r="BJ13" i="46"/>
  <c r="BI13" i="46"/>
  <c r="BH13" i="46"/>
  <c r="BG13" i="46"/>
  <c r="BF13" i="46"/>
  <c r="BE13" i="46"/>
  <c r="BD13" i="46"/>
  <c r="BC13" i="46"/>
  <c r="BB13" i="46"/>
  <c r="BA13" i="46"/>
  <c r="AZ13" i="46"/>
  <c r="AY13" i="46"/>
  <c r="AX13" i="46"/>
  <c r="AW13" i="46"/>
  <c r="AV13" i="46"/>
  <c r="AU13" i="46"/>
  <c r="AT13" i="46"/>
  <c r="AS13" i="46"/>
  <c r="AR13" i="46"/>
  <c r="AQ13" i="46"/>
  <c r="AP13" i="46"/>
  <c r="AO13" i="46"/>
  <c r="AN13" i="46"/>
  <c r="AM13" i="46"/>
  <c r="AL13" i="46"/>
  <c r="AK13" i="46"/>
  <c r="AJ13" i="46"/>
  <c r="AI13" i="46"/>
  <c r="AH13" i="46"/>
  <c r="AG13" i="46"/>
  <c r="AF13" i="46"/>
  <c r="AE13" i="46"/>
  <c r="AD13" i="46"/>
  <c r="AC13" i="46"/>
  <c r="AB13" i="46"/>
  <c r="AA13" i="46"/>
  <c r="Z13" i="46"/>
  <c r="Y13" i="46"/>
  <c r="X13" i="46"/>
  <c r="W13" i="46"/>
  <c r="V13" i="46"/>
  <c r="U13" i="46"/>
  <c r="T13" i="46"/>
  <c r="S13" i="46"/>
  <c r="R13" i="46"/>
  <c r="Q13" i="46"/>
  <c r="P13" i="46"/>
  <c r="O13" i="46"/>
  <c r="N13" i="46"/>
  <c r="M13" i="46"/>
  <c r="L13" i="46"/>
  <c r="K13" i="46"/>
  <c r="J13" i="46"/>
  <c r="I13" i="46"/>
  <c r="H13" i="46"/>
  <c r="G13" i="46"/>
  <c r="F13" i="46"/>
  <c r="E13" i="46"/>
  <c r="D13" i="46"/>
  <c r="C13" i="46"/>
  <c r="B13" i="46"/>
  <c r="BZ12" i="46"/>
  <c r="BY12" i="46"/>
  <c r="BX12" i="46"/>
  <c r="BW12" i="46"/>
  <c r="BV12" i="46"/>
  <c r="BU12" i="46"/>
  <c r="BT12" i="46"/>
  <c r="BS12" i="46"/>
  <c r="BR12" i="46"/>
  <c r="BP12" i="46"/>
  <c r="BO12" i="46"/>
  <c r="BN12" i="46"/>
  <c r="BM12" i="46"/>
  <c r="BL12" i="46"/>
  <c r="BK12" i="46"/>
  <c r="BJ12" i="46"/>
  <c r="BI12" i="46"/>
  <c r="BH12" i="46"/>
  <c r="BG12" i="46"/>
  <c r="BF12" i="46"/>
  <c r="BE12" i="46"/>
  <c r="BD12" i="46"/>
  <c r="BC12" i="46"/>
  <c r="BB12" i="46"/>
  <c r="BA12" i="46"/>
  <c r="AZ12" i="46"/>
  <c r="AY12" i="46"/>
  <c r="AX12" i="46"/>
  <c r="AW12" i="46"/>
  <c r="AV12" i="46"/>
  <c r="AU12" i="46"/>
  <c r="AT12" i="46"/>
  <c r="AS12" i="46"/>
  <c r="AR12" i="46"/>
  <c r="AQ12" i="46"/>
  <c r="AP12" i="46"/>
  <c r="AO12" i="46"/>
  <c r="AN12" i="46"/>
  <c r="AM12" i="46"/>
  <c r="AL12" i="46"/>
  <c r="AK12" i="46"/>
  <c r="AJ12" i="46"/>
  <c r="AI12" i="46"/>
  <c r="AH12" i="46"/>
  <c r="AG12" i="46"/>
  <c r="AF12" i="46"/>
  <c r="AE12" i="46"/>
  <c r="AD12" i="46"/>
  <c r="AC12" i="46"/>
  <c r="AB12" i="46"/>
  <c r="AA12" i="46"/>
  <c r="Z12" i="46"/>
  <c r="Y12" i="46"/>
  <c r="X12" i="46"/>
  <c r="W12" i="46"/>
  <c r="V12" i="46"/>
  <c r="U12" i="46"/>
  <c r="T12" i="46"/>
  <c r="S12" i="46"/>
  <c r="R12" i="46"/>
  <c r="Q12" i="46"/>
  <c r="P12" i="46"/>
  <c r="O12" i="46"/>
  <c r="N12" i="46"/>
  <c r="M12" i="46"/>
  <c r="L12" i="46"/>
  <c r="K12" i="46"/>
  <c r="J12" i="46"/>
  <c r="I12" i="46"/>
  <c r="H12" i="46"/>
  <c r="G12" i="46"/>
  <c r="F12" i="46"/>
  <c r="E12" i="46"/>
  <c r="D12" i="46"/>
  <c r="C12" i="46"/>
  <c r="B12" i="46"/>
  <c r="BZ11" i="46"/>
  <c r="BY11" i="46"/>
  <c r="BX11" i="46"/>
  <c r="BW11" i="46"/>
  <c r="BV11" i="46"/>
  <c r="BU11" i="46"/>
  <c r="BT11" i="46"/>
  <c r="BS11" i="46"/>
  <c r="BR11" i="46"/>
  <c r="BP11" i="46"/>
  <c r="BO11" i="46"/>
  <c r="BN11" i="46"/>
  <c r="BM11" i="46"/>
  <c r="BL11" i="46"/>
  <c r="BK11" i="46"/>
  <c r="BJ11" i="46"/>
  <c r="BI11" i="46"/>
  <c r="BH11" i="46"/>
  <c r="BG11" i="46"/>
  <c r="BF11" i="46"/>
  <c r="BE11" i="46"/>
  <c r="BD11" i="46"/>
  <c r="BC11" i="46"/>
  <c r="BB11" i="46"/>
  <c r="BA11" i="46"/>
  <c r="AZ11" i="46"/>
  <c r="AY11" i="46"/>
  <c r="AX11" i="46"/>
  <c r="AW11" i="46"/>
  <c r="AV11" i="46"/>
  <c r="AU11" i="46"/>
  <c r="AT11" i="46"/>
  <c r="AS11" i="46"/>
  <c r="AR11" i="46"/>
  <c r="AQ11" i="46"/>
  <c r="AP11" i="46"/>
  <c r="AO11" i="46"/>
  <c r="AN11" i="46"/>
  <c r="AM11" i="46"/>
  <c r="AL11" i="46"/>
  <c r="AK11" i="46"/>
  <c r="AJ11" i="46"/>
  <c r="AI11" i="46"/>
  <c r="AH11" i="46"/>
  <c r="AG11" i="46"/>
  <c r="AF11" i="46"/>
  <c r="AE11" i="46"/>
  <c r="AD11" i="46"/>
  <c r="AC11" i="46"/>
  <c r="AB11" i="46"/>
  <c r="AA11" i="46"/>
  <c r="Z11" i="46"/>
  <c r="Y11" i="46"/>
  <c r="X11" i="46"/>
  <c r="W11" i="46"/>
  <c r="V11" i="46"/>
  <c r="U11" i="46"/>
  <c r="T11" i="46"/>
  <c r="S11" i="46"/>
  <c r="R11" i="46"/>
  <c r="Q11" i="46"/>
  <c r="P11" i="46"/>
  <c r="O11" i="46"/>
  <c r="N11" i="46"/>
  <c r="M11" i="46"/>
  <c r="L11" i="46"/>
  <c r="K11" i="46"/>
  <c r="J11" i="46"/>
  <c r="I11" i="46"/>
  <c r="H11" i="46"/>
  <c r="G11" i="46"/>
  <c r="F11" i="46"/>
  <c r="E11" i="46"/>
  <c r="D11" i="46"/>
  <c r="C11" i="46"/>
  <c r="B11" i="46"/>
  <c r="BZ10" i="46"/>
  <c r="BY10" i="46"/>
  <c r="BX10" i="46"/>
  <c r="BW10" i="46"/>
  <c r="BV10" i="46"/>
  <c r="BU10" i="46"/>
  <c r="BT10" i="46"/>
  <c r="BS10" i="46"/>
  <c r="BR10" i="46"/>
  <c r="BP10" i="46"/>
  <c r="BO10" i="46"/>
  <c r="BN10" i="46"/>
  <c r="BM10" i="46"/>
  <c r="BL10" i="46"/>
  <c r="BK10" i="46"/>
  <c r="BJ10" i="46"/>
  <c r="BI10" i="46"/>
  <c r="BH10" i="46"/>
  <c r="BG10" i="46"/>
  <c r="BF10" i="46"/>
  <c r="BE10" i="46"/>
  <c r="BD10" i="46"/>
  <c r="BC10" i="46"/>
  <c r="BB10" i="46"/>
  <c r="BA10" i="46"/>
  <c r="AZ10" i="46"/>
  <c r="AY10" i="46"/>
  <c r="AX10" i="46"/>
  <c r="AW10" i="46"/>
  <c r="AV10" i="46"/>
  <c r="AU10" i="46"/>
  <c r="AT10" i="46"/>
  <c r="AS10" i="46"/>
  <c r="AR10" i="46"/>
  <c r="AQ10" i="46"/>
  <c r="AP10" i="46"/>
  <c r="AO10" i="46"/>
  <c r="AN10" i="46"/>
  <c r="AM10" i="46"/>
  <c r="AL10" i="46"/>
  <c r="AK10" i="46"/>
  <c r="AJ10" i="46"/>
  <c r="AI10" i="46"/>
  <c r="AH10" i="46"/>
  <c r="AG10" i="46"/>
  <c r="AF10" i="46"/>
  <c r="AE10" i="46"/>
  <c r="AD10" i="46"/>
  <c r="AC10" i="46"/>
  <c r="AB10" i="46"/>
  <c r="AA10" i="46"/>
  <c r="Z10" i="46"/>
  <c r="Y10" i="46"/>
  <c r="X10" i="46"/>
  <c r="W10" i="46"/>
  <c r="V10" i="46"/>
  <c r="U10" i="46"/>
  <c r="T10" i="46"/>
  <c r="S10" i="46"/>
  <c r="R10" i="46"/>
  <c r="Q10" i="46"/>
  <c r="P10" i="46"/>
  <c r="O10" i="46"/>
  <c r="N10" i="46"/>
  <c r="M10" i="46"/>
  <c r="L10" i="46"/>
  <c r="K10" i="46"/>
  <c r="J10" i="46"/>
  <c r="I10" i="46"/>
  <c r="H10" i="46"/>
  <c r="G10" i="46"/>
  <c r="F10" i="46"/>
  <c r="E10" i="46"/>
  <c r="D10" i="46"/>
  <c r="C10" i="46"/>
  <c r="B10" i="46"/>
  <c r="BZ9" i="46"/>
  <c r="BY9" i="46"/>
  <c r="BX9" i="46"/>
  <c r="BW9" i="46"/>
  <c r="BV9" i="46"/>
  <c r="BU9" i="46"/>
  <c r="BT9" i="46"/>
  <c r="BS9" i="46"/>
  <c r="BR9" i="46"/>
  <c r="BP9" i="46"/>
  <c r="BO9" i="46"/>
  <c r="BN9" i="46"/>
  <c r="BM9" i="46"/>
  <c r="BL9" i="46"/>
  <c r="BK9" i="46"/>
  <c r="BJ9" i="46"/>
  <c r="BI9" i="46"/>
  <c r="BH9" i="46"/>
  <c r="BG9" i="46"/>
  <c r="BF9" i="46"/>
  <c r="BE9" i="46"/>
  <c r="BD9" i="46"/>
  <c r="BC9" i="46"/>
  <c r="BB9" i="46"/>
  <c r="BA9" i="46"/>
  <c r="AZ9" i="46"/>
  <c r="AY9" i="46"/>
  <c r="AX9" i="46"/>
  <c r="AW9" i="46"/>
  <c r="AV9" i="46"/>
  <c r="AU9" i="46"/>
  <c r="AT9" i="46"/>
  <c r="AS9" i="46"/>
  <c r="AR9" i="46"/>
  <c r="AQ9" i="46"/>
  <c r="AP9" i="46"/>
  <c r="AO9" i="46"/>
  <c r="AN9" i="46"/>
  <c r="AM9" i="46"/>
  <c r="AL9" i="46"/>
  <c r="AK9" i="46"/>
  <c r="AJ9" i="46"/>
  <c r="AI9" i="46"/>
  <c r="AH9" i="46"/>
  <c r="AG9" i="46"/>
  <c r="AF9" i="46"/>
  <c r="AE9" i="46"/>
  <c r="AD9" i="46"/>
  <c r="AC9" i="46"/>
  <c r="AB9" i="46"/>
  <c r="AA9" i="46"/>
  <c r="Z9" i="46"/>
  <c r="Y9" i="46"/>
  <c r="X9" i="46"/>
  <c r="W9" i="46"/>
  <c r="V9" i="46"/>
  <c r="U9" i="46"/>
  <c r="T9" i="46"/>
  <c r="S9" i="46"/>
  <c r="R9" i="46"/>
  <c r="Q9" i="46"/>
  <c r="P9" i="46"/>
  <c r="O9" i="46"/>
  <c r="N9" i="46"/>
  <c r="M9" i="46"/>
  <c r="L9" i="46"/>
  <c r="K9" i="46"/>
  <c r="J9" i="46"/>
  <c r="I9" i="46"/>
  <c r="H9" i="46"/>
  <c r="G9" i="46"/>
  <c r="F9" i="46"/>
  <c r="E9" i="46"/>
  <c r="D9" i="46"/>
  <c r="C9" i="46"/>
  <c r="B9" i="46"/>
  <c r="BZ8" i="46"/>
  <c r="BY8" i="46"/>
  <c r="BX8" i="46"/>
  <c r="BW8" i="46"/>
  <c r="BV8" i="46"/>
  <c r="BU8" i="46"/>
  <c r="BT8" i="46"/>
  <c r="BS8" i="46"/>
  <c r="BR8" i="46"/>
  <c r="BP8" i="46"/>
  <c r="BO8" i="46"/>
  <c r="BN8" i="46"/>
  <c r="BM8" i="46"/>
  <c r="BL8" i="46"/>
  <c r="BK8" i="46"/>
  <c r="BJ8" i="46"/>
  <c r="BI8" i="46"/>
  <c r="BH8" i="46"/>
  <c r="BG8" i="46"/>
  <c r="BF8" i="46"/>
  <c r="BE8" i="46"/>
  <c r="BD8" i="46"/>
  <c r="BC8" i="46"/>
  <c r="BB8" i="46"/>
  <c r="BA8" i="46"/>
  <c r="AZ8" i="46"/>
  <c r="AY8" i="46"/>
  <c r="AX8" i="46"/>
  <c r="AW8" i="46"/>
  <c r="AV8" i="46"/>
  <c r="AU8" i="46"/>
  <c r="AT8" i="46"/>
  <c r="AS8" i="46"/>
  <c r="AR8" i="46"/>
  <c r="AQ8" i="46"/>
  <c r="AP8" i="46"/>
  <c r="AO8" i="46"/>
  <c r="AN8" i="46"/>
  <c r="AM8" i="46"/>
  <c r="AL8" i="46"/>
  <c r="AK8" i="46"/>
  <c r="AJ8" i="46"/>
  <c r="AI8" i="46"/>
  <c r="AH8" i="46"/>
  <c r="AG8" i="46"/>
  <c r="AF8" i="46"/>
  <c r="AE8" i="46"/>
  <c r="AD8" i="46"/>
  <c r="AC8" i="46"/>
  <c r="AB8" i="46"/>
  <c r="AA8" i="46"/>
  <c r="Z8" i="46"/>
  <c r="Y8" i="46"/>
  <c r="X8" i="46"/>
  <c r="W8" i="46"/>
  <c r="V8" i="46"/>
  <c r="U8" i="46"/>
  <c r="T8" i="46"/>
  <c r="S8" i="46"/>
  <c r="R8" i="46"/>
  <c r="Q8" i="46"/>
  <c r="P8" i="46"/>
  <c r="O8" i="46"/>
  <c r="N8" i="46"/>
  <c r="M8" i="46"/>
  <c r="L8" i="46"/>
  <c r="K8" i="46"/>
  <c r="J8" i="46"/>
  <c r="I8" i="46"/>
  <c r="H8" i="46"/>
  <c r="G8" i="46"/>
  <c r="F8" i="46"/>
  <c r="E8" i="46"/>
  <c r="D8" i="46"/>
  <c r="C8" i="46"/>
  <c r="B8" i="46"/>
  <c r="BZ21" i="49"/>
  <c r="BZ21" i="47" s="1"/>
  <c r="BY21" i="49"/>
  <c r="BY21" i="47" s="1"/>
  <c r="BX21" i="49"/>
  <c r="BX21" i="47" s="1"/>
  <c r="BW21" i="49"/>
  <c r="BW21" i="47" s="1"/>
  <c r="BV21" i="49"/>
  <c r="BU21" i="49"/>
  <c r="BT21" i="49"/>
  <c r="BS21" i="49"/>
  <c r="BR21" i="49"/>
  <c r="BR21" i="47" s="1"/>
  <c r="BQ21" i="49"/>
  <c r="BP21" i="49"/>
  <c r="BP21" i="47" s="1"/>
  <c r="BO21" i="49"/>
  <c r="BO21" i="47" s="1"/>
  <c r="BN21" i="49"/>
  <c r="BN21" i="47" s="1"/>
  <c r="BM21" i="49"/>
  <c r="BL21" i="49"/>
  <c r="BK21" i="49"/>
  <c r="BJ21" i="49"/>
  <c r="BI21" i="49"/>
  <c r="BH21" i="49"/>
  <c r="BH21" i="47" s="1"/>
  <c r="BG21" i="49"/>
  <c r="BG21" i="47" s="1"/>
  <c r="BF21" i="49"/>
  <c r="BF21" i="47" s="1"/>
  <c r="BE21" i="49"/>
  <c r="BD21" i="49"/>
  <c r="BC21" i="49"/>
  <c r="BB21" i="49"/>
  <c r="BA21" i="49"/>
  <c r="BA21" i="47" s="1"/>
  <c r="AZ21" i="49"/>
  <c r="AZ21" i="47" s="1"/>
  <c r="AY21" i="49"/>
  <c r="AY21" i="47" s="1"/>
  <c r="AX21" i="49"/>
  <c r="AX21" i="47" s="1"/>
  <c r="AW21" i="49"/>
  <c r="AV21" i="49"/>
  <c r="AU21" i="49"/>
  <c r="AT21" i="49"/>
  <c r="AS21" i="49"/>
  <c r="AS21" i="47" s="1"/>
  <c r="AR21" i="49"/>
  <c r="AR21" i="47" s="1"/>
  <c r="AQ21" i="49"/>
  <c r="AQ21" i="47" s="1"/>
  <c r="AP21" i="49"/>
  <c r="AP21" i="47" s="1"/>
  <c r="AO21" i="49"/>
  <c r="AN21" i="49"/>
  <c r="AM21" i="49"/>
  <c r="AL21" i="49"/>
  <c r="AK21" i="49"/>
  <c r="AK21" i="47" s="1"/>
  <c r="AJ21" i="49"/>
  <c r="AJ21" i="47" s="1"/>
  <c r="AI21" i="49"/>
  <c r="AI21" i="47" s="1"/>
  <c r="AH21" i="49"/>
  <c r="AH21" i="47" s="1"/>
  <c r="AG21" i="49"/>
  <c r="AF21" i="49"/>
  <c r="AE21" i="49"/>
  <c r="AD21" i="49"/>
  <c r="AC21" i="49"/>
  <c r="AC21" i="47" s="1"/>
  <c r="AB21" i="49"/>
  <c r="AB21" i="47" s="1"/>
  <c r="AA21" i="49"/>
  <c r="AA21" i="47" s="1"/>
  <c r="Z21" i="49"/>
  <c r="Z21" i="47" s="1"/>
  <c r="Y21" i="49"/>
  <c r="X21" i="49"/>
  <c r="W21" i="49"/>
  <c r="V21" i="49"/>
  <c r="U21" i="49"/>
  <c r="U21" i="47" s="1"/>
  <c r="T21" i="49"/>
  <c r="T21" i="47" s="1"/>
  <c r="S21" i="49"/>
  <c r="S21" i="47" s="1"/>
  <c r="R21" i="49"/>
  <c r="R21" i="47" s="1"/>
  <c r="Q21" i="49"/>
  <c r="P21" i="49"/>
  <c r="O21" i="49"/>
  <c r="N21" i="49"/>
  <c r="M21" i="49"/>
  <c r="M21" i="47" s="1"/>
  <c r="L21" i="49"/>
  <c r="L21" i="47" s="1"/>
  <c r="K21" i="49"/>
  <c r="K21" i="47" s="1"/>
  <c r="J21" i="49"/>
  <c r="J21" i="47" s="1"/>
  <c r="I21" i="49"/>
  <c r="H21" i="49"/>
  <c r="G21" i="49"/>
  <c r="F21" i="49"/>
  <c r="E21" i="49"/>
  <c r="E21" i="47" s="1"/>
  <c r="D21" i="49"/>
  <c r="D21" i="47" s="1"/>
  <c r="C21" i="49"/>
  <c r="C21" i="47" s="1"/>
  <c r="B21" i="49"/>
  <c r="B21" i="47" s="1"/>
  <c r="BZ20" i="49"/>
  <c r="BY20" i="49"/>
  <c r="BX20" i="49"/>
  <c r="BW20" i="49"/>
  <c r="BV20" i="49"/>
  <c r="BU20" i="49"/>
  <c r="BT20" i="49"/>
  <c r="BS20" i="49"/>
  <c r="BR20" i="49"/>
  <c r="BQ20" i="49"/>
  <c r="BP20" i="49"/>
  <c r="BO20" i="49"/>
  <c r="BN20" i="49"/>
  <c r="BM20" i="49"/>
  <c r="BL20" i="49"/>
  <c r="BK20" i="49"/>
  <c r="BJ20" i="49"/>
  <c r="BI20" i="49"/>
  <c r="BH20" i="49"/>
  <c r="BG20" i="49"/>
  <c r="BF20" i="49"/>
  <c r="BE20" i="49"/>
  <c r="BD20" i="49"/>
  <c r="BC20" i="49"/>
  <c r="BB20" i="49"/>
  <c r="BA20" i="49"/>
  <c r="AZ20" i="49"/>
  <c r="AY20" i="49"/>
  <c r="AX20" i="49"/>
  <c r="AW20" i="49"/>
  <c r="AV20" i="49"/>
  <c r="AU20" i="49"/>
  <c r="AT20" i="49"/>
  <c r="AS20" i="49"/>
  <c r="AR20" i="49"/>
  <c r="AQ20" i="49"/>
  <c r="AP20" i="49"/>
  <c r="AO20" i="49"/>
  <c r="AN20" i="49"/>
  <c r="AM20" i="49"/>
  <c r="AL20" i="49"/>
  <c r="AK20" i="49"/>
  <c r="AJ20" i="49"/>
  <c r="AI20" i="49"/>
  <c r="AH20" i="49"/>
  <c r="AG20" i="49"/>
  <c r="AF20" i="49"/>
  <c r="AE20" i="49"/>
  <c r="AD20" i="49"/>
  <c r="AC20" i="49"/>
  <c r="AB20" i="49"/>
  <c r="AA20" i="49"/>
  <c r="Z20" i="49"/>
  <c r="Y20" i="49"/>
  <c r="X20" i="49"/>
  <c r="W20" i="49"/>
  <c r="V20" i="49"/>
  <c r="U20" i="49"/>
  <c r="T20" i="49"/>
  <c r="S20" i="49"/>
  <c r="R20" i="49"/>
  <c r="Q20" i="49"/>
  <c r="P20" i="49"/>
  <c r="O20" i="49"/>
  <c r="N20" i="49"/>
  <c r="M20" i="49"/>
  <c r="L20" i="49"/>
  <c r="K20" i="49"/>
  <c r="J20" i="49"/>
  <c r="I20" i="49"/>
  <c r="H20" i="49"/>
  <c r="G20" i="49"/>
  <c r="F20" i="49"/>
  <c r="E20" i="49"/>
  <c r="D20" i="49"/>
  <c r="C20" i="49"/>
  <c r="B20" i="49"/>
  <c r="BZ19" i="49"/>
  <c r="BY19" i="49"/>
  <c r="BX19" i="49"/>
  <c r="BW19" i="49"/>
  <c r="BV19" i="49"/>
  <c r="BU19" i="49"/>
  <c r="BT19" i="49"/>
  <c r="BS19" i="49"/>
  <c r="BR19" i="49"/>
  <c r="BQ19" i="49"/>
  <c r="BP19" i="49"/>
  <c r="BO19" i="49"/>
  <c r="BN19" i="49"/>
  <c r="BM19" i="49"/>
  <c r="BL19" i="49"/>
  <c r="BK19" i="49"/>
  <c r="BJ19" i="49"/>
  <c r="BI19" i="49"/>
  <c r="BH19" i="49"/>
  <c r="BG19" i="49"/>
  <c r="BF19" i="49"/>
  <c r="BE19" i="49"/>
  <c r="BD19" i="49"/>
  <c r="BC19" i="49"/>
  <c r="BB19" i="49"/>
  <c r="BA19" i="49"/>
  <c r="AZ19" i="49"/>
  <c r="AY19" i="49"/>
  <c r="AX19" i="49"/>
  <c r="AW19" i="49"/>
  <c r="AV19" i="49"/>
  <c r="AU19" i="49"/>
  <c r="AT19" i="49"/>
  <c r="AS19" i="49"/>
  <c r="AR19" i="49"/>
  <c r="AQ19" i="49"/>
  <c r="AP19" i="49"/>
  <c r="AO19" i="49"/>
  <c r="AN19" i="49"/>
  <c r="AM19" i="49"/>
  <c r="AL19" i="49"/>
  <c r="AK19" i="49"/>
  <c r="AJ19" i="49"/>
  <c r="AI19" i="49"/>
  <c r="AH19" i="49"/>
  <c r="AG19" i="49"/>
  <c r="AF19" i="49"/>
  <c r="AE19" i="49"/>
  <c r="AD19" i="49"/>
  <c r="AC19" i="49"/>
  <c r="AB19" i="49"/>
  <c r="AA19" i="49"/>
  <c r="Z19" i="49"/>
  <c r="Y19" i="49"/>
  <c r="X19" i="49"/>
  <c r="W19" i="49"/>
  <c r="V19" i="49"/>
  <c r="U19" i="49"/>
  <c r="T19" i="49"/>
  <c r="S19" i="49"/>
  <c r="R19" i="49"/>
  <c r="Q19" i="49"/>
  <c r="P19" i="49"/>
  <c r="O19" i="49"/>
  <c r="N19" i="49"/>
  <c r="M19" i="49"/>
  <c r="L19" i="49"/>
  <c r="K19" i="49"/>
  <c r="J19" i="49"/>
  <c r="I19" i="49"/>
  <c r="H19" i="49"/>
  <c r="G19" i="49"/>
  <c r="F19" i="49"/>
  <c r="E19" i="49"/>
  <c r="D19" i="49"/>
  <c r="C19" i="49"/>
  <c r="B19" i="49"/>
  <c r="BZ18" i="49"/>
  <c r="BY18" i="49"/>
  <c r="BX18" i="49"/>
  <c r="BW18" i="49"/>
  <c r="BV18" i="49"/>
  <c r="BU18" i="49"/>
  <c r="BT18" i="49"/>
  <c r="BS18" i="49"/>
  <c r="BR18" i="49"/>
  <c r="BQ18" i="49"/>
  <c r="BP18" i="49"/>
  <c r="BO18" i="49"/>
  <c r="BN18" i="49"/>
  <c r="BM18" i="49"/>
  <c r="BL18" i="49"/>
  <c r="BK18" i="49"/>
  <c r="BJ18" i="49"/>
  <c r="BI18" i="49"/>
  <c r="BH18" i="49"/>
  <c r="BG18" i="49"/>
  <c r="BF18" i="49"/>
  <c r="BE18" i="49"/>
  <c r="BD18" i="49"/>
  <c r="BC18" i="49"/>
  <c r="BB18" i="49"/>
  <c r="BA18" i="49"/>
  <c r="AZ18" i="49"/>
  <c r="AY18" i="49"/>
  <c r="AX18" i="49"/>
  <c r="AW18" i="49"/>
  <c r="AV18" i="49"/>
  <c r="AU18" i="49"/>
  <c r="AT18" i="49"/>
  <c r="AS18" i="49"/>
  <c r="AR18" i="49"/>
  <c r="AQ18" i="49"/>
  <c r="AP18" i="49"/>
  <c r="AO18" i="49"/>
  <c r="AN18" i="49"/>
  <c r="AM18" i="49"/>
  <c r="AL18" i="49"/>
  <c r="AK18" i="49"/>
  <c r="AJ18" i="49"/>
  <c r="AI18" i="49"/>
  <c r="AH18" i="49"/>
  <c r="AG18" i="49"/>
  <c r="AF18" i="49"/>
  <c r="AE18" i="49"/>
  <c r="AD18" i="49"/>
  <c r="AC18" i="49"/>
  <c r="AB18" i="49"/>
  <c r="AA18" i="49"/>
  <c r="Z18" i="49"/>
  <c r="Y18" i="49"/>
  <c r="X18" i="49"/>
  <c r="W18" i="49"/>
  <c r="V18" i="49"/>
  <c r="U18" i="49"/>
  <c r="T18" i="49"/>
  <c r="S18" i="49"/>
  <c r="R18" i="49"/>
  <c r="Q18" i="49"/>
  <c r="P18" i="49"/>
  <c r="O18" i="49"/>
  <c r="N18" i="49"/>
  <c r="M18" i="49"/>
  <c r="L18" i="49"/>
  <c r="K18" i="49"/>
  <c r="J18" i="49"/>
  <c r="I18" i="49"/>
  <c r="H18" i="49"/>
  <c r="G18" i="49"/>
  <c r="F18" i="49"/>
  <c r="E18" i="49"/>
  <c r="D18" i="49"/>
  <c r="C18" i="49"/>
  <c r="B18" i="49"/>
  <c r="BZ17" i="49"/>
  <c r="BZ17" i="47" s="1"/>
  <c r="BY17" i="49"/>
  <c r="BY17" i="47" s="1"/>
  <c r="BX17" i="49"/>
  <c r="BW17" i="49"/>
  <c r="BW17" i="47" s="1"/>
  <c r="BV17" i="49"/>
  <c r="BU17" i="49"/>
  <c r="BT17" i="49"/>
  <c r="BS17" i="49"/>
  <c r="BR17" i="49"/>
  <c r="BR17" i="47" s="1"/>
  <c r="BQ17" i="49"/>
  <c r="BP17" i="49"/>
  <c r="BP17" i="47" s="1"/>
  <c r="BO17" i="49"/>
  <c r="BO17" i="47" s="1"/>
  <c r="BN17" i="49"/>
  <c r="BN17" i="47" s="1"/>
  <c r="BM17" i="49"/>
  <c r="BL17" i="49"/>
  <c r="BK17" i="49"/>
  <c r="BJ17" i="49"/>
  <c r="BI17" i="49"/>
  <c r="BI17" i="47" s="1"/>
  <c r="BH17" i="49"/>
  <c r="BH17" i="47" s="1"/>
  <c r="BG17" i="49"/>
  <c r="BF17" i="49"/>
  <c r="BF17" i="47" s="1"/>
  <c r="BE17" i="49"/>
  <c r="BD17" i="49"/>
  <c r="BC17" i="49"/>
  <c r="BB17" i="49"/>
  <c r="BA17" i="49"/>
  <c r="BA17" i="47" s="1"/>
  <c r="AZ17" i="49"/>
  <c r="AZ17" i="47" s="1"/>
  <c r="AY17" i="49"/>
  <c r="AY17" i="47" s="1"/>
  <c r="AX17" i="49"/>
  <c r="AX17" i="47" s="1"/>
  <c r="AW17" i="49"/>
  <c r="AV17" i="49"/>
  <c r="AU17" i="49"/>
  <c r="AT17" i="49"/>
  <c r="AS17" i="49"/>
  <c r="AS17" i="47" s="1"/>
  <c r="AR17" i="49"/>
  <c r="AR17" i="47" s="1"/>
  <c r="AQ17" i="49"/>
  <c r="AQ17" i="47" s="1"/>
  <c r="AP17" i="49"/>
  <c r="AP17" i="47" s="1"/>
  <c r="AO17" i="49"/>
  <c r="AN17" i="49"/>
  <c r="AM17" i="49"/>
  <c r="AL17" i="49"/>
  <c r="AK17" i="49"/>
  <c r="AK17" i="47" s="1"/>
  <c r="AJ17" i="49"/>
  <c r="AJ17" i="47" s="1"/>
  <c r="AI17" i="49"/>
  <c r="AI17" i="47" s="1"/>
  <c r="AH17" i="49"/>
  <c r="AH17" i="47" s="1"/>
  <c r="AG17" i="49"/>
  <c r="AF17" i="49"/>
  <c r="AE17" i="49"/>
  <c r="AD17" i="49"/>
  <c r="AC17" i="49"/>
  <c r="AC17" i="47" s="1"/>
  <c r="AB17" i="49"/>
  <c r="AB17" i="47" s="1"/>
  <c r="AA17" i="49"/>
  <c r="Z17" i="49"/>
  <c r="Z17" i="47" s="1"/>
  <c r="Y17" i="49"/>
  <c r="X17" i="49"/>
  <c r="W17" i="49"/>
  <c r="V17" i="49"/>
  <c r="U17" i="49"/>
  <c r="U17" i="47" s="1"/>
  <c r="T17" i="49"/>
  <c r="T17" i="47" s="1"/>
  <c r="S17" i="49"/>
  <c r="S17" i="47" s="1"/>
  <c r="R17" i="49"/>
  <c r="R17" i="47" s="1"/>
  <c r="Q17" i="49"/>
  <c r="P17" i="49"/>
  <c r="O17" i="49"/>
  <c r="N17" i="49"/>
  <c r="M17" i="49"/>
  <c r="M17" i="47" s="1"/>
  <c r="L17" i="49"/>
  <c r="L17" i="47" s="1"/>
  <c r="K17" i="49"/>
  <c r="K17" i="47" s="1"/>
  <c r="J17" i="49"/>
  <c r="J17" i="47" s="1"/>
  <c r="I17" i="49"/>
  <c r="H17" i="49"/>
  <c r="G17" i="49"/>
  <c r="F17" i="49"/>
  <c r="E17" i="49"/>
  <c r="E17" i="47" s="1"/>
  <c r="D17" i="49"/>
  <c r="D17" i="47" s="1"/>
  <c r="C17" i="49"/>
  <c r="C17" i="47" s="1"/>
  <c r="B17" i="49"/>
  <c r="B17" i="47" s="1"/>
  <c r="W21" i="47" l="1"/>
  <c r="H21" i="47"/>
  <c r="P21" i="47"/>
  <c r="X21" i="47"/>
  <c r="AF21" i="47"/>
  <c r="AN21" i="47"/>
  <c r="AV21" i="47"/>
  <c r="BD21" i="47"/>
  <c r="BL21" i="47"/>
  <c r="BT21" i="47"/>
  <c r="AM21" i="47"/>
  <c r="BU21" i="47"/>
  <c r="AU21" i="47"/>
  <c r="G21" i="47"/>
  <c r="BC21" i="47"/>
  <c r="AU17" i="47"/>
  <c r="O21" i="47"/>
  <c r="BK21" i="47"/>
  <c r="G17" i="47"/>
  <c r="W17" i="47"/>
  <c r="AM17" i="47"/>
  <c r="BC17" i="47"/>
  <c r="H17" i="47"/>
  <c r="X17" i="47"/>
  <c r="AN17" i="47"/>
  <c r="AV17" i="47"/>
  <c r="BD17" i="47"/>
  <c r="BL17" i="47"/>
  <c r="BT17" i="47"/>
  <c r="AE21" i="47"/>
  <c r="O17" i="47"/>
  <c r="AE17" i="47"/>
  <c r="BK17" i="47"/>
  <c r="P17" i="47"/>
  <c r="AF17" i="47"/>
  <c r="BU17" i="47"/>
  <c r="AA17" i="47"/>
  <c r="BG17" i="47"/>
  <c r="F17" i="47"/>
  <c r="N17" i="47"/>
  <c r="V17" i="47"/>
  <c r="AD17" i="47"/>
  <c r="AL17" i="47"/>
  <c r="AT17" i="47"/>
  <c r="BB17" i="47"/>
  <c r="BJ17" i="47"/>
  <c r="BS17" i="47"/>
  <c r="BB21" i="47"/>
  <c r="BX17" i="47"/>
  <c r="N21" i="47"/>
  <c r="AL21" i="47"/>
  <c r="BJ21" i="47"/>
  <c r="F21" i="47"/>
  <c r="V21" i="47"/>
  <c r="AD21" i="47"/>
  <c r="BS21" i="47"/>
  <c r="I17" i="47"/>
  <c r="Q17" i="47"/>
  <c r="Y17" i="47"/>
  <c r="AG17" i="47"/>
  <c r="AO17" i="47"/>
  <c r="AW17" i="47"/>
  <c r="BE17" i="47"/>
  <c r="BM17" i="47"/>
  <c r="BV17" i="47"/>
  <c r="I21" i="47"/>
  <c r="Q21" i="47"/>
  <c r="Y21" i="47"/>
  <c r="AG21" i="47"/>
  <c r="AO21" i="47"/>
  <c r="AW21" i="47"/>
  <c r="BE21" i="47"/>
  <c r="BM21" i="47"/>
  <c r="BV21" i="47"/>
  <c r="AT21" i="47"/>
</calcChain>
</file>

<file path=xl/sharedStrings.xml><?xml version="1.0" encoding="utf-8"?>
<sst xmlns="http://schemas.openxmlformats.org/spreadsheetml/2006/main" count="1320" uniqueCount="163">
  <si>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</si>
  <si>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</si>
  <si>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</si>
  <si>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</si>
  <si>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</si>
  <si>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Les emplois vacants depuis 2003</t>
  </si>
  <si>
    <t>Séries longues</t>
  </si>
  <si>
    <t xml:space="preserve">Les estimations portent sur le champ de l'enquête Acemo trimestrielle, c’est-à-dire les établissements des entreprises de 10 salariés ou plus du champ privé, situés en France métropolitaine et dans les départements-régions d'Outremer (Drom) hors Mayotte. Sont exclus du champ l'agriculture, l'intérim, les particuliers employeurs et les emplois publics.
Une rétropolation des séries a été opérée lors de la publication des données provisoires du T4 2018, afin de prendre en compte l'extension de champ de l'enquête Acemo aux associations de type loi 1901 de l'action sociale (code APE 87 et 88), ainsi qu'aux syndicats de copropriété (catégorie juridique 9110) ; le champ géographique a également été étendu aux Drom (hors Mayotte) à cette occasion. Cette rétropolation a pour conséquence de modifier les niveaux des séries diffusées. </t>
  </si>
  <si>
    <t>Titre : Taux d'emplois vacants brut</t>
  </si>
  <si>
    <t>Type de données : données brutes en fin de trimestre</t>
  </si>
  <si>
    <t>Unité : en %</t>
  </si>
  <si>
    <t>Champ : entreprises de 10 salariés ou plus de France (métropole et Drom hors Mayotte)</t>
  </si>
  <si>
    <t>Sources : Dares, enquête Acemo trimestrielle ; Acoss, estimations d'emploi ; calculs Dares.</t>
  </si>
  <si>
    <t>Secteurs d'activité</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</si>
  <si>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</si>
  <si>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</si>
  <si>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</si>
  <si>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</si>
  <si>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</si>
  <si>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</si>
  <si>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</si>
  <si>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</si>
  <si>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</si>
  <si>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</si>
  <si>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</si>
  <si>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</si>
  <si>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</si>
  <si>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</si>
  <si>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</si>
  <si>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</si>
  <si>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</si>
  <si>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</si>
  <si>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</si>
  <si>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</si>
  <si>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</si>
  <si>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</si>
  <si>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</si>
  <si>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</si>
  <si>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</si>
  <si>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</si>
  <si>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</si>
  <si>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</si>
  <si>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</si>
  <si>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</si>
  <si>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 (*)</t>
  </si>
  <si>
    <t>2011T1</t>
  </si>
  <si>
    <t>2011T2</t>
  </si>
  <si>
    <t>2011T3</t>
  </si>
  <si>
    <t>2011T4</t>
  </si>
  <si>
    <t>2012T1</t>
  </si>
  <si>
    <t>2012T2</t>
  </si>
  <si>
    <t>2012T3</t>
  </si>
  <si>
    <t>2012T4</t>
  </si>
  <si>
    <t>2013T1</t>
  </si>
  <si>
    <t>2013T2</t>
  </si>
  <si>
    <t>2013T3</t>
  </si>
  <si>
    <t>2013T4</t>
  </si>
  <si>
    <t>2014T1</t>
  </si>
  <si>
    <t>2014T2</t>
  </si>
  <si>
    <t>2014T3</t>
  </si>
  <si>
    <t>2014T4</t>
  </si>
  <si>
    <t>2015T1</t>
  </si>
  <si>
    <t>2015T2</t>
  </si>
  <si>
    <t>2015T3</t>
  </si>
  <si>
    <t>2015T4 (*)</t>
  </si>
  <si>
    <t>2016T1</t>
  </si>
  <si>
    <t>2016T2</t>
  </si>
  <si>
    <t>2016T3</t>
  </si>
  <si>
    <t>2016T4</t>
  </si>
  <si>
    <t>2017T1</t>
  </si>
  <si>
    <t>2017T2</t>
  </si>
  <si>
    <t>2017T3</t>
  </si>
  <si>
    <t>2017T4</t>
  </si>
  <si>
    <t>2018T1</t>
  </si>
  <si>
    <t>2018T2</t>
  </si>
  <si>
    <t>2018T3</t>
  </si>
  <si>
    <t>2018T4</t>
  </si>
  <si>
    <t>2019T1</t>
  </si>
  <si>
    <t>2019T2</t>
  </si>
  <si>
    <t xml:space="preserve">2019T3 </t>
  </si>
  <si>
    <t xml:space="preserve">2019T4 </t>
  </si>
  <si>
    <t>2020T1 (m)</t>
  </si>
  <si>
    <t xml:space="preserve">2020T2 </t>
  </si>
  <si>
    <t>2020T3</t>
  </si>
  <si>
    <t>2020T4</t>
  </si>
  <si>
    <t>2021T1</t>
  </si>
  <si>
    <t>2021T2</t>
  </si>
  <si>
    <t>2021T3</t>
  </si>
  <si>
    <t>2021T4</t>
  </si>
  <si>
    <t>2022T1</t>
  </si>
  <si>
    <t>2022T2</t>
  </si>
  <si>
    <t>Industries extractives (section B de la Naf)</t>
  </si>
  <si>
    <t>n.d.</t>
  </si>
  <si>
    <t>Industrie manufacturière (section C de la Naf)</t>
  </si>
  <si>
    <t>Production et distribution d'électricité, de gaz, de vapeur et d'air conditionné (section D de la Naf)</t>
  </si>
  <si>
    <t>Production et distribution d'eau ; assainissement, gestion des déchets et dépollution (section E de la Naf)</t>
  </si>
  <si>
    <t>Construction (section F de la Naf)</t>
  </si>
  <si>
    <t>Commerce ; réparation d'automobiles et de motocycles (section G de la Naf)</t>
  </si>
  <si>
    <t>Transports et entreposage (section H de la Naf)</t>
  </si>
  <si>
    <t>Hébergement et restauration (section I de la Naf)</t>
  </si>
  <si>
    <t>Information et communication (section J de la Naf)</t>
  </si>
  <si>
    <t>Activités financières et d'assurance (section K de la Naf)</t>
  </si>
  <si>
    <t>Activités immobilières (section L de la Naf)</t>
  </si>
  <si>
    <t>Activités spécialisées, scientifiques et techniques (section M de la Naf)</t>
  </si>
  <si>
    <t>Activités de services administratifs et de soutien (section N de la Naf)</t>
  </si>
  <si>
    <t>Enseignement (section P de la Naf)</t>
  </si>
  <si>
    <t>Santé humaine et action sociale (section Q de la Naf)</t>
  </si>
  <si>
    <t>Arts, spectacles et activités récréatives (section R de la Naf)</t>
  </si>
  <si>
    <t>Autres activités de services (section S de la Naf)</t>
  </si>
  <si>
    <t>Industrie</t>
  </si>
  <si>
    <t>Construction</t>
  </si>
  <si>
    <t>Tertiaire marchand</t>
  </si>
  <si>
    <t>Tertiaire non marchand</t>
  </si>
  <si>
    <t>Ensemble des secteurs (sections B à S de la Naf sauf administration publique)</t>
  </si>
  <si>
    <t>(*) : Deux ruptures de série existent au T4 2010 et au T4 2015. Ces ruptures s'expliquent par des changements méthodologiques intervenus dans l'enquête Acemo (cf. onglet "Lisez-moi")</t>
  </si>
  <si>
    <t>(m) : données manquantes. Interruption temporaire de l'enquête Acemo trimestrielle en raison de la crise sanitaire du Covid19.</t>
  </si>
  <si>
    <t>Titre : Taux d'emplois vacants cvs</t>
  </si>
  <si>
    <t>Type de données : données cvs en fin de trimestre</t>
  </si>
  <si>
    <t xml:space="preserve">2020T3 </t>
  </si>
  <si>
    <t>Industrie manufacturière, industries extractives et autres (sections B à E de la Naf)</t>
  </si>
  <si>
    <t>Commerce de gros et de détail, transports, hébergement et restauration (sections G à I de la Naf)</t>
  </si>
  <si>
    <t>Activités spécialisées scientifiques et techniques et activités de services administratifs et de soutien (sections M et N de la Naf)</t>
  </si>
  <si>
    <t>Enseignement, santé humaine et action sociale (sections P et Q de la Naf)</t>
  </si>
  <si>
    <t>Arts, spectacles, activités récréatives, autres activités de services (sections R et S de la Naf)</t>
  </si>
  <si>
    <t>Titre : Nombre d'emplois occupés brut</t>
  </si>
  <si>
    <t>Unité : effectifs</t>
  </si>
  <si>
    <t>2010T4</t>
  </si>
  <si>
    <t>2015T4</t>
  </si>
  <si>
    <t>2020T1</t>
  </si>
  <si>
    <t>Titre : Nombre d'emplois occupés cvs</t>
  </si>
  <si>
    <t>2020T2</t>
  </si>
  <si>
    <t>Titre : Nombre d'emplois vacants brut</t>
  </si>
  <si>
    <t>Titre : Nombre d'emplois vacants cvs</t>
  </si>
  <si>
    <t>2019T3</t>
  </si>
  <si>
    <t>Titre : Part d'emplois vacants inoccupés cvs (en %)</t>
  </si>
  <si>
    <t>Titre : Part d'emplois vacants nouvellement créés cvs (en %)</t>
  </si>
  <si>
    <t>Ruptures de série</t>
  </si>
  <si>
    <t>Il existe deux ruptures de série dans les données d'emplois vacants (niveaux et taux) : 
- Une reformulation des questions sur les emplois vacants est intervenue dans l’enquête Acemo pour les entreprises de 10 salariés ou plus au 4e trimestre 2010. Cette reformulation visait à améliorer la mesure des emplois vacants, en modifiant le positionnement de la question dans l’enquête Acemo et en l’accompagnant notamment d’une définition plus précise qu’auparavant. 
- Par ailleurs, une révision méthodologique est intervenue dans le traitement des réponses de l'enquête Acemo au 4e trimestre 2015.</t>
  </si>
  <si>
    <t>Avertissement</t>
  </si>
  <si>
    <t xml:space="preserve">Au 1er trimestre 2020, les estimations d’emplois vacants ne sont pas disponibles en raison d’une interruption temporaire de l’enquête Acemo trimestrielle lors de la récente crise sanitaire du Covid19. Durant la crise du Covid-19, l’enquête Acemo trimestrielle qui est utilisée pour mesurer les emplois vacants, a été interrompue temporairement afin de mettre en place une enquête « flash » en lien avec la crise sanitaire. Cette enquête « flash » d’une quinzaine de questions permettait de fournir des informations sur la façon dont les entreprises avaient adapté leur force de travail du fait de la crise : évolution des effectifs et de l’activité, recours au télétravail, chômage partiel, mesures de prévention mises en place. Elle ne prenait pas en compte les questions sur les emplois vacants, dont la notion pouvait d’ailleurs s’avérer difficile à appréhender durant la crise : en particulier, durant la période de confinement qui a débuté à la mi-mars, le comportement des entreprises en matière de recherche active de candidats était susceptible d’être très perturbé. En conséquence, les données sur les emplois vacants du 1er trimestre 2020 ne sont pas disponibles. </t>
  </si>
  <si>
    <t>Premier onglet : taux d'emplois vacants (données brutes)</t>
  </si>
  <si>
    <t>Deuxième onglet : taux d'emplois vacants (données désaisonnalisées)</t>
  </si>
  <si>
    <t>Troisième onglet : nombre d'emplois occupés (données brutes)</t>
  </si>
  <si>
    <t>Quatrième onglet : nombre d'emplois occupés (données désaisonnalisées)</t>
  </si>
  <si>
    <t>Cinquième onglet : nombre d'emplois vacants (données brutes)</t>
  </si>
  <si>
    <t>Sixième onglet : nombre d'emplois vacants (données désaisonnalisées)</t>
  </si>
  <si>
    <t>Septième onglet : part d'emplois vacants inoccuopés (données désaisonnalisées)</t>
  </si>
  <si>
    <t>Huitième onglet : part d'emplois vacants nouvellement créés (données désaisonnalisées)</t>
  </si>
  <si>
    <t>Neuvième onglet : part d'emplois vacants occupés sur le point de se libérer (données désaisonnalisées)</t>
  </si>
  <si>
    <t>2022T3</t>
  </si>
  <si>
    <t>Titre : Part d'emplois vacants dont le type est non renseigné cvs (en %)</t>
  </si>
  <si>
    <t>Titre : Part d'emplois vacants occupés sur le point de se libérer cvs (en %)</t>
  </si>
  <si>
    <t xml:space="preserve">Note : Les données d'emplois vacants nouvellement créés des sections F, J, L et R à S de la Naf (lignes  9, 11, 13 et 16 du tableau) ont été laissées brutes car elles ne présentaient pas de saisonnalité. </t>
  </si>
  <si>
    <t xml:space="preserve">Note : Les données d'emplois vacants inoccupés ont été laissées brutes car elles ne présentaient pas de saisonnalité. </t>
  </si>
  <si>
    <t xml:space="preserve">Note : Les données d'emplois vacants occupés sur le point de se libérer des sections F, G à I et L de la Naf (lignes  9, 10 et 13 du tableau) ont été laissées brutes car elles ne présentaient pas de saisonnalité. </t>
  </si>
  <si>
    <t xml:space="preserve">Note : Les données d'emplois vacants dont le type est non renseigné ont été laissées brutes car elles ne présentaient pas de saisonnalité. </t>
  </si>
  <si>
    <t>Dixième onglet : part d'emplois vacants dont le type est non renseigné (données désaisonnalisées)</t>
  </si>
  <si>
    <r>
      <t xml:space="preserve">L'enquête Activité et conditions d’emploi de la main-d’œuvre (Acemo) trimestrielle permet de mesurer le taux d'emplois vacants par secteur d'activité sur son champ.
Les données d'emplois vacants proviennent de l’enquête Activité et conditions d’emploi de la main-d’œuvre (Acemo) trimestrielle pour les entreprises de 10 salariés ou plus. Les données d'emplois occupés proviennent des effectifs trimestriels produits par l'Acoss (excepté lors de l'estimation provisoire à T+45 jours où le chiffre du dernier trimestre est déterminé à partir des données d'emploi de l'enquête Acemo).
Le </t>
    </r>
    <r>
      <rPr>
        <b/>
        <sz val="9"/>
        <rFont val="Arial"/>
        <family val="2"/>
      </rPr>
      <t>taux d'emplois vacants</t>
    </r>
    <r>
      <rPr>
        <sz val="9"/>
        <rFont val="Arial"/>
        <family val="2"/>
      </rPr>
      <t xml:space="preserve"> correspond au rapport entre le nombre d'emplois vacants déclarés et la somme du nombre d'emplois vacants et du nombre d'emplois occupés.
Le</t>
    </r>
    <r>
      <rPr>
        <b/>
        <sz val="9"/>
        <rFont val="Arial"/>
        <family val="2"/>
      </rPr>
      <t xml:space="preserve"> nombre d'emplois occupés </t>
    </r>
    <r>
      <rPr>
        <sz val="9"/>
        <rFont val="Arial"/>
        <family val="2"/>
      </rPr>
      <t xml:space="preserve">s’appuie sur les effectifs trimestriels produits par l’Acoss sur le champ privé, ainsi que sur les effectifs de l’enquête Acemo pour l’estimation provisoire du dernier trimestre uniquement. Sont exclus les intérimaires et les stagiaires.
Le </t>
    </r>
    <r>
      <rPr>
        <b/>
        <sz val="9"/>
        <rFont val="Arial"/>
        <family val="2"/>
      </rPr>
      <t>nombre d’emplois vacants</t>
    </r>
    <r>
      <rPr>
        <sz val="9"/>
        <rFont val="Arial"/>
        <family val="2"/>
      </rPr>
      <t xml:space="preserve"> est estimé à partir des taux d’emplois vacants fournis par l’enquête Acemo trimestrielle, disponible à la fin du trimestre suivant, et d’une estimation réalisée par la Dares, du nombre d’emplois occupés par secteur fin sur le champ de l’enquête Acemo.                                                                                                                                                                         Les emplois vacants sont définis par le règlement européen n° 453/2008 comme </t>
    </r>
    <r>
      <rPr>
        <b/>
        <sz val="9"/>
        <rFont val="Arial"/>
        <family val="2"/>
      </rPr>
      <t xml:space="preserve">les postes nouvellement créés,  inoccupés , ou encore occupés et sur le point de se libérer, </t>
    </r>
    <r>
      <rPr>
        <sz val="9"/>
        <rFont val="Arial"/>
        <family val="2"/>
      </rPr>
      <t xml:space="preserve">pour lesquels des démarches actives sont entreprises pour trouver un candidat. </t>
    </r>
  </si>
  <si>
    <t>Unité : part en %</t>
  </si>
  <si>
    <t>2022T4</t>
  </si>
  <si>
    <t>2023T1 (p)</t>
  </si>
  <si>
    <t>(p) : données provisoires. Ces données seront révisées le 15 juin prochain et les données sectorielles fines seront disponibles à cette date.</t>
  </si>
  <si>
    <t xml:space="preserve">Note : Les données d'emplois vacants des sections F et L de la Naf (lignes 9 et 13 du tableau) ont été laissées brutes car elles ne présentaient pas de saisonnalité.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</si>
</sst>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 %"/>
    <numFmt numFmtId="166" formatCode="[$-40C]mmm\-yy;@"/>
    <numFmt numFmtId="167" formatCode="0.0"/>
  </numFmts>
  <fonts count="29" x14ac:knownFonts="1">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0"/>
      <color theme="1"/>
      <name val="Arial"/>
      <family val="2"/>
    </font>
    <font>
      <b/>
      <sz val="10"/>
      <color indexed="9"/>
      <name val="Arial"/>
      <family val="2"/>
    </font>
    <font>
      <b/>
      <sz val="10"/>
      <color theme="1"/>
      <name val="Arial"/>
      <family val="2"/>
    </font>
    <font>
      <b/>
      <i/>
      <sz val="10"/>
      <name val="Arial"/>
      <family val="2"/>
    </font>
    <font>
      <sz val="10"/>
      <color rgb="FFFF0000"/>
      <name val="Arial"/>
      <family val="2"/>
    </font>
    <font>
      <sz val="10"/>
      <name val="Arial"/>
      <family val="2"/>
    </font>
    <font>
      <b/>
      <i/>
      <sz val="10"/>
      <color theme="1"/>
      <name val="Arial"/>
      <family val="2"/>
    </font>
    <font>
      <i/>
      <sz val="10"/>
      <name val="Arial"/>
      <family val="2"/>
    </font>
  </fonts>
  <fills count="15">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indexed="44"/>
        <bgColor indexed="64"/>
      </patternFill>
    </fill>
    <fill>
      <patternFill patternType="solid">
        <fgColor indexed="48"/>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24">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164" fontId="1" fillId="0" borderId="0" applyFont="0" applyFill="0" applyBorder="0" applyAlignment="0" applyProtection="0"/>
    <xf numFmtId="0" fontId="2" fillId="3" borderId="0" applyNumberFormat="0" applyBorder="0" applyAlignment="0" applyProtection="0"/>
    <xf numFmtId="0" fontId="4"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0" fontId="17" fillId="0" borderId="0"/>
    <xf numFmtId="165" fontId="4" fillId="0" borderId="0" applyBorder="0" applyProtection="0"/>
    <xf numFmtId="0" fontId="1" fillId="0" borderId="0"/>
    <xf numFmtId="9" fontId="1" fillId="0" borderId="0" applyFont="0" applyFill="0" applyBorder="0" applyAlignment="0" applyProtection="0"/>
  </cellStyleXfs>
  <cellXfs count="170">
    <xf numFmtId="0" fontId="0" fillId="0" borderId="0" xfId="0"/>
    <xf numFmtId="3" fontId="0" fillId="2" borderId="0" xfId="0" applyNumberFormat="1" applyFill="1"/>
    <xf numFmtId="0" fontId="0" fillId="2" borderId="0" xfId="0" applyFill="1"/>
    <xf numFmtId="0" fontId="6" fillId="2" borderId="0" xfId="12" applyFont="1" applyFill="1" applyBorder="1" applyAlignment="1">
      <alignment vertical="center"/>
    </xf>
    <xf numFmtId="0" fontId="6" fillId="2" borderId="0" xfId="12" applyFont="1" applyFill="1" applyAlignment="1">
      <alignment vertical="center"/>
    </xf>
    <xf numFmtId="0" fontId="7" fillId="2" borderId="0" xfId="12" applyFont="1" applyFill="1" applyBorder="1" applyAlignment="1">
      <alignment vertical="center"/>
    </xf>
    <xf numFmtId="0" fontId="7" fillId="2" borderId="0" xfId="12" applyFont="1" applyFill="1" applyAlignment="1">
      <alignment vertical="center"/>
    </xf>
    <xf numFmtId="0" fontId="9" fillId="2" borderId="0" xfId="12" applyFont="1" applyFill="1" applyAlignment="1">
      <alignment vertical="center"/>
    </xf>
    <xf numFmtId="0" fontId="8" fillId="2" borderId="0" xfId="12" applyFont="1" applyFill="1" applyBorder="1" applyAlignment="1">
      <alignment horizontal="justify" vertical="center"/>
    </xf>
    <xf numFmtId="0" fontId="12" fillId="2" borderId="0" xfId="12" applyFont="1" applyFill="1" applyBorder="1" applyAlignment="1">
      <alignment vertical="center"/>
    </xf>
    <xf numFmtId="0" fontId="12" fillId="2" borderId="0" xfId="12" applyFont="1" applyFill="1" applyAlignment="1">
      <alignment vertical="center"/>
    </xf>
    <xf numFmtId="0" fontId="13" fillId="2" borderId="0" xfId="12" applyFont="1" applyFill="1" applyAlignment="1">
      <alignment vertical="center" wrapText="1"/>
    </xf>
    <xf numFmtId="0" fontId="5" fillId="2" borderId="0" xfId="12" applyFill="1" applyAlignment="1">
      <alignment vertical="center"/>
    </xf>
    <xf numFmtId="0" fontId="10" fillId="2" borderId="0" xfId="12" applyNumberFormat="1" applyFont="1" applyFill="1" applyAlignment="1">
      <alignment vertical="top" wrapText="1"/>
    </xf>
    <xf numFmtId="0" fontId="14" fillId="2" borderId="0" xfId="12" applyFont="1" applyFill="1" applyBorder="1" applyAlignment="1">
      <alignment horizontal="justify" vertical="center"/>
    </xf>
    <xf numFmtId="0" fontId="15" fillId="2" borderId="0" xfId="12" applyFont="1" applyFill="1" applyAlignment="1">
      <alignment vertical="center"/>
    </xf>
    <xf numFmtId="0" fontId="16" fillId="2" borderId="0" xfId="19" applyFill="1" applyAlignment="1" applyProtection="1"/>
    <xf numFmtId="0" fontId="9" fillId="2" borderId="0" xfId="12" applyFont="1" applyFill="1" applyAlignment="1">
      <alignment vertical="center" wrapText="1"/>
    </xf>
    <xf numFmtId="0" fontId="7" fillId="0" borderId="0" xfId="12" applyFont="1" applyFill="1" applyAlignment="1">
      <alignment vertical="center"/>
    </xf>
    <xf numFmtId="0" fontId="7" fillId="0" borderId="0" xfId="12" applyFont="1" applyAlignment="1">
      <alignment vertical="center"/>
    </xf>
    <xf numFmtId="0" fontId="9" fillId="10" borderId="0" xfId="12" applyFont="1" applyFill="1" applyAlignment="1">
      <alignment vertical="center" wrapText="1"/>
    </xf>
    <xf numFmtId="0" fontId="7" fillId="10" borderId="0" xfId="12" applyFont="1" applyFill="1" applyAlignment="1">
      <alignment vertical="center"/>
    </xf>
    <xf numFmtId="0" fontId="7" fillId="0" borderId="0" xfId="12" applyFont="1"/>
    <xf numFmtId="0" fontId="7" fillId="0" borderId="0" xfId="12" applyFont="1" applyFill="1"/>
    <xf numFmtId="0" fontId="18" fillId="2" borderId="0" xfId="0" applyFont="1" applyFill="1" applyAlignment="1">
      <alignment horizontal="center" vertical="center"/>
    </xf>
    <xf numFmtId="0" fontId="14" fillId="11" borderId="0" xfId="12" applyFont="1" applyFill="1" applyBorder="1" applyAlignment="1">
      <alignment horizontal="justify" vertical="center"/>
    </xf>
    <xf numFmtId="0" fontId="19" fillId="11" borderId="0" xfId="12" applyFont="1" applyFill="1" applyAlignment="1">
      <alignment vertical="center" wrapText="1"/>
    </xf>
    <xf numFmtId="0" fontId="10" fillId="2" borderId="0" xfId="19" applyFont="1" applyFill="1" applyAlignment="1" applyProtection="1">
      <alignment horizontal="left"/>
    </xf>
    <xf numFmtId="166" fontId="5" fillId="10" borderId="0" xfId="0" applyNumberFormat="1" applyFont="1" applyFill="1" applyBorder="1" applyAlignment="1"/>
    <xf numFmtId="0" fontId="5" fillId="10" borderId="0" xfId="0" applyFont="1" applyFill="1" applyAlignment="1">
      <alignment horizontal="right"/>
    </xf>
    <xf numFmtId="0" fontId="13" fillId="10" borderId="0" xfId="0" applyFont="1" applyFill="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6" xfId="0" applyFont="1" applyFill="1" applyBorder="1" applyAlignment="1">
      <alignment horizontal="center"/>
    </xf>
    <xf numFmtId="0" fontId="22" fillId="13" borderId="1" xfId="0" applyFont="1" applyFill="1" applyBorder="1" applyAlignment="1">
      <alignment horizontal="center"/>
    </xf>
    <xf numFmtId="0" fontId="0" fillId="12" borderId="0" xfId="0" applyFill="1" applyAlignment="1">
      <alignment vertical="center" wrapText="1"/>
    </xf>
    <xf numFmtId="0" fontId="5" fillId="12" borderId="0" xfId="0" applyFont="1" applyFill="1" applyAlignment="1">
      <alignment vertical="center" wrapText="1"/>
    </xf>
    <xf numFmtId="0" fontId="24" fillId="14" borderId="0" xfId="0" applyFont="1" applyFill="1" applyBorder="1" applyAlignment="1">
      <alignment horizontal="left" vertical="center" wrapText="1"/>
    </xf>
    <xf numFmtId="0" fontId="13" fillId="12" borderId="0" xfId="0" applyFont="1" applyFill="1" applyAlignment="1">
      <alignment wrapText="1"/>
    </xf>
    <xf numFmtId="0" fontId="13" fillId="12" borderId="0" xfId="0" applyFont="1" applyFill="1" applyAlignment="1"/>
    <xf numFmtId="0" fontId="0" fillId="10" borderId="0" xfId="0" applyFill="1" applyAlignment="1"/>
    <xf numFmtId="0" fontId="0" fillId="0" borderId="0" xfId="0" applyFill="1" applyAlignment="1"/>
    <xf numFmtId="0" fontId="5" fillId="10" borderId="0" xfId="0" applyFont="1" applyFill="1" applyAlignment="1"/>
    <xf numFmtId="166" fontId="21" fillId="10" borderId="0" xfId="0" applyNumberFormat="1" applyFont="1" applyFill="1" applyBorder="1" applyAlignment="1"/>
    <xf numFmtId="0" fontId="5" fillId="10" borderId="0" xfId="0" applyFont="1" applyFill="1" applyBorder="1" applyAlignment="1"/>
    <xf numFmtId="0" fontId="7" fillId="10" borderId="0" xfId="0" applyFont="1" applyFill="1" applyBorder="1" applyAlignment="1"/>
    <xf numFmtId="0" fontId="0" fillId="12" borderId="0" xfId="0" applyFill="1" applyAlignment="1">
      <alignment vertical="center"/>
    </xf>
    <xf numFmtId="2" fontId="0" fillId="10" borderId="2" xfId="0" applyNumberFormat="1" applyFill="1" applyBorder="1" applyAlignment="1">
      <alignment horizontal="right" vertical="center"/>
    </xf>
    <xf numFmtId="2" fontId="0" fillId="10" borderId="3" xfId="0" applyNumberFormat="1" applyFill="1" applyBorder="1" applyAlignment="1">
      <alignment horizontal="right" vertical="center"/>
    </xf>
    <xf numFmtId="2" fontId="0" fillId="10" borderId="4" xfId="0" applyNumberFormat="1" applyFill="1" applyBorder="1" applyAlignment="1">
      <alignment horizontal="right" vertical="center"/>
    </xf>
    <xf numFmtId="0" fontId="0" fillId="0" borderId="0" xfId="0" applyFill="1" applyAlignment="1">
      <alignment horizontal="right" vertical="center"/>
    </xf>
    <xf numFmtId="2" fontId="5" fillId="10" borderId="7" xfId="0" applyNumberFormat="1" applyFont="1" applyFill="1" applyBorder="1" applyAlignment="1">
      <alignment horizontal="right" vertical="center"/>
    </xf>
    <xf numFmtId="2" fontId="5" fillId="10" borderId="8" xfId="0" applyNumberFormat="1" applyFont="1" applyFill="1" applyBorder="1" applyAlignment="1">
      <alignment horizontal="right" vertical="center"/>
    </xf>
    <xf numFmtId="2" fontId="5" fillId="10" borderId="9" xfId="0" applyNumberFormat="1" applyFont="1" applyFill="1" applyBorder="1" applyAlignment="1">
      <alignment horizontal="right" vertical="center"/>
    </xf>
    <xf numFmtId="2" fontId="0" fillId="10" borderId="7" xfId="0" applyNumberFormat="1" applyFill="1" applyBorder="1" applyAlignment="1">
      <alignment horizontal="right" vertical="center"/>
    </xf>
    <xf numFmtId="2" fontId="0" fillId="10" borderId="8" xfId="0" applyNumberFormat="1" applyFill="1" applyBorder="1" applyAlignment="1">
      <alignment horizontal="right" vertical="center"/>
    </xf>
    <xf numFmtId="2" fontId="0" fillId="10" borderId="9" xfId="0" applyNumberFormat="1" applyFill="1" applyBorder="1" applyAlignment="1">
      <alignment horizontal="right" vertical="center"/>
    </xf>
    <xf numFmtId="0" fontId="5" fillId="12" borderId="0" xfId="0" applyFont="1" applyFill="1" applyAlignment="1">
      <alignment vertical="center"/>
    </xf>
    <xf numFmtId="0" fontId="5" fillId="12" borderId="10" xfId="0" applyFont="1" applyFill="1" applyBorder="1" applyAlignment="1">
      <alignment vertical="center"/>
    </xf>
    <xf numFmtId="2" fontId="0" fillId="10" borderId="11" xfId="0" applyNumberFormat="1" applyFill="1" applyBorder="1" applyAlignment="1">
      <alignment horizontal="right" vertical="center"/>
    </xf>
    <xf numFmtId="2" fontId="0" fillId="10" borderId="12" xfId="0" applyNumberFormat="1" applyFill="1" applyBorder="1" applyAlignment="1">
      <alignment horizontal="right" vertical="center"/>
    </xf>
    <xf numFmtId="2" fontId="0" fillId="10" borderId="13" xfId="0" applyNumberFormat="1" applyFill="1" applyBorder="1" applyAlignment="1">
      <alignment horizontal="right" vertical="center"/>
    </xf>
    <xf numFmtId="0" fontId="0" fillId="12" borderId="0" xfId="0" applyFill="1" applyAlignment="1"/>
    <xf numFmtId="0" fontId="23" fillId="12" borderId="14" xfId="0" applyFont="1" applyFill="1" applyBorder="1" applyAlignment="1">
      <alignment vertical="center"/>
    </xf>
    <xf numFmtId="2" fontId="13" fillId="10" borderId="1" xfId="0" applyNumberFormat="1" applyFont="1" applyFill="1" applyBorder="1" applyAlignment="1">
      <alignment horizontal="right" vertical="center"/>
    </xf>
    <xf numFmtId="2" fontId="13" fillId="10" borderId="5" xfId="0" applyNumberFormat="1" applyFont="1" applyFill="1" applyBorder="1" applyAlignment="1">
      <alignment horizontal="right" vertical="center"/>
    </xf>
    <xf numFmtId="2" fontId="13" fillId="10" borderId="6" xfId="0" applyNumberFormat="1" applyFont="1" applyFill="1" applyBorder="1" applyAlignment="1">
      <alignment horizontal="right" vertical="center"/>
    </xf>
    <xf numFmtId="0" fontId="0" fillId="0" borderId="0" xfId="0" applyAlignment="1"/>
    <xf numFmtId="2" fontId="0" fillId="10" borderId="15" xfId="0" applyNumberFormat="1" applyFill="1" applyBorder="1" applyAlignment="1">
      <alignment horizontal="right" vertical="center"/>
    </xf>
    <xf numFmtId="2" fontId="0" fillId="10" borderId="16" xfId="0" applyNumberFormat="1" applyFill="1" applyBorder="1" applyAlignment="1">
      <alignment horizontal="right" vertical="center"/>
    </xf>
    <xf numFmtId="2" fontId="0" fillId="10" borderId="0" xfId="0" applyNumberFormat="1" applyFill="1" applyBorder="1" applyAlignment="1">
      <alignment horizontal="right" vertical="center"/>
    </xf>
    <xf numFmtId="2" fontId="0" fillId="10" borderId="17" xfId="0" applyNumberFormat="1" applyFill="1" applyBorder="1" applyAlignment="1">
      <alignment horizontal="right" vertical="center"/>
    </xf>
    <xf numFmtId="0" fontId="0" fillId="12" borderId="2" xfId="0" applyFill="1" applyBorder="1" applyAlignment="1"/>
    <xf numFmtId="0" fontId="0" fillId="12" borderId="7" xfId="0" applyFill="1" applyBorder="1" applyAlignment="1"/>
    <xf numFmtId="0" fontId="0" fillId="12" borderId="11" xfId="0" applyFill="1" applyBorder="1" applyAlignment="1"/>
    <xf numFmtId="2" fontId="13" fillId="10" borderId="14" xfId="0" applyNumberFormat="1" applyFont="1" applyFill="1" applyBorder="1" applyAlignment="1">
      <alignment horizontal="right" vertical="center"/>
    </xf>
    <xf numFmtId="2" fontId="13" fillId="10" borderId="18" xfId="0" applyNumberFormat="1" applyFont="1" applyFill="1" applyBorder="1" applyAlignment="1">
      <alignment horizontal="right" vertical="center"/>
    </xf>
    <xf numFmtId="0" fontId="25" fillId="10" borderId="0" xfId="0" applyFont="1" applyFill="1" applyAlignment="1">
      <alignment horizontal="right"/>
    </xf>
    <xf numFmtId="0" fontId="22" fillId="13" borderId="18" xfId="0" applyFont="1" applyFill="1" applyBorder="1" applyAlignment="1">
      <alignment horizontal="center"/>
    </xf>
    <xf numFmtId="0" fontId="5" fillId="12" borderId="19" xfId="0" applyFont="1" applyFill="1" applyBorder="1" applyAlignment="1">
      <alignment vertical="center" wrapText="1"/>
    </xf>
    <xf numFmtId="0" fontId="25" fillId="10" borderId="0" xfId="0" applyFont="1" applyFill="1" applyAlignment="1"/>
    <xf numFmtId="0" fontId="13" fillId="12" borderId="5" xfId="0" applyFont="1" applyFill="1" applyBorder="1" applyAlignment="1"/>
    <xf numFmtId="3" fontId="0" fillId="10" borderId="7" xfId="0" applyNumberFormat="1" applyFill="1" applyBorder="1" applyAlignment="1"/>
    <xf numFmtId="3" fontId="0" fillId="10" borderId="17" xfId="0" applyNumberFormat="1" applyFill="1" applyBorder="1" applyAlignment="1"/>
    <xf numFmtId="3" fontId="5" fillId="2" borderId="17" xfId="0" applyNumberFormat="1" applyFont="1" applyFill="1" applyBorder="1" applyAlignment="1">
      <alignment horizontal="right"/>
    </xf>
    <xf numFmtId="3" fontId="5" fillId="2" borderId="17" xfId="0" applyNumberFormat="1" applyFont="1" applyFill="1" applyBorder="1" applyAlignment="1">
      <alignment horizontal="right" vertical="center"/>
    </xf>
    <xf numFmtId="3" fontId="26" fillId="10" borderId="7" xfId="0" applyNumberFormat="1" applyFont="1" applyFill="1" applyBorder="1" applyAlignment="1"/>
    <xf numFmtId="3" fontId="0" fillId="10" borderId="11" xfId="0" applyNumberFormat="1" applyFill="1" applyBorder="1" applyAlignment="1"/>
    <xf numFmtId="3" fontId="0" fillId="10" borderId="19" xfId="0" applyNumberFormat="1" applyFill="1" applyBorder="1" applyAlignment="1"/>
    <xf numFmtId="3" fontId="5" fillId="2" borderId="19" xfId="0" applyNumberFormat="1" applyFont="1" applyFill="1" applyBorder="1" applyAlignment="1">
      <alignment horizontal="right"/>
    </xf>
    <xf numFmtId="3" fontId="5" fillId="2" borderId="19" xfId="0" applyNumberFormat="1" applyFont="1" applyFill="1" applyBorder="1" applyAlignment="1">
      <alignment horizontal="right" vertical="center"/>
    </xf>
    <xf numFmtId="3" fontId="5" fillId="2" borderId="16" xfId="0" applyNumberFormat="1" applyFont="1" applyFill="1" applyBorder="1" applyAlignment="1">
      <alignment horizontal="right"/>
    </xf>
    <xf numFmtId="3" fontId="5" fillId="2" borderId="16" xfId="0" applyNumberFormat="1" applyFont="1" applyFill="1" applyBorder="1" applyAlignment="1">
      <alignment horizontal="right" vertical="center"/>
    </xf>
    <xf numFmtId="3" fontId="13" fillId="10" borderId="11" xfId="0" applyNumberFormat="1" applyFont="1" applyFill="1" applyBorder="1" applyAlignment="1"/>
    <xf numFmtId="3" fontId="13" fillId="10" borderId="19" xfId="0" applyNumberFormat="1" applyFont="1" applyFill="1" applyBorder="1" applyAlignment="1"/>
    <xf numFmtId="3" fontId="13" fillId="2" borderId="18" xfId="0" applyNumberFormat="1" applyFont="1" applyFill="1" applyBorder="1" applyAlignment="1">
      <alignment horizontal="right"/>
    </xf>
    <xf numFmtId="3" fontId="13" fillId="2" borderId="18" xfId="0" applyNumberFormat="1" applyFont="1" applyFill="1" applyBorder="1" applyAlignment="1">
      <alignment horizontal="right" vertical="center"/>
    </xf>
    <xf numFmtId="3" fontId="0" fillId="10" borderId="2" xfId="0" applyNumberFormat="1" applyFill="1" applyBorder="1" applyAlignment="1">
      <alignment vertical="center"/>
    </xf>
    <xf numFmtId="3" fontId="0" fillId="10" borderId="3" xfId="0" applyNumberFormat="1" applyFill="1" applyBorder="1" applyAlignment="1">
      <alignment vertical="center"/>
    </xf>
    <xf numFmtId="3" fontId="0" fillId="10" borderId="7" xfId="0" applyNumberFormat="1" applyFill="1" applyBorder="1" applyAlignment="1">
      <alignment vertical="center"/>
    </xf>
    <xf numFmtId="3" fontId="0" fillId="10" borderId="17" xfId="0" applyNumberFormat="1" applyFill="1" applyBorder="1" applyAlignment="1">
      <alignment vertical="center"/>
    </xf>
    <xf numFmtId="3" fontId="5" fillId="10" borderId="7" xfId="0" applyNumberFormat="1" applyFont="1" applyFill="1" applyBorder="1" applyAlignment="1">
      <alignment vertical="center"/>
    </xf>
    <xf numFmtId="3" fontId="0" fillId="10" borderId="8" xfId="0" applyNumberFormat="1" applyFill="1" applyBorder="1" applyAlignment="1">
      <alignment vertical="center"/>
    </xf>
    <xf numFmtId="3" fontId="0" fillId="10" borderId="2" xfId="0" applyNumberFormat="1" applyFill="1" applyBorder="1" applyAlignment="1"/>
    <xf numFmtId="3" fontId="0" fillId="10" borderId="16" xfId="0" applyNumberFormat="1" applyFill="1" applyBorder="1" applyAlignment="1"/>
    <xf numFmtId="3" fontId="13" fillId="10" borderId="1" xfId="0" applyNumberFormat="1" applyFont="1" applyFill="1" applyBorder="1" applyAlignment="1">
      <alignment vertical="center"/>
    </xf>
    <xf numFmtId="0" fontId="22" fillId="13" borderId="14" xfId="0" applyFont="1" applyFill="1" applyBorder="1" applyAlignment="1">
      <alignment horizontal="center"/>
    </xf>
    <xf numFmtId="3" fontId="0" fillId="10" borderId="7" xfId="0" applyNumberFormat="1" applyFill="1" applyBorder="1" applyAlignment="1">
      <alignment horizontal="right" vertical="center"/>
    </xf>
    <xf numFmtId="3" fontId="0" fillId="10" borderId="8" xfId="0" applyNumberFormat="1" applyFill="1" applyBorder="1" applyAlignment="1">
      <alignment horizontal="right" vertical="center"/>
    </xf>
    <xf numFmtId="3" fontId="0" fillId="10" borderId="9" xfId="0" applyNumberFormat="1" applyFill="1" applyBorder="1" applyAlignment="1">
      <alignment horizontal="right" vertical="center"/>
    </xf>
    <xf numFmtId="3" fontId="0" fillId="10" borderId="20" xfId="0" applyNumberFormat="1" applyFill="1" applyBorder="1" applyAlignment="1">
      <alignment vertical="center"/>
    </xf>
    <xf numFmtId="3" fontId="5" fillId="10" borderId="7" xfId="0" applyNumberFormat="1" applyFont="1" applyFill="1" applyBorder="1" applyAlignment="1">
      <alignment horizontal="center" vertical="center"/>
    </xf>
    <xf numFmtId="3" fontId="0" fillId="10" borderId="7" xfId="0" applyNumberFormat="1" applyFill="1" applyBorder="1" applyAlignment="1">
      <alignment horizontal="center" vertical="center"/>
    </xf>
    <xf numFmtId="3" fontId="0" fillId="10" borderId="21" xfId="0" applyNumberFormat="1" applyFill="1" applyBorder="1" applyAlignment="1">
      <alignment vertical="center"/>
    </xf>
    <xf numFmtId="3" fontId="0" fillId="10" borderId="11" xfId="0" applyNumberFormat="1" applyFill="1" applyBorder="1" applyAlignment="1">
      <alignment horizontal="right" vertical="center"/>
    </xf>
    <xf numFmtId="3" fontId="0" fillId="10" borderId="12" xfId="0" applyNumberFormat="1" applyFill="1" applyBorder="1" applyAlignment="1">
      <alignment horizontal="right" vertical="center"/>
    </xf>
    <xf numFmtId="3" fontId="0" fillId="10" borderId="13" xfId="0" applyNumberFormat="1" applyFill="1" applyBorder="1" applyAlignment="1">
      <alignment horizontal="right" vertical="center"/>
    </xf>
    <xf numFmtId="3" fontId="0" fillId="10" borderId="22" xfId="0" applyNumberFormat="1" applyFill="1" applyBorder="1" applyAlignment="1">
      <alignment vertical="center"/>
    </xf>
    <xf numFmtId="3" fontId="0" fillId="10" borderId="19" xfId="0" applyNumberFormat="1" applyFill="1" applyBorder="1" applyAlignment="1">
      <alignment vertical="center"/>
    </xf>
    <xf numFmtId="3" fontId="0" fillId="10" borderId="11" xfId="0" applyNumberFormat="1" applyFill="1" applyBorder="1" applyAlignment="1">
      <alignment vertical="center"/>
    </xf>
    <xf numFmtId="3" fontId="5" fillId="10" borderId="11" xfId="0" applyNumberFormat="1" applyFont="1" applyFill="1" applyBorder="1" applyAlignment="1">
      <alignment horizontal="center" vertical="center"/>
    </xf>
    <xf numFmtId="3" fontId="0" fillId="10" borderId="11" xfId="0" applyNumberFormat="1" applyFill="1" applyBorder="1" applyAlignment="1">
      <alignment horizontal="center" vertical="center"/>
    </xf>
    <xf numFmtId="3" fontId="0" fillId="10" borderId="16" xfId="0" applyNumberFormat="1" applyFill="1" applyBorder="1" applyAlignment="1">
      <alignment vertical="center"/>
    </xf>
    <xf numFmtId="3" fontId="5" fillId="10" borderId="2" xfId="0" applyNumberFormat="1" applyFont="1" applyFill="1" applyBorder="1" applyAlignment="1">
      <alignment horizontal="center" vertical="center"/>
    </xf>
    <xf numFmtId="3" fontId="0" fillId="10" borderId="2" xfId="0" applyNumberFormat="1" applyFill="1" applyBorder="1" applyAlignment="1">
      <alignment horizontal="center" vertical="center"/>
    </xf>
    <xf numFmtId="3" fontId="13" fillId="10" borderId="1" xfId="0" applyNumberFormat="1" applyFont="1" applyFill="1" applyBorder="1" applyAlignment="1">
      <alignment horizontal="right" vertical="center"/>
    </xf>
    <xf numFmtId="3" fontId="13" fillId="10" borderId="5" xfId="0" applyNumberFormat="1" applyFont="1" applyFill="1" applyBorder="1" applyAlignment="1">
      <alignment horizontal="right" vertical="center"/>
    </xf>
    <xf numFmtId="3" fontId="13" fillId="10" borderId="6" xfId="0" applyNumberFormat="1" applyFont="1" applyFill="1" applyBorder="1" applyAlignment="1">
      <alignment horizontal="right" vertical="center"/>
    </xf>
    <xf numFmtId="3" fontId="13" fillId="10" borderId="23" xfId="0" applyNumberFormat="1" applyFont="1" applyFill="1" applyBorder="1" applyAlignment="1">
      <alignment vertical="center"/>
    </xf>
    <xf numFmtId="3" fontId="13" fillId="10" borderId="18" xfId="0" applyNumberFormat="1" applyFont="1" applyFill="1" applyBorder="1" applyAlignment="1">
      <alignment vertical="center"/>
    </xf>
    <xf numFmtId="3" fontId="13" fillId="10" borderId="1" xfId="0" applyNumberFormat="1" applyFont="1" applyFill="1" applyBorder="1" applyAlignment="1">
      <alignment horizontal="center" vertical="center"/>
    </xf>
    <xf numFmtId="3" fontId="0" fillId="10" borderId="9" xfId="0" applyNumberFormat="1" applyFill="1" applyBorder="1" applyAlignment="1">
      <alignment vertical="center"/>
    </xf>
    <xf numFmtId="3" fontId="13" fillId="10" borderId="5" xfId="0" applyNumberFormat="1" applyFont="1" applyFill="1" applyBorder="1" applyAlignment="1">
      <alignment vertical="center"/>
    </xf>
    <xf numFmtId="3" fontId="13" fillId="10" borderId="6" xfId="0" applyNumberFormat="1" applyFont="1" applyFill="1" applyBorder="1" applyAlignment="1">
      <alignment vertical="center"/>
    </xf>
    <xf numFmtId="0" fontId="27" fillId="14" borderId="0" xfId="0" applyFont="1" applyFill="1" applyBorder="1" applyAlignment="1">
      <alignment horizontal="left" vertical="center" wrapText="1"/>
    </xf>
    <xf numFmtId="0" fontId="0" fillId="12" borderId="3" xfId="0" applyFill="1" applyBorder="1" applyAlignment="1"/>
    <xf numFmtId="0" fontId="0" fillId="12" borderId="8" xfId="0" applyFill="1" applyBorder="1" applyAlignment="1"/>
    <xf numFmtId="0" fontId="0" fillId="12" borderId="12" xfId="0" applyFill="1" applyBorder="1" applyAlignment="1"/>
    <xf numFmtId="3" fontId="0" fillId="0" borderId="0" xfId="0" applyNumberFormat="1" applyFill="1" applyAlignment="1"/>
    <xf numFmtId="0" fontId="10" fillId="2" borderId="0" xfId="12" applyFont="1" applyFill="1" applyBorder="1" applyAlignment="1">
      <alignment horizontal="justify" vertical="top" wrapText="1"/>
    </xf>
    <xf numFmtId="0" fontId="0" fillId="12" borderId="0" xfId="0" applyFill="1" applyAlignment="1">
      <alignment wrapText="1"/>
    </xf>
    <xf numFmtId="0" fontId="23" fillId="12" borderId="14" xfId="0" applyFont="1" applyFill="1" applyBorder="1" applyAlignment="1">
      <alignment vertical="center" wrapText="1"/>
    </xf>
    <xf numFmtId="3" fontId="0" fillId="0" borderId="0" xfId="0" applyNumberFormat="1"/>
    <xf numFmtId="4" fontId="0" fillId="0" borderId="0" xfId="0" applyNumberFormat="1"/>
    <xf numFmtId="3" fontId="28" fillId="14" borderId="7" xfId="0" applyNumberFormat="1" applyFont="1" applyFill="1" applyBorder="1" applyAlignment="1">
      <alignment horizontal="right" vertical="center"/>
    </xf>
    <xf numFmtId="2" fontId="0" fillId="14" borderId="2" xfId="0" applyNumberFormat="1" applyFill="1" applyBorder="1" applyAlignment="1">
      <alignment horizontal="right" vertical="center"/>
    </xf>
    <xf numFmtId="2" fontId="0" fillId="14" borderId="7" xfId="0" applyNumberFormat="1" applyFill="1" applyBorder="1" applyAlignment="1">
      <alignment horizontal="right" vertical="center"/>
    </xf>
    <xf numFmtId="2" fontId="0" fillId="14" borderId="11" xfId="0" applyNumberFormat="1" applyFill="1" applyBorder="1" applyAlignment="1">
      <alignment horizontal="right" vertical="center"/>
    </xf>
    <xf numFmtId="2" fontId="13" fillId="14" borderId="1" xfId="0" applyNumberFormat="1" applyFont="1" applyFill="1" applyBorder="1" applyAlignment="1">
      <alignment horizontal="right" vertical="center"/>
    </xf>
    <xf numFmtId="2" fontId="13" fillId="14" borderId="18" xfId="0" applyNumberFormat="1" applyFont="1" applyFill="1" applyBorder="1" applyAlignment="1">
      <alignment horizontal="right" vertical="center"/>
    </xf>
    <xf numFmtId="3" fontId="28" fillId="14" borderId="11" xfId="0" applyNumberFormat="1" applyFont="1" applyFill="1" applyBorder="1" applyAlignment="1">
      <alignment horizontal="right" vertical="center"/>
    </xf>
    <xf numFmtId="3" fontId="5" fillId="14" borderId="16" xfId="0" applyNumberFormat="1" applyFont="1" applyFill="1" applyBorder="1" applyAlignment="1">
      <alignment horizontal="right" vertical="center"/>
    </xf>
    <xf numFmtId="3" fontId="5" fillId="14" borderId="17" xfId="0" applyNumberFormat="1" applyFont="1" applyFill="1" applyBorder="1" applyAlignment="1">
      <alignment horizontal="right" vertical="center"/>
    </xf>
    <xf numFmtId="3" fontId="5" fillId="14" borderId="19" xfId="0" applyNumberFormat="1" applyFont="1" applyFill="1" applyBorder="1" applyAlignment="1">
      <alignment horizontal="right" vertical="center"/>
    </xf>
    <xf numFmtId="3" fontId="13" fillId="14" borderId="18" xfId="0" applyNumberFormat="1" applyFont="1" applyFill="1" applyBorder="1" applyAlignment="1">
      <alignment horizontal="right" vertical="center"/>
    </xf>
    <xf numFmtId="3" fontId="5" fillId="14" borderId="16" xfId="0" applyNumberFormat="1" applyFont="1" applyFill="1" applyBorder="1" applyAlignment="1">
      <alignment horizontal="right"/>
    </xf>
    <xf numFmtId="3" fontId="5" fillId="14" borderId="17" xfId="0" applyNumberFormat="1" applyFont="1" applyFill="1" applyBorder="1" applyAlignment="1">
      <alignment horizontal="right"/>
    </xf>
    <xf numFmtId="3" fontId="5" fillId="14" borderId="19" xfId="0" applyNumberFormat="1" applyFont="1" applyFill="1" applyBorder="1" applyAlignment="1">
      <alignment horizontal="right"/>
    </xf>
    <xf numFmtId="3" fontId="13" fillId="14" borderId="1" xfId="0" applyNumberFormat="1" applyFont="1" applyFill="1" applyBorder="1" applyAlignment="1">
      <alignment vertical="center"/>
    </xf>
    <xf numFmtId="3" fontId="0" fillId="14" borderId="2" xfId="0" applyNumberFormat="1" applyFill="1" applyBorder="1" applyAlignment="1">
      <alignment horizontal="center" vertical="center"/>
    </xf>
    <xf numFmtId="3" fontId="0" fillId="14" borderId="7" xfId="0" applyNumberFormat="1" applyFill="1" applyBorder="1" applyAlignment="1">
      <alignment horizontal="center" vertical="center"/>
    </xf>
    <xf numFmtId="3" fontId="0" fillId="14" borderId="11" xfId="0" applyNumberFormat="1" applyFill="1" applyBorder="1" applyAlignment="1">
      <alignment horizontal="center" vertical="center"/>
    </xf>
    <xf numFmtId="3" fontId="13" fillId="14" borderId="1" xfId="0" applyNumberFormat="1" applyFont="1" applyFill="1" applyBorder="1" applyAlignment="1">
      <alignment horizontal="center" vertical="center"/>
    </xf>
    <xf numFmtId="1" fontId="0" fillId="0" borderId="0" xfId="0" applyNumberFormat="1"/>
    <xf numFmtId="167" fontId="0" fillId="0" borderId="0" xfId="23" applyNumberFormat="1" applyFont="1"/>
    <xf numFmtId="167" fontId="0" fillId="0" borderId="0" xfId="0" applyNumberFormat="1"/>
    <xf numFmtId="0" fontId="13" fillId="2" borderId="0" xfId="0" applyFont="1" applyFill="1" applyAlignment="1">
      <alignment horizontal="left"/>
    </xf>
    <xf numFmtId="0" fontId="5" fillId="10" borderId="0" xfId="0" applyFont="1" applyFill="1" applyAlignment="1">
      <alignment horizontal="left"/>
    </xf>
  </cellXfs>
  <cellStyles count="24">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xfId="23" builtinId="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ustapha.niang/Documents/Demandes/r&#233;novation%20energ&#233;tique%20batiment/emplois_vacants_constr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laetitia.otte\Documents\Activite_partielle_Corona\Programmes\Redig_Note_AP_mai_v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emplois_vacants_construction"/>
    </sheetNames>
    <definedNames>
      <definedName name="periode" refersTo="#REF!"/>
      <definedName name="po" refersTo="#REF!"/>
    </defined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tabSelected="1" zoomScaleNormal="100" workbookViewId="0">
      <selection activeCell="C7" sqref="C7"/>
    </sheetView>
  </sheetViews>
  <sheetFormatPr baseColWidth="10" defaultColWidth="11.42578125" defaultRowHeight="11.25" x14ac:dyDescent="0.2"/>
  <cols>
    <col min="1" max="1" width="161" style="23" customWidth="1"/>
    <col min="2" max="16384" width="11.42578125" style="22"/>
  </cols>
  <sheetData>
    <row r="1" spans="1:3" s="4" customFormat="1" ht="34.5" customHeight="1" x14ac:dyDescent="0.25">
      <c r="A1" s="24" t="s">
        <v>5</v>
      </c>
      <c r="B1" s="3"/>
      <c r="C1" s="3"/>
    </row>
    <row r="2" spans="1:3" s="6" customFormat="1" ht="22.5" customHeight="1" x14ac:dyDescent="0.25">
      <c r="A2" s="24" t="s">
        <v>6</v>
      </c>
      <c r="B2" s="5"/>
      <c r="C2" s="5"/>
    </row>
    <row r="3" spans="1:3" s="7" customFormat="1" ht="27.75" customHeight="1" x14ac:dyDescent="0.25">
      <c r="A3" s="25" t="s">
        <v>0</v>
      </c>
    </row>
    <row r="4" spans="1:3" s="6" customFormat="1" ht="15" customHeight="1" x14ac:dyDescent="0.25">
      <c r="A4" s="8"/>
      <c r="B4" s="5"/>
      <c r="C4" s="5"/>
    </row>
    <row r="5" spans="1:3" s="6" customFormat="1" ht="189.75" customHeight="1" x14ac:dyDescent="0.25">
      <c r="A5" s="141" t="s">
        <v>157</v>
      </c>
      <c r="B5" s="5"/>
      <c r="C5" s="5"/>
    </row>
    <row r="6" spans="1:3" s="6" customFormat="1" ht="11.25" customHeight="1" x14ac:dyDescent="0.25">
      <c r="A6" s="141"/>
      <c r="B6" s="5"/>
      <c r="C6" s="5"/>
    </row>
    <row r="7" spans="1:3" s="6" customFormat="1" ht="30" customHeight="1" x14ac:dyDescent="0.25">
      <c r="A7" s="25" t="s">
        <v>1</v>
      </c>
      <c r="B7" s="5"/>
      <c r="C7" s="5"/>
    </row>
    <row r="8" spans="1:3" s="6" customFormat="1" ht="9" customHeight="1" x14ac:dyDescent="0.25">
      <c r="A8" s="141"/>
      <c r="B8" s="5"/>
      <c r="C8" s="5"/>
    </row>
    <row r="9" spans="1:3" s="6" customFormat="1" ht="75" customHeight="1" x14ac:dyDescent="0.25">
      <c r="A9" s="13" t="s">
        <v>7</v>
      </c>
      <c r="B9" s="5"/>
      <c r="C9" s="5"/>
    </row>
    <row r="10" spans="1:3" s="6" customFormat="1" ht="9" customHeight="1" x14ac:dyDescent="0.25">
      <c r="A10" s="141"/>
      <c r="B10" s="5"/>
      <c r="C10" s="5"/>
    </row>
    <row r="11" spans="1:3" s="10" customFormat="1" ht="27.75" customHeight="1" x14ac:dyDescent="0.25">
      <c r="A11" s="25" t="s">
        <v>136</v>
      </c>
      <c r="B11" s="9"/>
      <c r="C11" s="9"/>
    </row>
    <row r="12" spans="1:3" s="7" customFormat="1" ht="7.5" customHeight="1" x14ac:dyDescent="0.25">
      <c r="A12" s="11"/>
    </row>
    <row r="13" spans="1:3" s="7" customFormat="1" ht="82.5" customHeight="1" x14ac:dyDescent="0.25">
      <c r="A13" s="13" t="s">
        <v>137</v>
      </c>
    </row>
    <row r="14" spans="1:3" s="7" customFormat="1" ht="9" customHeight="1" x14ac:dyDescent="0.25">
      <c r="A14" s="13"/>
    </row>
    <row r="15" spans="1:3" s="7" customFormat="1" ht="24.75" customHeight="1" x14ac:dyDescent="0.25">
      <c r="A15" s="25" t="s">
        <v>138</v>
      </c>
    </row>
    <row r="16" spans="1:3" s="7" customFormat="1" ht="7.5" customHeight="1" x14ac:dyDescent="0.25">
      <c r="A16" s="13"/>
    </row>
    <row r="17" spans="1:9" s="7" customFormat="1" ht="79.5" customHeight="1" x14ac:dyDescent="0.25">
      <c r="A17" s="13" t="s">
        <v>139</v>
      </c>
    </row>
    <row r="18" spans="1:9" s="7" customFormat="1" ht="12" customHeight="1" x14ac:dyDescent="0.25">
      <c r="A18" s="13"/>
    </row>
    <row r="19" spans="1:9" s="7" customFormat="1" ht="27.75" customHeight="1" x14ac:dyDescent="0.25">
      <c r="A19" s="25" t="s">
        <v>2</v>
      </c>
    </row>
    <row r="20" spans="1:9" s="15" customFormat="1" ht="6.75" customHeight="1" x14ac:dyDescent="0.25">
      <c r="A20" s="14"/>
    </row>
    <row r="21" spans="1:9" s="12" customFormat="1" ht="12.75" customHeight="1" x14ac:dyDescent="0.25">
      <c r="A21" s="16" t="s">
        <v>140</v>
      </c>
      <c r="B21" s="1"/>
      <c r="C21" s="1"/>
      <c r="D21" s="1"/>
      <c r="E21" s="1"/>
      <c r="F21" s="1"/>
      <c r="G21" s="1"/>
      <c r="H21" s="2"/>
      <c r="I21" s="2"/>
    </row>
    <row r="22" spans="1:9" s="12" customFormat="1" ht="6.75" customHeight="1" x14ac:dyDescent="0.25">
      <c r="A22" s="17"/>
    </row>
    <row r="23" spans="1:9" s="12" customFormat="1" ht="12" customHeight="1" x14ac:dyDescent="0.2">
      <c r="A23" s="16" t="s">
        <v>141</v>
      </c>
    </row>
    <row r="24" spans="1:9" s="12" customFormat="1" ht="6.75" customHeight="1" x14ac:dyDescent="0.2">
      <c r="A24" s="16"/>
    </row>
    <row r="25" spans="1:9" s="12" customFormat="1" ht="12" customHeight="1" x14ac:dyDescent="0.2">
      <c r="A25" s="16" t="s">
        <v>142</v>
      </c>
    </row>
    <row r="26" spans="1:9" s="12" customFormat="1" ht="6" customHeight="1" x14ac:dyDescent="0.2">
      <c r="A26" s="16"/>
    </row>
    <row r="27" spans="1:9" s="12" customFormat="1" ht="12" customHeight="1" x14ac:dyDescent="0.2">
      <c r="A27" s="16" t="s">
        <v>143</v>
      </c>
    </row>
    <row r="28" spans="1:9" s="12" customFormat="1" ht="6" customHeight="1" x14ac:dyDescent="0.2">
      <c r="A28" s="16"/>
    </row>
    <row r="29" spans="1:9" s="12" customFormat="1" ht="12" customHeight="1" x14ac:dyDescent="0.2">
      <c r="A29" s="16" t="s">
        <v>144</v>
      </c>
    </row>
    <row r="30" spans="1:9" s="12" customFormat="1" ht="6" customHeight="1" x14ac:dyDescent="0.2">
      <c r="A30" s="16"/>
    </row>
    <row r="31" spans="1:9" s="12" customFormat="1" ht="12" customHeight="1" x14ac:dyDescent="0.2">
      <c r="A31" s="16" t="s">
        <v>145</v>
      </c>
    </row>
    <row r="32" spans="1:9" s="12" customFormat="1" ht="6.75" customHeight="1" x14ac:dyDescent="0.2">
      <c r="A32" s="16"/>
    </row>
    <row r="33" spans="1:2" s="12" customFormat="1" ht="12" customHeight="1" x14ac:dyDescent="0.2">
      <c r="A33" s="16" t="s">
        <v>146</v>
      </c>
    </row>
    <row r="34" spans="1:2" s="12" customFormat="1" ht="6.75" customHeight="1" x14ac:dyDescent="0.2">
      <c r="A34" s="16"/>
    </row>
    <row r="35" spans="1:2" s="12" customFormat="1" ht="12" customHeight="1" x14ac:dyDescent="0.2">
      <c r="A35" s="16" t="s">
        <v>147</v>
      </c>
    </row>
    <row r="36" spans="1:2" s="12" customFormat="1" ht="5.25" customHeight="1" x14ac:dyDescent="0.2">
      <c r="A36" s="16"/>
    </row>
    <row r="37" spans="1:2" s="12" customFormat="1" ht="12" customHeight="1" x14ac:dyDescent="0.2">
      <c r="A37" s="16" t="s">
        <v>148</v>
      </c>
    </row>
    <row r="38" spans="1:2" s="12" customFormat="1" ht="5.25" customHeight="1" x14ac:dyDescent="0.2">
      <c r="A38" s="16"/>
    </row>
    <row r="39" spans="1:2" s="12" customFormat="1" ht="15.75" customHeight="1" x14ac:dyDescent="0.2">
      <c r="A39" s="16" t="s">
        <v>156</v>
      </c>
    </row>
    <row r="40" spans="1:2" s="12" customFormat="1" ht="11.25" customHeight="1" x14ac:dyDescent="0.2">
      <c r="A40" s="16"/>
    </row>
    <row r="41" spans="1:2" s="19" customFormat="1" ht="18.75" customHeight="1" x14ac:dyDescent="0.25">
      <c r="A41" s="26" t="s">
        <v>3</v>
      </c>
      <c r="B41" s="18"/>
    </row>
    <row r="42" spans="1:2" s="19" customFormat="1" ht="6" customHeight="1" x14ac:dyDescent="0.25">
      <c r="A42" s="20"/>
      <c r="B42" s="18"/>
    </row>
    <row r="43" spans="1:2" s="19" customFormat="1" ht="12.75" customHeight="1" x14ac:dyDescent="0.2">
      <c r="A43" s="27" t="s">
        <v>4</v>
      </c>
      <c r="B43" s="18"/>
    </row>
    <row r="44" spans="1:2" s="19" customFormat="1" ht="12.75" customHeight="1" x14ac:dyDescent="0.25">
      <c r="A44" s="21"/>
      <c r="B44" s="18"/>
    </row>
    <row r="45" spans="1:2" s="19" customFormat="1" ht="12.75" customHeight="1" x14ac:dyDescent="0.25">
      <c r="A45" s="18"/>
      <c r="B45" s="18"/>
    </row>
    <row r="46" spans="1:2" s="19" customFormat="1" ht="12.75" customHeight="1" x14ac:dyDescent="0.25">
      <c r="A46" s="18"/>
    </row>
    <row r="47" spans="1:2" s="19" customFormat="1" ht="12.75" customHeight="1" x14ac:dyDescent="0.25">
      <c r="A47" s="18"/>
    </row>
    <row r="48" spans="1:2" s="19" customFormat="1" ht="12.75" customHeight="1" x14ac:dyDescent="0.25">
      <c r="A48" s="18"/>
    </row>
    <row r="49" spans="1:1" s="19" customFormat="1" ht="12.75" customHeight="1" x14ac:dyDescent="0.25">
      <c r="A49" s="18"/>
    </row>
    <row r="50" spans="1:1" ht="12.75" customHeight="1" x14ac:dyDescent="0.2">
      <c r="A50" s="18"/>
    </row>
    <row r="51" spans="1:1" ht="12.75" customHeight="1" x14ac:dyDescent="0.2">
      <c r="A51" s="18"/>
    </row>
    <row r="52" spans="1:1" x14ac:dyDescent="0.2">
      <c r="A52" s="18"/>
    </row>
  </sheetData>
  <hyperlinks>
    <hyperlink ref="A43" r:id="rId1" display="mailto:DARES.communication@dares.travail.gouv.fr"/>
    <hyperlink ref="A21" location="'Taux d''emplois vacants brut'!A1" display="Premier onglet : taux d'emplois vacants (données brutes)"/>
    <hyperlink ref="A23" location="'Taux d''emplois vacants cvs'!A1" display="Deuxième onglet : taux d'emplois vacants (données désaisonnalisées)"/>
    <hyperlink ref="A25" location="'Nombre d''emplois occupés brut'!A1" display="Troisième onglet : nombre d'emplois occupés (données brutes)"/>
    <hyperlink ref="A27" location="'Nombre d''emplois occupés cvs'!A1" display="Quatrième onglet : nombre d'emplois occupés (données désaisonnalisées)"/>
    <hyperlink ref="A29" location="'Nombre d''emplois vacants brut'!A1" display="Cinquième onglet : nombre d'emplois vacants (données brutes)"/>
    <hyperlink ref="A31" location="'Nombre d''emplois vacants cvs'!A1" display="Sixième onglet : nombre d'emplois vacants (données désaisonnalisées)"/>
    <hyperlink ref="A33" location="'Part inoccupés'!A1" display="Septième onglet : part d'emplois vacants inoccuopés (données désaisonnalisées)"/>
    <hyperlink ref="A35" location="'Part nouvellement créés'!A1" display="Huitième onglet : part d'emplois vacants nouvellement créés (données désaisonnalisées)"/>
    <hyperlink ref="A37" location="'Part occupés'!A1" display="Neuvième onglet : part d'emplois vacants occupés sur le point de se libérer (données désaisonnalisées)"/>
    <hyperlink ref="A39" location="'Part non renseigné'!A1" display="Dixième onglet : part d'emplois vacants dont le type est non renseigné (données désaisonnalisée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6"/>
  <sheetViews>
    <sheetView zoomScale="80" zoomScaleNormal="80" workbookViewId="0">
      <pane xSplit="1" topLeftCell="BN1" activePane="topRight" state="frozen"/>
      <selection pane="topRight"/>
    </sheetView>
  </sheetViews>
  <sheetFormatPr baseColWidth="10" defaultRowHeight="15" x14ac:dyDescent="0.25"/>
  <cols>
    <col min="1" max="1" width="79.7109375" customWidth="1"/>
  </cols>
  <sheetData>
    <row r="1" spans="1:81" x14ac:dyDescent="0.25">
      <c r="A1" s="41" t="s">
        <v>151</v>
      </c>
      <c r="B1" s="44"/>
      <c r="C1" s="44"/>
      <c r="D1" s="44"/>
      <c r="E1" s="44"/>
      <c r="F1" s="44"/>
      <c r="G1" s="44"/>
      <c r="H1" s="44"/>
      <c r="I1" s="44"/>
      <c r="J1" s="44"/>
      <c r="K1" s="44"/>
      <c r="L1" s="44"/>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x14ac:dyDescent="0.25">
      <c r="A2" s="28" t="s">
        <v>117</v>
      </c>
      <c r="B2" s="44"/>
      <c r="C2" s="44"/>
      <c r="D2" s="44"/>
      <c r="E2" s="44"/>
      <c r="F2" s="44"/>
      <c r="G2" s="44"/>
      <c r="H2" s="44"/>
      <c r="I2" s="44"/>
      <c r="J2" s="44"/>
      <c r="K2" s="44"/>
      <c r="L2" s="44"/>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x14ac:dyDescent="0.25">
      <c r="A3" s="28" t="s">
        <v>158</v>
      </c>
      <c r="B3" s="44"/>
      <c r="C3" s="29"/>
      <c r="D3" s="29"/>
      <c r="E3" s="29"/>
      <c r="F3" s="29"/>
      <c r="G3" s="29"/>
      <c r="H3" s="29"/>
      <c r="I3" s="29"/>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x14ac:dyDescent="0.25">
      <c r="A5" s="46" t="s">
        <v>12</v>
      </c>
      <c r="B5" s="44"/>
      <c r="C5" s="29"/>
      <c r="D5" s="29"/>
      <c r="E5" s="29"/>
      <c r="F5" s="29"/>
      <c r="G5" s="29"/>
      <c r="H5" s="29"/>
      <c r="I5" s="29"/>
      <c r="J5" s="2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x14ac:dyDescent="0.25">
      <c r="A6" s="4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x14ac:dyDescent="0.25">
      <c r="A7" s="83"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c r="Z7" s="36" t="s">
        <v>38</v>
      </c>
      <c r="AA7" s="36" t="s">
        <v>39</v>
      </c>
      <c r="AB7" s="36" t="s">
        <v>40</v>
      </c>
      <c r="AC7" s="36" t="s">
        <v>41</v>
      </c>
      <c r="AD7" s="36" t="s">
        <v>42</v>
      </c>
      <c r="AE7" s="34" t="s">
        <v>43</v>
      </c>
      <c r="AF7" s="33" t="s">
        <v>44</v>
      </c>
      <c r="AG7" s="36" t="s">
        <v>45</v>
      </c>
      <c r="AH7" s="36" t="s">
        <v>46</v>
      </c>
      <c r="AI7" s="36" t="s">
        <v>47</v>
      </c>
      <c r="AJ7" s="36" t="s">
        <v>48</v>
      </c>
      <c r="AK7" s="36" t="s">
        <v>49</v>
      </c>
      <c r="AL7" s="36" t="s">
        <v>50</v>
      </c>
      <c r="AM7" s="36" t="s">
        <v>51</v>
      </c>
      <c r="AN7" s="36" t="s">
        <v>52</v>
      </c>
      <c r="AO7" s="36" t="s">
        <v>53</v>
      </c>
      <c r="AP7" s="36" t="s">
        <v>54</v>
      </c>
      <c r="AQ7" s="36" t="s">
        <v>55</v>
      </c>
      <c r="AR7" s="36" t="s">
        <v>56</v>
      </c>
      <c r="AS7" s="36" t="s">
        <v>57</v>
      </c>
      <c r="AT7" s="36" t="s">
        <v>58</v>
      </c>
      <c r="AU7" s="36" t="s">
        <v>59</v>
      </c>
      <c r="AV7" s="36" t="s">
        <v>60</v>
      </c>
      <c r="AW7" s="36" t="s">
        <v>61</v>
      </c>
      <c r="AX7" s="36" t="s">
        <v>62</v>
      </c>
      <c r="AY7" s="108" t="s">
        <v>63</v>
      </c>
      <c r="AZ7" s="35" t="s">
        <v>64</v>
      </c>
      <c r="BA7" s="80" t="s">
        <v>65</v>
      </c>
      <c r="BB7" s="80" t="s">
        <v>66</v>
      </c>
      <c r="BC7" s="80" t="s">
        <v>67</v>
      </c>
      <c r="BD7" s="80" t="s">
        <v>68</v>
      </c>
      <c r="BE7" s="80" t="s">
        <v>69</v>
      </c>
      <c r="BF7" s="80" t="s">
        <v>70</v>
      </c>
      <c r="BG7" s="80" t="s">
        <v>71</v>
      </c>
      <c r="BH7" s="36" t="s">
        <v>72</v>
      </c>
      <c r="BI7" s="36" t="s">
        <v>73</v>
      </c>
      <c r="BJ7" s="36" t="s">
        <v>74</v>
      </c>
      <c r="BK7" s="36" t="s">
        <v>75</v>
      </c>
      <c r="BL7" s="36" t="s">
        <v>76</v>
      </c>
      <c r="BM7" s="36" t="s">
        <v>77</v>
      </c>
      <c r="BN7" s="36" t="s">
        <v>78</v>
      </c>
      <c r="BO7" s="36" t="s">
        <v>133</v>
      </c>
      <c r="BP7" s="36" t="s">
        <v>80</v>
      </c>
      <c r="BQ7" s="36" t="s">
        <v>81</v>
      </c>
      <c r="BR7" s="36" t="s">
        <v>82</v>
      </c>
      <c r="BS7" s="36" t="s">
        <v>83</v>
      </c>
      <c r="BT7" s="36" t="s">
        <v>84</v>
      </c>
      <c r="BU7" s="36" t="s">
        <v>85</v>
      </c>
      <c r="BV7" s="36" t="s">
        <v>86</v>
      </c>
      <c r="BW7" s="36" t="s">
        <v>87</v>
      </c>
      <c r="BX7" s="36" t="s">
        <v>88</v>
      </c>
      <c r="BY7" s="36" t="s">
        <v>89</v>
      </c>
      <c r="BZ7" s="36" t="s">
        <v>90</v>
      </c>
      <c r="CA7" s="36" t="s">
        <v>149</v>
      </c>
      <c r="CB7" s="36" t="s">
        <v>159</v>
      </c>
      <c r="CC7" s="36" t="s">
        <v>160</v>
      </c>
    </row>
    <row r="8" spans="1:81" x14ac:dyDescent="0.25">
      <c r="A8" s="48" t="s">
        <v>119</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4"/>
      <c r="AF8" s="133">
        <v>18.284905945389578</v>
      </c>
      <c r="AG8" s="101">
        <v>19.554601702287243</v>
      </c>
      <c r="AH8" s="101">
        <v>18.475184482538939</v>
      </c>
      <c r="AI8" s="101">
        <v>21.234277845160392</v>
      </c>
      <c r="AJ8" s="101">
        <v>20.520614794336659</v>
      </c>
      <c r="AK8" s="101">
        <v>20.886206947025361</v>
      </c>
      <c r="AL8" s="101">
        <v>20.409487018966601</v>
      </c>
      <c r="AM8" s="101">
        <v>25.664754796982869</v>
      </c>
      <c r="AN8" s="101">
        <v>27.324233863485848</v>
      </c>
      <c r="AO8" s="101">
        <v>29.843230345675913</v>
      </c>
      <c r="AP8" s="101">
        <v>29.383184170279744</v>
      </c>
      <c r="AQ8" s="101">
        <v>24.991222081776929</v>
      </c>
      <c r="AR8" s="101">
        <v>24.860849229015702</v>
      </c>
      <c r="AS8" s="101">
        <v>25.358712871851726</v>
      </c>
      <c r="AT8" s="101">
        <v>27.798594020651471</v>
      </c>
      <c r="AU8" s="101">
        <v>27.080264035066609</v>
      </c>
      <c r="AV8" s="101">
        <v>25.451267294894311</v>
      </c>
      <c r="AW8" s="101">
        <v>23.191996059278964</v>
      </c>
      <c r="AX8" s="101">
        <v>21.300947003850112</v>
      </c>
      <c r="AY8" s="100">
        <v>26.82728378149093</v>
      </c>
      <c r="AZ8" s="133">
        <v>27.056014866564947</v>
      </c>
      <c r="BA8" s="101">
        <v>23.430751829088955</v>
      </c>
      <c r="BB8" s="101">
        <v>27.149933140634399</v>
      </c>
      <c r="BC8" s="101">
        <v>24.08061727601596</v>
      </c>
      <c r="BD8" s="101">
        <v>20.412874599777396</v>
      </c>
      <c r="BE8" s="101">
        <v>23.423217189758105</v>
      </c>
      <c r="BF8" s="101">
        <v>20.174050641248211</v>
      </c>
      <c r="BG8" s="101">
        <v>22.144067570458546</v>
      </c>
      <c r="BH8" s="101">
        <v>22.304061345085373</v>
      </c>
      <c r="BI8" s="101">
        <v>23.086442351681924</v>
      </c>
      <c r="BJ8" s="101">
        <v>23.107150489579059</v>
      </c>
      <c r="BK8" s="101">
        <v>21.447626832296365</v>
      </c>
      <c r="BL8" s="101">
        <v>20.327164010235588</v>
      </c>
      <c r="BM8" s="101">
        <v>20.882329790106642</v>
      </c>
      <c r="BN8" s="101">
        <v>20.901846168724848</v>
      </c>
      <c r="BO8" s="101">
        <v>22.186010693971163</v>
      </c>
      <c r="BP8" s="101">
        <v>23.593954677969506</v>
      </c>
      <c r="BQ8" s="109" t="s">
        <v>92</v>
      </c>
      <c r="BR8" s="101">
        <v>21.278138773297758</v>
      </c>
      <c r="BS8" s="101">
        <v>26.058283412836065</v>
      </c>
      <c r="BT8" s="101">
        <v>23.024875832108851</v>
      </c>
      <c r="BU8" s="101">
        <v>23.064712390653153</v>
      </c>
      <c r="BV8" s="101">
        <v>20.161452621247076</v>
      </c>
      <c r="BW8" s="101">
        <v>19.695797585258422</v>
      </c>
      <c r="BX8" s="101">
        <v>20.085826498866719</v>
      </c>
      <c r="BY8" s="101">
        <v>20.690044667017609</v>
      </c>
      <c r="BZ8" s="101">
        <v>19.72905162389139</v>
      </c>
      <c r="CA8" s="101">
        <v>21.656358864174393</v>
      </c>
      <c r="CB8" s="101">
        <v>20.785273407286194</v>
      </c>
      <c r="CC8" s="146" t="s">
        <v>92</v>
      </c>
    </row>
    <row r="9" spans="1:81" x14ac:dyDescent="0.25">
      <c r="A9" s="48" t="s">
        <v>96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4"/>
      <c r="AF9" s="133">
        <v>21.081832071811405</v>
      </c>
      <c r="AG9" s="101">
        <v>28.186128492680442</v>
      </c>
      <c r="AH9" s="101">
        <v>23.49101820415795</v>
      </c>
      <c r="AI9" s="101">
        <v>17.079127350990056</v>
      </c>
      <c r="AJ9" s="101">
        <v>22.071856717725595</v>
      </c>
      <c r="AK9" s="101">
        <v>22.896490958364385</v>
      </c>
      <c r="AL9" s="101">
        <v>19.919304386336051</v>
      </c>
      <c r="AM9" s="101">
        <v>19.376238677216602</v>
      </c>
      <c r="AN9" s="101">
        <v>26.901900593438388</v>
      </c>
      <c r="AO9" s="101">
        <v>29.752153964489882</v>
      </c>
      <c r="AP9" s="101">
        <v>18.892175319561023</v>
      </c>
      <c r="AQ9" s="101">
        <v>25.835036098966359</v>
      </c>
      <c r="AR9" s="101">
        <v>14.245435133751737</v>
      </c>
      <c r="AS9" s="101">
        <v>10.810358940736112</v>
      </c>
      <c r="AT9" s="101">
        <v>18.247146932444331</v>
      </c>
      <c r="AU9" s="101">
        <v>26.459659410027729</v>
      </c>
      <c r="AV9" s="101">
        <v>19.663101423915588</v>
      </c>
      <c r="AW9" s="101">
        <v>24.749838426328793</v>
      </c>
      <c r="AX9" s="101">
        <v>25.393267162866533</v>
      </c>
      <c r="AY9" s="104">
        <v>24.517923548411606</v>
      </c>
      <c r="AZ9" s="133">
        <v>21.481178428510361</v>
      </c>
      <c r="BA9" s="101">
        <v>13.776618130144085</v>
      </c>
      <c r="BB9" s="101">
        <v>25.548099093589187</v>
      </c>
      <c r="BC9" s="101">
        <v>13.859356112283086</v>
      </c>
      <c r="BD9" s="101">
        <v>30.27843637121363</v>
      </c>
      <c r="BE9" s="101">
        <v>26.7090153360408</v>
      </c>
      <c r="BF9" s="101">
        <v>27.54941311981597</v>
      </c>
      <c r="BG9" s="101">
        <v>21.628861616834747</v>
      </c>
      <c r="BH9" s="101">
        <v>21.880197152314839</v>
      </c>
      <c r="BI9" s="101">
        <v>27.4733656371872</v>
      </c>
      <c r="BJ9" s="101">
        <v>22.978607574038058</v>
      </c>
      <c r="BK9" s="101">
        <v>20.576316237440384</v>
      </c>
      <c r="BL9" s="101">
        <v>17.542988998162052</v>
      </c>
      <c r="BM9" s="101">
        <v>18.001201734127367</v>
      </c>
      <c r="BN9" s="101">
        <v>16.125591265682772</v>
      </c>
      <c r="BO9" s="101">
        <v>14.184955811720398</v>
      </c>
      <c r="BP9" s="101">
        <v>18.025566198551036</v>
      </c>
      <c r="BQ9" s="109" t="s">
        <v>92</v>
      </c>
      <c r="BR9" s="101">
        <v>21.772739531847183</v>
      </c>
      <c r="BS9" s="101">
        <v>22.229683510172734</v>
      </c>
      <c r="BT9" s="101">
        <v>22.252803185561444</v>
      </c>
      <c r="BU9" s="101">
        <v>20.537641817737086</v>
      </c>
      <c r="BV9" s="101">
        <v>16.188782715625482</v>
      </c>
      <c r="BW9" s="101">
        <v>18.606670178946231</v>
      </c>
      <c r="BX9" s="101">
        <v>14.686942413676</v>
      </c>
      <c r="BY9" s="101">
        <v>14.981709763242728</v>
      </c>
      <c r="BZ9" s="101">
        <v>15.109124572639962</v>
      </c>
      <c r="CA9" s="101">
        <v>15.579967406733397</v>
      </c>
      <c r="CB9" s="101">
        <v>13.781394498973309</v>
      </c>
      <c r="CC9" s="146" t="s">
        <v>92</v>
      </c>
    </row>
    <row r="10" spans="1:81" x14ac:dyDescent="0.25">
      <c r="A10" s="48" t="s">
        <v>120</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4"/>
      <c r="AF10" s="133">
        <v>21.223177169030407</v>
      </c>
      <c r="AG10" s="101">
        <v>25.361465880765017</v>
      </c>
      <c r="AH10" s="101">
        <v>19.710401292392678</v>
      </c>
      <c r="AI10" s="101">
        <v>18.941062590731164</v>
      </c>
      <c r="AJ10" s="101">
        <v>25.224811251272303</v>
      </c>
      <c r="AK10" s="101">
        <v>22.020220831600767</v>
      </c>
      <c r="AL10" s="101">
        <v>24.577884603285334</v>
      </c>
      <c r="AM10" s="101">
        <v>21.494571659791383</v>
      </c>
      <c r="AN10" s="101">
        <v>27.076767607764047</v>
      </c>
      <c r="AO10" s="101">
        <v>30.073673298241044</v>
      </c>
      <c r="AP10" s="101">
        <v>30.311967293535556</v>
      </c>
      <c r="AQ10" s="101">
        <v>23.641376023342676</v>
      </c>
      <c r="AR10" s="101">
        <v>29.552995824686292</v>
      </c>
      <c r="AS10" s="101">
        <v>26.309141857764107</v>
      </c>
      <c r="AT10" s="101">
        <v>29.682839231110474</v>
      </c>
      <c r="AU10" s="101">
        <v>25.140334091449745</v>
      </c>
      <c r="AV10" s="101">
        <v>23.517723891266204</v>
      </c>
      <c r="AW10" s="101">
        <v>29.30444234905503</v>
      </c>
      <c r="AX10" s="101">
        <v>27.119569085334962</v>
      </c>
      <c r="AY10" s="104">
        <v>24.777027060445203</v>
      </c>
      <c r="AZ10" s="133">
        <v>32.182242437299692</v>
      </c>
      <c r="BA10" s="101">
        <v>25.186994036766297</v>
      </c>
      <c r="BB10" s="101">
        <v>25.399161729413731</v>
      </c>
      <c r="BC10" s="101">
        <v>24.590333930428773</v>
      </c>
      <c r="BD10" s="101">
        <v>25.836840535907886</v>
      </c>
      <c r="BE10" s="101">
        <v>25.154997394387987</v>
      </c>
      <c r="BF10" s="101">
        <v>27.16658390397609</v>
      </c>
      <c r="BG10" s="101">
        <v>17.059971646142046</v>
      </c>
      <c r="BH10" s="101">
        <v>25.973037744221692</v>
      </c>
      <c r="BI10" s="101">
        <v>21.672450806431591</v>
      </c>
      <c r="BJ10" s="101">
        <v>28.198227921895413</v>
      </c>
      <c r="BK10" s="101">
        <v>22.695379581212578</v>
      </c>
      <c r="BL10" s="101">
        <v>23.046017236654006</v>
      </c>
      <c r="BM10" s="101">
        <v>22.341756098388689</v>
      </c>
      <c r="BN10" s="101">
        <v>25.454153287046932</v>
      </c>
      <c r="BO10" s="101">
        <v>26.023323993907621</v>
      </c>
      <c r="BP10" s="101">
        <v>24.453344472207128</v>
      </c>
      <c r="BQ10" s="109" t="s">
        <v>92</v>
      </c>
      <c r="BR10" s="101">
        <v>25.745213265723812</v>
      </c>
      <c r="BS10" s="101">
        <v>24.382953454084642</v>
      </c>
      <c r="BT10" s="101">
        <v>25.667214933711449</v>
      </c>
      <c r="BU10" s="101">
        <v>20.792136668404382</v>
      </c>
      <c r="BV10" s="101">
        <v>22.679091668284414</v>
      </c>
      <c r="BW10" s="101">
        <v>21.439369902657411</v>
      </c>
      <c r="BX10" s="101">
        <v>23.133958788861896</v>
      </c>
      <c r="BY10" s="101">
        <v>21.963219620683105</v>
      </c>
      <c r="BZ10" s="101">
        <v>22.763897520237784</v>
      </c>
      <c r="CA10" s="101">
        <v>22.769080694163044</v>
      </c>
      <c r="CB10" s="101">
        <v>22.976252008283826</v>
      </c>
      <c r="CC10" s="146" t="s">
        <v>92</v>
      </c>
    </row>
    <row r="11" spans="1:81" x14ac:dyDescent="0.25">
      <c r="A11" s="48" t="s">
        <v>100</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4"/>
      <c r="AF11" s="133">
        <v>11.31813535192601</v>
      </c>
      <c r="AG11" s="101">
        <v>12.468879943521507</v>
      </c>
      <c r="AH11" s="101">
        <v>12.411187223336368</v>
      </c>
      <c r="AI11" s="101">
        <v>9.4236845855275106</v>
      </c>
      <c r="AJ11" s="101">
        <v>7.9005937353655717</v>
      </c>
      <c r="AK11" s="101">
        <v>7.9127686069180365</v>
      </c>
      <c r="AL11" s="101">
        <v>13.76166543170438</v>
      </c>
      <c r="AM11" s="101">
        <v>8.0014380887290066</v>
      </c>
      <c r="AN11" s="101">
        <v>14.657406876675587</v>
      </c>
      <c r="AO11" s="101">
        <v>12.695819400129764</v>
      </c>
      <c r="AP11" s="101">
        <v>13.739890612411745</v>
      </c>
      <c r="AQ11" s="101">
        <v>17.40899586103026</v>
      </c>
      <c r="AR11" s="101">
        <v>17.094003982903089</v>
      </c>
      <c r="AS11" s="101">
        <v>7.5566709616157519</v>
      </c>
      <c r="AT11" s="101">
        <v>12.112576807523149</v>
      </c>
      <c r="AU11" s="101">
        <v>17.789785460791467</v>
      </c>
      <c r="AV11" s="101">
        <v>13.117934064898233</v>
      </c>
      <c r="AW11" s="101">
        <v>13.462726356158873</v>
      </c>
      <c r="AX11" s="101">
        <v>14.067012695795237</v>
      </c>
      <c r="AY11" s="104">
        <v>15.78951714798456</v>
      </c>
      <c r="AZ11" s="133">
        <v>8.841083670969283</v>
      </c>
      <c r="BA11" s="101">
        <v>17.312473567220152</v>
      </c>
      <c r="BB11" s="101">
        <v>16.226308735812449</v>
      </c>
      <c r="BC11" s="101">
        <v>18.472561150338169</v>
      </c>
      <c r="BD11" s="101">
        <v>14.954309599144631</v>
      </c>
      <c r="BE11" s="101">
        <v>11.761002859900946</v>
      </c>
      <c r="BF11" s="101">
        <v>9.7760874858972713</v>
      </c>
      <c r="BG11" s="101">
        <v>11.929652671313045</v>
      </c>
      <c r="BH11" s="101">
        <v>14.402364957528697</v>
      </c>
      <c r="BI11" s="101">
        <v>14.036531021093912</v>
      </c>
      <c r="BJ11" s="101">
        <v>16.265964177704429</v>
      </c>
      <c r="BK11" s="101">
        <v>12.499773877672077</v>
      </c>
      <c r="BL11" s="101">
        <v>13.619792377755445</v>
      </c>
      <c r="BM11" s="101">
        <v>10.06411896743146</v>
      </c>
      <c r="BN11" s="101">
        <v>8.9582726103967243</v>
      </c>
      <c r="BO11" s="101">
        <v>11.517419074923108</v>
      </c>
      <c r="BP11" s="101">
        <v>11.846341560973602</v>
      </c>
      <c r="BQ11" s="109" t="s">
        <v>92</v>
      </c>
      <c r="BR11" s="101">
        <v>19.67265210540392</v>
      </c>
      <c r="BS11" s="101">
        <v>15.230276144601135</v>
      </c>
      <c r="BT11" s="101">
        <v>13.677535970775022</v>
      </c>
      <c r="BU11" s="101">
        <v>15.708032571752449</v>
      </c>
      <c r="BV11" s="101">
        <v>13.908974089415684</v>
      </c>
      <c r="BW11" s="101">
        <v>18.566227539468045</v>
      </c>
      <c r="BX11" s="101">
        <v>12.65826323648143</v>
      </c>
      <c r="BY11" s="101">
        <v>14.010086000317775</v>
      </c>
      <c r="BZ11" s="101">
        <v>14.638672987757488</v>
      </c>
      <c r="CA11" s="101">
        <v>15.566588876850899</v>
      </c>
      <c r="CB11" s="101">
        <v>14.940177591108741</v>
      </c>
      <c r="CC11" s="146" t="s">
        <v>92</v>
      </c>
    </row>
    <row r="12" spans="1:81" x14ac:dyDescent="0.25">
      <c r="A12" s="59" t="s">
        <v>101</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4"/>
      <c r="AF12" s="133">
        <v>10.637352754186312</v>
      </c>
      <c r="AG12" s="101">
        <v>12.542960518890732</v>
      </c>
      <c r="AH12" s="101">
        <v>13.345617044255009</v>
      </c>
      <c r="AI12" s="101">
        <v>12.973402573282556</v>
      </c>
      <c r="AJ12" s="101">
        <v>15.855542119989755</v>
      </c>
      <c r="AK12" s="101">
        <v>17.142972454752712</v>
      </c>
      <c r="AL12" s="101">
        <v>12.515465874001659</v>
      </c>
      <c r="AM12" s="101">
        <v>13.346130424968548</v>
      </c>
      <c r="AN12" s="101">
        <v>20.020087741937122</v>
      </c>
      <c r="AO12" s="101">
        <v>10.683710533501193</v>
      </c>
      <c r="AP12" s="101">
        <v>12.014374891703289</v>
      </c>
      <c r="AQ12" s="101">
        <v>13.622554131279013</v>
      </c>
      <c r="AR12" s="101">
        <v>11.256400123289165</v>
      </c>
      <c r="AS12" s="101">
        <v>11.796727221285595</v>
      </c>
      <c r="AT12" s="101">
        <v>15.078835999045699</v>
      </c>
      <c r="AU12" s="101">
        <v>17.724730104528248</v>
      </c>
      <c r="AV12" s="101">
        <v>19.121859401870243</v>
      </c>
      <c r="AW12" s="101">
        <v>22.204398364662406</v>
      </c>
      <c r="AX12" s="101">
        <v>21.990347758461478</v>
      </c>
      <c r="AY12" s="104">
        <v>16.903593710172519</v>
      </c>
      <c r="AZ12" s="133">
        <v>22.047888516077503</v>
      </c>
      <c r="BA12" s="101">
        <v>17.170457955934392</v>
      </c>
      <c r="BB12" s="101">
        <v>19.887608410916215</v>
      </c>
      <c r="BC12" s="101">
        <v>20.418800036988241</v>
      </c>
      <c r="BD12" s="101">
        <v>17.447536262600561</v>
      </c>
      <c r="BE12" s="101">
        <v>24.893262547033057</v>
      </c>
      <c r="BF12" s="101">
        <v>22.520486479308385</v>
      </c>
      <c r="BG12" s="101">
        <v>19.078022677518724</v>
      </c>
      <c r="BH12" s="101">
        <v>14.343963882822955</v>
      </c>
      <c r="BI12" s="101">
        <v>14.169106681089128</v>
      </c>
      <c r="BJ12" s="101">
        <v>13.819784798103679</v>
      </c>
      <c r="BK12" s="101">
        <v>17.116557679090594</v>
      </c>
      <c r="BL12" s="101">
        <v>16.659611338663442</v>
      </c>
      <c r="BM12" s="101">
        <v>19.232061196827082</v>
      </c>
      <c r="BN12" s="101">
        <v>15.969683138555595</v>
      </c>
      <c r="BO12" s="101">
        <v>15.768610819736413</v>
      </c>
      <c r="BP12" s="101">
        <v>17.097815850746027</v>
      </c>
      <c r="BQ12" s="109" t="s">
        <v>92</v>
      </c>
      <c r="BR12" s="101">
        <v>20.335423172674531</v>
      </c>
      <c r="BS12" s="101">
        <v>21.221646217610129</v>
      </c>
      <c r="BT12" s="101">
        <v>24.159411086849964</v>
      </c>
      <c r="BU12" s="101">
        <v>21.642071777505858</v>
      </c>
      <c r="BV12" s="101">
        <v>19.837000935106285</v>
      </c>
      <c r="BW12" s="101">
        <v>23.898384562843759</v>
      </c>
      <c r="BX12" s="101">
        <v>21.638486353449132</v>
      </c>
      <c r="BY12" s="101">
        <v>20.680242126654377</v>
      </c>
      <c r="BZ12" s="101">
        <v>17.404270248761485</v>
      </c>
      <c r="CA12" s="101">
        <v>21.006784380025302</v>
      </c>
      <c r="CB12" s="101">
        <v>18.024363810662852</v>
      </c>
      <c r="CC12" s="146" t="s">
        <v>92</v>
      </c>
    </row>
    <row r="13" spans="1:81" x14ac:dyDescent="0.25">
      <c r="A13" s="59" t="s">
        <v>102</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4"/>
      <c r="AF13" s="133">
        <v>21.975844994585156</v>
      </c>
      <c r="AG13" s="101">
        <v>17.89986855387712</v>
      </c>
      <c r="AH13" s="101">
        <v>24.477551748413184</v>
      </c>
      <c r="AI13" s="101">
        <v>30.183775867228196</v>
      </c>
      <c r="AJ13" s="101">
        <v>16.826047411310952</v>
      </c>
      <c r="AK13" s="101">
        <v>14.33243517874592</v>
      </c>
      <c r="AL13" s="101">
        <v>31.991635472416849</v>
      </c>
      <c r="AM13" s="101">
        <v>17.527547858429081</v>
      </c>
      <c r="AN13" s="101">
        <v>22.77392026713132</v>
      </c>
      <c r="AO13" s="101">
        <v>24.084121769177514</v>
      </c>
      <c r="AP13" s="101">
        <v>30.951064954865622</v>
      </c>
      <c r="AQ13" s="101">
        <v>20.661814108961945</v>
      </c>
      <c r="AR13" s="101">
        <v>26.793307772196748</v>
      </c>
      <c r="AS13" s="101">
        <v>22.105183453600983</v>
      </c>
      <c r="AT13" s="101">
        <v>17.942297444681255</v>
      </c>
      <c r="AU13" s="101">
        <v>19.939926706406485</v>
      </c>
      <c r="AV13" s="101">
        <v>38.023624427446201</v>
      </c>
      <c r="AW13" s="101">
        <v>32.282024399967966</v>
      </c>
      <c r="AX13" s="101">
        <v>27.253956596142178</v>
      </c>
      <c r="AY13" s="104">
        <v>20.390066209291888</v>
      </c>
      <c r="AZ13" s="133">
        <v>22.070277184516961</v>
      </c>
      <c r="BA13" s="101">
        <v>30.440191756195745</v>
      </c>
      <c r="BB13" s="101">
        <v>22.115268444122496</v>
      </c>
      <c r="BC13" s="101">
        <v>21.33661198793682</v>
      </c>
      <c r="BD13" s="101">
        <v>13.994969742877386</v>
      </c>
      <c r="BE13" s="101">
        <v>28.710345197093648</v>
      </c>
      <c r="BF13" s="101">
        <v>35.01545027086344</v>
      </c>
      <c r="BG13" s="101">
        <v>33.629320341511509</v>
      </c>
      <c r="BH13" s="101">
        <v>21.616481389754842</v>
      </c>
      <c r="BI13" s="101">
        <v>33.562052882040526</v>
      </c>
      <c r="BJ13" s="101">
        <v>24.646398796531091</v>
      </c>
      <c r="BK13" s="101">
        <v>26.445393933054376</v>
      </c>
      <c r="BL13" s="101">
        <v>34.117384176791617</v>
      </c>
      <c r="BM13" s="101">
        <v>39.795783239825496</v>
      </c>
      <c r="BN13" s="101">
        <v>18.167115526425086</v>
      </c>
      <c r="BO13" s="101">
        <v>14.918300994223902</v>
      </c>
      <c r="BP13" s="101">
        <v>35.073511262057998</v>
      </c>
      <c r="BQ13" s="109" t="s">
        <v>92</v>
      </c>
      <c r="BR13" s="101">
        <v>33.017221956516636</v>
      </c>
      <c r="BS13" s="101">
        <v>25.882807162727183</v>
      </c>
      <c r="BT13" s="101">
        <v>33.670984420092559</v>
      </c>
      <c r="BU13" s="101">
        <v>29.232509170038529</v>
      </c>
      <c r="BV13" s="101">
        <v>34.457204016857446</v>
      </c>
      <c r="BW13" s="101">
        <v>37.263544294481441</v>
      </c>
      <c r="BX13" s="101">
        <v>22.972039714053103</v>
      </c>
      <c r="BY13" s="101">
        <v>25.126378120165519</v>
      </c>
      <c r="BZ13" s="101">
        <v>27.230589116756285</v>
      </c>
      <c r="CA13" s="101">
        <v>25.853678622524633</v>
      </c>
      <c r="CB13" s="101">
        <v>21.31905383927446</v>
      </c>
      <c r="CC13" s="146" t="s">
        <v>92</v>
      </c>
    </row>
    <row r="14" spans="1:81" x14ac:dyDescent="0.25">
      <c r="A14" s="59" t="s">
        <v>121</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4"/>
      <c r="AF14" s="133">
        <v>23.802134237525713</v>
      </c>
      <c r="AG14" s="101">
        <v>15.54503411755743</v>
      </c>
      <c r="AH14" s="101">
        <v>17.619340260956957</v>
      </c>
      <c r="AI14" s="101">
        <v>20.266237834814625</v>
      </c>
      <c r="AJ14" s="101">
        <v>21.756958062065067</v>
      </c>
      <c r="AK14" s="101">
        <v>24.937031895537821</v>
      </c>
      <c r="AL14" s="101">
        <v>23.955747499185016</v>
      </c>
      <c r="AM14" s="101">
        <v>23.964165490296654</v>
      </c>
      <c r="AN14" s="101">
        <v>19.453534972632816</v>
      </c>
      <c r="AO14" s="101">
        <v>22.888753787964465</v>
      </c>
      <c r="AP14" s="101">
        <v>21.717792564569109</v>
      </c>
      <c r="AQ14" s="101">
        <v>24.450049915521472</v>
      </c>
      <c r="AR14" s="101">
        <v>25.473058993267305</v>
      </c>
      <c r="AS14" s="101">
        <v>24.490082170375288</v>
      </c>
      <c r="AT14" s="101">
        <v>23.099899673852114</v>
      </c>
      <c r="AU14" s="101">
        <v>29.524257782017997</v>
      </c>
      <c r="AV14" s="101">
        <v>24.533506537514381</v>
      </c>
      <c r="AW14" s="101">
        <v>23.307520778472991</v>
      </c>
      <c r="AX14" s="101">
        <v>27.685190113962502</v>
      </c>
      <c r="AY14" s="104">
        <v>23.696067198413015</v>
      </c>
      <c r="AZ14" s="133">
        <v>27.451233022846363</v>
      </c>
      <c r="BA14" s="101">
        <v>22.737786046809017</v>
      </c>
      <c r="BB14" s="101">
        <v>25.006017166931905</v>
      </c>
      <c r="BC14" s="101">
        <v>23.798778672367341</v>
      </c>
      <c r="BD14" s="101">
        <v>23.965296305871878</v>
      </c>
      <c r="BE14" s="101">
        <v>23.444105122563325</v>
      </c>
      <c r="BF14" s="101">
        <v>21.058390472058136</v>
      </c>
      <c r="BG14" s="101">
        <v>24.264075826190719</v>
      </c>
      <c r="BH14" s="101">
        <v>20.215912165095862</v>
      </c>
      <c r="BI14" s="101">
        <v>19.663972106414633</v>
      </c>
      <c r="BJ14" s="101">
        <v>21.900196743863145</v>
      </c>
      <c r="BK14" s="101">
        <v>21.085548539561405</v>
      </c>
      <c r="BL14" s="101">
        <v>21.266358617295293</v>
      </c>
      <c r="BM14" s="101">
        <v>23.709680166097105</v>
      </c>
      <c r="BN14" s="101">
        <v>21.995310350647113</v>
      </c>
      <c r="BO14" s="101">
        <v>21.838412078674249</v>
      </c>
      <c r="BP14" s="101">
        <v>20.56347205197568</v>
      </c>
      <c r="BQ14" s="109" t="s">
        <v>92</v>
      </c>
      <c r="BR14" s="101">
        <v>22.614536244994401</v>
      </c>
      <c r="BS14" s="101">
        <v>21.919568547488122</v>
      </c>
      <c r="BT14" s="101">
        <v>23.241392836301987</v>
      </c>
      <c r="BU14" s="101">
        <v>21.781619327348377</v>
      </c>
      <c r="BV14" s="101">
        <v>18.252905198505108</v>
      </c>
      <c r="BW14" s="101">
        <v>20.090768860429417</v>
      </c>
      <c r="BX14" s="101">
        <v>21.676371098869286</v>
      </c>
      <c r="BY14" s="101">
        <v>20.621841492526279</v>
      </c>
      <c r="BZ14" s="101">
        <v>21.532227846438186</v>
      </c>
      <c r="CA14" s="101">
        <v>21.475562689406161</v>
      </c>
      <c r="CB14" s="101">
        <v>22.116490856557427</v>
      </c>
      <c r="CC14" s="146" t="s">
        <v>92</v>
      </c>
    </row>
    <row r="15" spans="1:81" x14ac:dyDescent="0.25">
      <c r="A15" s="59" t="s">
        <v>122</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4"/>
      <c r="AF15" s="133">
        <v>22.342274268424234</v>
      </c>
      <c r="AG15" s="101">
        <v>22.458163691541078</v>
      </c>
      <c r="AH15" s="101">
        <v>21.869265850188761</v>
      </c>
      <c r="AI15" s="101">
        <v>21.244948203961606</v>
      </c>
      <c r="AJ15" s="101">
        <v>20.46294185032631</v>
      </c>
      <c r="AK15" s="101">
        <v>21.60263692430442</v>
      </c>
      <c r="AL15" s="101">
        <v>21.932653673416254</v>
      </c>
      <c r="AM15" s="101">
        <v>22.718005002905894</v>
      </c>
      <c r="AN15" s="101">
        <v>35.536527919758797</v>
      </c>
      <c r="AO15" s="101">
        <v>27.345543000940296</v>
      </c>
      <c r="AP15" s="101">
        <v>22.542140076354364</v>
      </c>
      <c r="AQ15" s="101">
        <v>32.103130075060321</v>
      </c>
      <c r="AR15" s="101">
        <v>27.103018373197198</v>
      </c>
      <c r="AS15" s="101">
        <v>29.212805986291126</v>
      </c>
      <c r="AT15" s="101">
        <v>27.561074161258979</v>
      </c>
      <c r="AU15" s="101">
        <v>29.148143600658234</v>
      </c>
      <c r="AV15" s="101">
        <v>28.444336747419321</v>
      </c>
      <c r="AW15" s="101">
        <v>25.292019343738723</v>
      </c>
      <c r="AX15" s="101">
        <v>27.769829674164413</v>
      </c>
      <c r="AY15" s="104">
        <v>26.433856340344843</v>
      </c>
      <c r="AZ15" s="133">
        <v>25.944581920504891</v>
      </c>
      <c r="BA15" s="101">
        <v>33.280735487267869</v>
      </c>
      <c r="BB15" s="101">
        <v>36.999734295902805</v>
      </c>
      <c r="BC15" s="101">
        <v>25.218568024208658</v>
      </c>
      <c r="BD15" s="101">
        <v>38.187163846132599</v>
      </c>
      <c r="BE15" s="101">
        <v>32.968165049195392</v>
      </c>
      <c r="BF15" s="101">
        <v>32.186828862730579</v>
      </c>
      <c r="BG15" s="101">
        <v>33.846054088784243</v>
      </c>
      <c r="BH15" s="101">
        <v>33.510330835519795</v>
      </c>
      <c r="BI15" s="101">
        <v>33.624258061896107</v>
      </c>
      <c r="BJ15" s="101">
        <v>33.021045780423798</v>
      </c>
      <c r="BK15" s="101">
        <v>35.366704242585115</v>
      </c>
      <c r="BL15" s="101">
        <v>31.299420164573558</v>
      </c>
      <c r="BM15" s="101">
        <v>35.651395123979512</v>
      </c>
      <c r="BN15" s="101">
        <v>33.803896789675207</v>
      </c>
      <c r="BO15" s="101">
        <v>29.370857748568746</v>
      </c>
      <c r="BP15" s="101">
        <v>33.500066854513015</v>
      </c>
      <c r="BQ15" s="109" t="s">
        <v>92</v>
      </c>
      <c r="BR15" s="101">
        <v>35.301767995755782</v>
      </c>
      <c r="BS15" s="101">
        <v>28.070514604345952</v>
      </c>
      <c r="BT15" s="101">
        <v>28.603621784016457</v>
      </c>
      <c r="BU15" s="101">
        <v>27.172135899777388</v>
      </c>
      <c r="BV15" s="101">
        <v>25.775167872026465</v>
      </c>
      <c r="BW15" s="101">
        <v>24.589908736755476</v>
      </c>
      <c r="BX15" s="101">
        <v>23.144014212161082</v>
      </c>
      <c r="BY15" s="101">
        <v>23.555550145389279</v>
      </c>
      <c r="BZ15" s="101">
        <v>22.78899035610397</v>
      </c>
      <c r="CA15" s="101">
        <v>23.004444729028197</v>
      </c>
      <c r="CB15" s="101">
        <v>24.421375982625598</v>
      </c>
      <c r="CC15" s="146" t="s">
        <v>92</v>
      </c>
    </row>
    <row r="16" spans="1:81" x14ac:dyDescent="0.25">
      <c r="A16" s="59" t="s">
        <v>123</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4"/>
      <c r="AF16" s="133">
        <v>31.139039770852978</v>
      </c>
      <c r="AG16" s="101">
        <v>26.850534083453987</v>
      </c>
      <c r="AH16" s="101">
        <v>26.667845534510487</v>
      </c>
      <c r="AI16" s="101">
        <v>29.838077547104913</v>
      </c>
      <c r="AJ16" s="101">
        <v>26.989002751445334</v>
      </c>
      <c r="AK16" s="101">
        <v>28.344537915865239</v>
      </c>
      <c r="AL16" s="101">
        <v>20.201355874116192</v>
      </c>
      <c r="AM16" s="101">
        <v>31.987399495233415</v>
      </c>
      <c r="AN16" s="101">
        <v>33.583510775518938</v>
      </c>
      <c r="AO16" s="101">
        <v>32.406092316913941</v>
      </c>
      <c r="AP16" s="101">
        <v>40.124242101343036</v>
      </c>
      <c r="AQ16" s="101">
        <v>33.110584550951948</v>
      </c>
      <c r="AR16" s="101">
        <v>33.243438819725853</v>
      </c>
      <c r="AS16" s="101">
        <v>37.957696593320243</v>
      </c>
      <c r="AT16" s="101">
        <v>31.33999152482194</v>
      </c>
      <c r="AU16" s="101">
        <v>33.854156068117902</v>
      </c>
      <c r="AV16" s="101">
        <v>35.074091237092247</v>
      </c>
      <c r="AW16" s="101">
        <v>28.811278748932658</v>
      </c>
      <c r="AX16" s="101">
        <v>35.821109704765604</v>
      </c>
      <c r="AY16" s="104">
        <v>46.836931217214733</v>
      </c>
      <c r="AZ16" s="133">
        <v>33.984860282284366</v>
      </c>
      <c r="BA16" s="101">
        <v>35.038449036578534</v>
      </c>
      <c r="BB16" s="101">
        <v>32.989508094183414</v>
      </c>
      <c r="BC16" s="101">
        <v>37.152060304337596</v>
      </c>
      <c r="BD16" s="101">
        <v>28.486798120671473</v>
      </c>
      <c r="BE16" s="101">
        <v>36.058735475101408</v>
      </c>
      <c r="BF16" s="101">
        <v>40.935751938616171</v>
      </c>
      <c r="BG16" s="101">
        <v>35.600337629007988</v>
      </c>
      <c r="BH16" s="101">
        <v>30.363557480279123</v>
      </c>
      <c r="BI16" s="101">
        <v>36.590603910359086</v>
      </c>
      <c r="BJ16" s="101">
        <v>29.528434920076037</v>
      </c>
      <c r="BK16" s="101">
        <v>31.098049002318355</v>
      </c>
      <c r="BL16" s="101">
        <v>28.330799138080941</v>
      </c>
      <c r="BM16" s="101">
        <v>28.812135576738047</v>
      </c>
      <c r="BN16" s="101">
        <v>31.381739541193067</v>
      </c>
      <c r="BO16" s="101">
        <v>28.87393561809894</v>
      </c>
      <c r="BP16" s="101">
        <v>23.186467283460857</v>
      </c>
      <c r="BQ16" s="109" t="s">
        <v>92</v>
      </c>
      <c r="BR16" s="101">
        <v>31.197464311451874</v>
      </c>
      <c r="BS16" s="101">
        <v>36.014956866143024</v>
      </c>
      <c r="BT16" s="101">
        <v>29.228618270218142</v>
      </c>
      <c r="BU16" s="101">
        <v>29.626494297019271</v>
      </c>
      <c r="BV16" s="101">
        <v>21.404668160011234</v>
      </c>
      <c r="BW16" s="101">
        <v>22.687123217816506</v>
      </c>
      <c r="BX16" s="101">
        <v>23.014945516631911</v>
      </c>
      <c r="BY16" s="101">
        <v>18.913509721850208</v>
      </c>
      <c r="BZ16" s="101">
        <v>27.096496182301976</v>
      </c>
      <c r="CA16" s="101">
        <v>21.813763416489316</v>
      </c>
      <c r="CB16" s="101">
        <v>26.099626103722883</v>
      </c>
      <c r="CC16" s="146" t="s">
        <v>92</v>
      </c>
    </row>
    <row r="17" spans="1:83" x14ac:dyDescent="0.25">
      <c r="A17" s="137" t="s">
        <v>109</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v>18.284905945389578</v>
      </c>
      <c r="AG17" s="105">
        <v>19.554601702287243</v>
      </c>
      <c r="AH17" s="105">
        <v>18.475184482538939</v>
      </c>
      <c r="AI17" s="105">
        <v>21.234277845160392</v>
      </c>
      <c r="AJ17" s="105">
        <v>20.520614794336659</v>
      </c>
      <c r="AK17" s="105">
        <v>20.886206947025361</v>
      </c>
      <c r="AL17" s="105">
        <v>20.409487018966601</v>
      </c>
      <c r="AM17" s="105">
        <v>25.664754796982869</v>
      </c>
      <c r="AN17" s="105">
        <v>27.324233863485848</v>
      </c>
      <c r="AO17" s="105">
        <v>29.843230345675913</v>
      </c>
      <c r="AP17" s="105">
        <v>29.383184170279744</v>
      </c>
      <c r="AQ17" s="105">
        <v>24.991222081776929</v>
      </c>
      <c r="AR17" s="105">
        <v>24.860849229015702</v>
      </c>
      <c r="AS17" s="105">
        <v>25.358712871851726</v>
      </c>
      <c r="AT17" s="105">
        <v>27.798594020651471</v>
      </c>
      <c r="AU17" s="105">
        <v>27.080264035066609</v>
      </c>
      <c r="AV17" s="105">
        <v>25.451267294894311</v>
      </c>
      <c r="AW17" s="105">
        <v>23.191996059278964</v>
      </c>
      <c r="AX17" s="105">
        <v>21.300947003850112</v>
      </c>
      <c r="AY17" s="105">
        <v>26.82728378149093</v>
      </c>
      <c r="AZ17" s="106">
        <v>27.056014866564947</v>
      </c>
      <c r="BA17" s="93">
        <v>23.430751829088955</v>
      </c>
      <c r="BB17" s="93">
        <v>27.149933140634399</v>
      </c>
      <c r="BC17" s="93">
        <v>24.08061727601596</v>
      </c>
      <c r="BD17" s="93">
        <v>20.412874599777396</v>
      </c>
      <c r="BE17" s="93">
        <v>23.423217189758105</v>
      </c>
      <c r="BF17" s="93">
        <v>20.174050641248211</v>
      </c>
      <c r="BG17" s="93">
        <v>22.144067570458546</v>
      </c>
      <c r="BH17" s="93">
        <v>22.304061345085373</v>
      </c>
      <c r="BI17" s="93">
        <v>23.086442351681924</v>
      </c>
      <c r="BJ17" s="93">
        <v>23.107150489579059</v>
      </c>
      <c r="BK17" s="93">
        <v>21.447626832296365</v>
      </c>
      <c r="BL17" s="93">
        <v>20.327164010235588</v>
      </c>
      <c r="BM17" s="93">
        <v>20.882329790106642</v>
      </c>
      <c r="BN17" s="93">
        <v>20.901846168724848</v>
      </c>
      <c r="BO17" s="93">
        <v>22.186010693971163</v>
      </c>
      <c r="BP17" s="93">
        <v>23.593954677969506</v>
      </c>
      <c r="BQ17" s="93" t="s">
        <v>92</v>
      </c>
      <c r="BR17" s="93">
        <v>21.278138773297758</v>
      </c>
      <c r="BS17" s="93">
        <v>26.058283412836065</v>
      </c>
      <c r="BT17" s="93">
        <v>23.024875832108851</v>
      </c>
      <c r="BU17" s="93">
        <v>23.064712390653153</v>
      </c>
      <c r="BV17" s="93">
        <v>20.161452621247076</v>
      </c>
      <c r="BW17" s="93">
        <v>19.695797585258422</v>
      </c>
      <c r="BX17" s="93">
        <v>20.085826498866719</v>
      </c>
      <c r="BY17" s="93">
        <v>20.690044667017609</v>
      </c>
      <c r="BZ17" s="93">
        <v>19.72905162389139</v>
      </c>
      <c r="CA17" s="93">
        <v>21.656358864174393</v>
      </c>
      <c r="CB17" s="93">
        <v>20.785273407286194</v>
      </c>
      <c r="CC17" s="157">
        <v>24.057695629261076</v>
      </c>
      <c r="CE17" s="144"/>
    </row>
    <row r="18" spans="1:83" x14ac:dyDescent="0.25">
      <c r="A18" s="138" t="s">
        <v>110</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v>21.081832071811405</v>
      </c>
      <c r="AG18" s="84">
        <v>28.186128492680442</v>
      </c>
      <c r="AH18" s="84">
        <v>23.49101820415795</v>
      </c>
      <c r="AI18" s="84">
        <v>17.079127350990056</v>
      </c>
      <c r="AJ18" s="84">
        <v>22.071856717725595</v>
      </c>
      <c r="AK18" s="84">
        <v>22.896490958364385</v>
      </c>
      <c r="AL18" s="84">
        <v>19.919304386336051</v>
      </c>
      <c r="AM18" s="84">
        <v>19.376238677216602</v>
      </c>
      <c r="AN18" s="84">
        <v>26.901900593438388</v>
      </c>
      <c r="AO18" s="84">
        <v>29.752153964489882</v>
      </c>
      <c r="AP18" s="84">
        <v>18.892175319561023</v>
      </c>
      <c r="AQ18" s="84">
        <v>25.835036098966359</v>
      </c>
      <c r="AR18" s="84">
        <v>14.245435133751737</v>
      </c>
      <c r="AS18" s="84">
        <v>10.810358940736112</v>
      </c>
      <c r="AT18" s="84">
        <v>18.247146932444331</v>
      </c>
      <c r="AU18" s="84">
        <v>26.459659410027729</v>
      </c>
      <c r="AV18" s="84">
        <v>19.663101423915588</v>
      </c>
      <c r="AW18" s="84">
        <v>24.749838426328793</v>
      </c>
      <c r="AX18" s="84">
        <v>25.393267162866533</v>
      </c>
      <c r="AY18" s="84">
        <v>24.517923548411606</v>
      </c>
      <c r="AZ18" s="85">
        <v>21.481178428510361</v>
      </c>
      <c r="BA18" s="86">
        <v>13.776618130144085</v>
      </c>
      <c r="BB18" s="86">
        <v>25.548099093589187</v>
      </c>
      <c r="BC18" s="86">
        <v>13.859356112283086</v>
      </c>
      <c r="BD18" s="86">
        <v>30.27843637121363</v>
      </c>
      <c r="BE18" s="86">
        <v>26.7090153360408</v>
      </c>
      <c r="BF18" s="86">
        <v>27.54941311981597</v>
      </c>
      <c r="BG18" s="86">
        <v>21.628861616834747</v>
      </c>
      <c r="BH18" s="86">
        <v>21.880197152314839</v>
      </c>
      <c r="BI18" s="86">
        <v>27.4733656371872</v>
      </c>
      <c r="BJ18" s="86">
        <v>22.978607574038058</v>
      </c>
      <c r="BK18" s="86">
        <v>20.576316237440384</v>
      </c>
      <c r="BL18" s="86">
        <v>17.542988998162052</v>
      </c>
      <c r="BM18" s="86">
        <v>18.001201734127367</v>
      </c>
      <c r="BN18" s="86">
        <v>16.125591265682772</v>
      </c>
      <c r="BO18" s="86">
        <v>14.184955811720398</v>
      </c>
      <c r="BP18" s="86">
        <v>18.025566198551036</v>
      </c>
      <c r="BQ18" s="86" t="s">
        <v>92</v>
      </c>
      <c r="BR18" s="86">
        <v>21.772739531847183</v>
      </c>
      <c r="BS18" s="86">
        <v>22.229683510172734</v>
      </c>
      <c r="BT18" s="86">
        <v>22.252803185561444</v>
      </c>
      <c r="BU18" s="86">
        <v>20.537641817737086</v>
      </c>
      <c r="BV18" s="86">
        <v>16.188782715625482</v>
      </c>
      <c r="BW18" s="86">
        <v>18.606670178946231</v>
      </c>
      <c r="BX18" s="86">
        <v>14.686942413676</v>
      </c>
      <c r="BY18" s="86">
        <v>14.981709763242728</v>
      </c>
      <c r="BZ18" s="86">
        <v>15.109124572639962</v>
      </c>
      <c r="CA18" s="86">
        <v>15.579967406733397</v>
      </c>
      <c r="CB18" s="86">
        <v>13.781394498973309</v>
      </c>
      <c r="CC18" s="158">
        <v>15.646355673790509</v>
      </c>
      <c r="CE18" s="144"/>
    </row>
    <row r="19" spans="1:83" x14ac:dyDescent="0.25">
      <c r="A19" s="138" t="s">
        <v>111</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v>20.515050971235379</v>
      </c>
      <c r="AG19" s="84">
        <v>19.628997813263943</v>
      </c>
      <c r="AH19" s="84">
        <v>18.019379233598876</v>
      </c>
      <c r="AI19" s="84">
        <v>17.49887047961602</v>
      </c>
      <c r="AJ19" s="84">
        <v>19.446915937983992</v>
      </c>
      <c r="AK19" s="84">
        <v>19.711554464942953</v>
      </c>
      <c r="AL19" s="84">
        <v>21.924977265547977</v>
      </c>
      <c r="AM19" s="84">
        <v>19.340159595830031</v>
      </c>
      <c r="AN19" s="84">
        <v>23.362116834677128</v>
      </c>
      <c r="AO19" s="84">
        <v>23.920742896456478</v>
      </c>
      <c r="AP19" s="84">
        <v>24.741738931058475</v>
      </c>
      <c r="AQ19" s="84">
        <v>23.092464241198911</v>
      </c>
      <c r="AR19" s="84">
        <v>25.341089804132707</v>
      </c>
      <c r="AS19" s="84">
        <v>21.133855770115936</v>
      </c>
      <c r="AT19" s="84">
        <v>23.138598910341781</v>
      </c>
      <c r="AU19" s="84">
        <v>25.242100437737381</v>
      </c>
      <c r="AV19" s="84">
        <v>23.55336793305101</v>
      </c>
      <c r="AW19" s="84">
        <v>24.756785611292052</v>
      </c>
      <c r="AX19" s="84">
        <v>25.52531587454898</v>
      </c>
      <c r="AY19" s="84">
        <v>23.677801061991698</v>
      </c>
      <c r="AZ19" s="85">
        <v>24.572451492972736</v>
      </c>
      <c r="BA19" s="86">
        <v>23.652367798572506</v>
      </c>
      <c r="BB19" s="86">
        <v>24.048993654637954</v>
      </c>
      <c r="BC19" s="86">
        <v>23.987484391545951</v>
      </c>
      <c r="BD19" s="86">
        <v>22.622476186607184</v>
      </c>
      <c r="BE19" s="86">
        <v>23.196868034644449</v>
      </c>
      <c r="BF19" s="86">
        <v>23.593676356732111</v>
      </c>
      <c r="BG19" s="86">
        <v>19.813792704192263</v>
      </c>
      <c r="BH19" s="86">
        <v>22.201001206443042</v>
      </c>
      <c r="BI19" s="86">
        <v>21.173870636069729</v>
      </c>
      <c r="BJ19" s="86">
        <v>23.972859736448569</v>
      </c>
      <c r="BK19" s="86">
        <v>21.281879541682887</v>
      </c>
      <c r="BL19" s="86">
        <v>21.065798685786319</v>
      </c>
      <c r="BM19" s="86">
        <v>21.221878999326243</v>
      </c>
      <c r="BN19" s="86">
        <v>21.219796850774241</v>
      </c>
      <c r="BO19" s="86">
        <v>21.546395680062847</v>
      </c>
      <c r="BP19" s="86">
        <v>21.573833512568054</v>
      </c>
      <c r="BQ19" s="86" t="s">
        <v>92</v>
      </c>
      <c r="BR19" s="86">
        <v>24.556080104185163</v>
      </c>
      <c r="BS19" s="86">
        <v>23.483476703547602</v>
      </c>
      <c r="BT19" s="86">
        <v>23.786155789020857</v>
      </c>
      <c r="BU19" s="86">
        <v>21.326227743265186</v>
      </c>
      <c r="BV19" s="86">
        <v>20.393023045321957</v>
      </c>
      <c r="BW19" s="86">
        <v>21.311133159089707</v>
      </c>
      <c r="BX19" s="86">
        <v>21.079553755826574</v>
      </c>
      <c r="BY19" s="86">
        <v>20.433410541827374</v>
      </c>
      <c r="BZ19" s="86">
        <v>21.354948398410329</v>
      </c>
      <c r="CA19" s="86">
        <v>21.400292197796279</v>
      </c>
      <c r="CB19" s="86">
        <v>21.510187455744404</v>
      </c>
      <c r="CC19" s="158">
        <v>18.368835200276582</v>
      </c>
      <c r="CE19" s="144"/>
    </row>
    <row r="20" spans="1:83" x14ac:dyDescent="0.25">
      <c r="A20" s="139" t="s">
        <v>112</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v>22.342274268424234</v>
      </c>
      <c r="AG20" s="89">
        <v>22.458163691541078</v>
      </c>
      <c r="AH20" s="89">
        <v>21.869265850188761</v>
      </c>
      <c r="AI20" s="89">
        <v>21.244948203961606</v>
      </c>
      <c r="AJ20" s="89">
        <v>20.46294185032631</v>
      </c>
      <c r="AK20" s="89">
        <v>21.60263692430442</v>
      </c>
      <c r="AL20" s="89">
        <v>21.932653673416254</v>
      </c>
      <c r="AM20" s="89">
        <v>22.718005002905894</v>
      </c>
      <c r="AN20" s="89">
        <v>35.536527919758797</v>
      </c>
      <c r="AO20" s="89">
        <v>27.345543000940296</v>
      </c>
      <c r="AP20" s="89">
        <v>22.542140076354364</v>
      </c>
      <c r="AQ20" s="89">
        <v>32.103130075060321</v>
      </c>
      <c r="AR20" s="89">
        <v>27.103018373197198</v>
      </c>
      <c r="AS20" s="89">
        <v>29.212805986291126</v>
      </c>
      <c r="AT20" s="89">
        <v>27.561074161258979</v>
      </c>
      <c r="AU20" s="89">
        <v>29.148143600658234</v>
      </c>
      <c r="AV20" s="89">
        <v>28.444336747419321</v>
      </c>
      <c r="AW20" s="89">
        <v>25.292019343738723</v>
      </c>
      <c r="AX20" s="89">
        <v>27.769829674164413</v>
      </c>
      <c r="AY20" s="89">
        <v>26.433856340344843</v>
      </c>
      <c r="AZ20" s="90">
        <v>25.944581920504891</v>
      </c>
      <c r="BA20" s="91">
        <v>33.280735487267869</v>
      </c>
      <c r="BB20" s="91">
        <v>36.999734295902805</v>
      </c>
      <c r="BC20" s="91">
        <v>25.218568024208658</v>
      </c>
      <c r="BD20" s="91">
        <v>38.187163846132599</v>
      </c>
      <c r="BE20" s="91">
        <v>32.968165049195392</v>
      </c>
      <c r="BF20" s="91">
        <v>32.186828862730579</v>
      </c>
      <c r="BG20" s="91">
        <v>33.846054088784243</v>
      </c>
      <c r="BH20" s="91">
        <v>33.510330835519795</v>
      </c>
      <c r="BI20" s="91">
        <v>33.624258061896107</v>
      </c>
      <c r="BJ20" s="91">
        <v>33.021045780423798</v>
      </c>
      <c r="BK20" s="91">
        <v>35.366704242585115</v>
      </c>
      <c r="BL20" s="91">
        <v>31.299420164573558</v>
      </c>
      <c r="BM20" s="91">
        <v>35.651395123979512</v>
      </c>
      <c r="BN20" s="91">
        <v>33.803896789675207</v>
      </c>
      <c r="BO20" s="91">
        <v>29.370857748568746</v>
      </c>
      <c r="BP20" s="91">
        <v>33.500066854513015</v>
      </c>
      <c r="BQ20" s="91" t="s">
        <v>92</v>
      </c>
      <c r="BR20" s="91">
        <v>35.301767995755782</v>
      </c>
      <c r="BS20" s="91">
        <v>28.070514604345952</v>
      </c>
      <c r="BT20" s="91">
        <v>28.603621784016457</v>
      </c>
      <c r="BU20" s="91">
        <v>27.172135899777388</v>
      </c>
      <c r="BV20" s="91">
        <v>25.775167872026465</v>
      </c>
      <c r="BW20" s="91">
        <v>24.589908736755476</v>
      </c>
      <c r="BX20" s="91">
        <v>23.144014212161082</v>
      </c>
      <c r="BY20" s="91">
        <v>23.555550145389279</v>
      </c>
      <c r="BZ20" s="91">
        <v>22.78899035610397</v>
      </c>
      <c r="CA20" s="91">
        <v>23.004444729028197</v>
      </c>
      <c r="CB20" s="91">
        <v>24.421375982625598</v>
      </c>
      <c r="CC20" s="159">
        <v>17.704333645610316</v>
      </c>
      <c r="CE20" s="144"/>
    </row>
    <row r="21" spans="1:83" x14ac:dyDescent="0.25">
      <c r="A21" s="65" t="s">
        <v>113</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v>20.685344014875223</v>
      </c>
      <c r="AG21" s="107">
        <v>20.696249741277736</v>
      </c>
      <c r="AH21" s="107">
        <v>19.213207126306862</v>
      </c>
      <c r="AI21" s="107">
        <v>18.782534107912991</v>
      </c>
      <c r="AJ21" s="107">
        <v>19.939687047230823</v>
      </c>
      <c r="AK21" s="107">
        <v>20.479362353368156</v>
      </c>
      <c r="AL21" s="107">
        <v>21.570283261791889</v>
      </c>
      <c r="AM21" s="107">
        <v>20.943661634210525</v>
      </c>
      <c r="AN21" s="107">
        <v>26.685027149185402</v>
      </c>
      <c r="AO21" s="107">
        <v>25.918984783447314</v>
      </c>
      <c r="AP21" s="107">
        <v>24.637356934834965</v>
      </c>
      <c r="AQ21" s="107">
        <v>25.218099062009802</v>
      </c>
      <c r="AR21" s="107">
        <v>25.085147084543294</v>
      </c>
      <c r="AS21" s="107">
        <v>22.890491245027079</v>
      </c>
      <c r="AT21" s="107">
        <v>24.689109845445845</v>
      </c>
      <c r="AU21" s="107">
        <v>26.457420462386011</v>
      </c>
      <c r="AV21" s="107">
        <v>24.924489701472314</v>
      </c>
      <c r="AW21" s="107">
        <v>24.614361093421294</v>
      </c>
      <c r="AX21" s="107">
        <v>25.389570348258449</v>
      </c>
      <c r="AY21" s="134">
        <v>24.776765252114153</v>
      </c>
      <c r="AZ21" s="135">
        <v>25.087026819024246</v>
      </c>
      <c r="BA21" s="107">
        <v>25.11082508745881</v>
      </c>
      <c r="BB21" s="107">
        <v>27.280481258826033</v>
      </c>
      <c r="BC21" s="107">
        <v>23.938559723048339</v>
      </c>
      <c r="BD21" s="107">
        <v>25.629298678049018</v>
      </c>
      <c r="BE21" s="107">
        <v>25.428688832170259</v>
      </c>
      <c r="BF21" s="107">
        <v>24.829578393423745</v>
      </c>
      <c r="BG21" s="107">
        <v>22.900969157645189</v>
      </c>
      <c r="BH21" s="107">
        <v>24.258974536343509</v>
      </c>
      <c r="BI21" s="107">
        <v>24.092209402334792</v>
      </c>
      <c r="BJ21" s="107">
        <v>25.333574711662855</v>
      </c>
      <c r="BK21" s="107">
        <v>23.670188760024377</v>
      </c>
      <c r="BL21" s="107">
        <v>22.457536771975118</v>
      </c>
      <c r="BM21" s="107">
        <v>23.593237165466402</v>
      </c>
      <c r="BN21" s="107">
        <v>23.109837876332747</v>
      </c>
      <c r="BO21" s="107">
        <v>22.494111793242151</v>
      </c>
      <c r="BP21" s="107">
        <v>23.783813080622515</v>
      </c>
      <c r="BQ21" s="127" t="s">
        <v>92</v>
      </c>
      <c r="BR21" s="107">
        <v>26.351524622125009</v>
      </c>
      <c r="BS21" s="107">
        <v>24.792196559057025</v>
      </c>
      <c r="BT21" s="107">
        <v>24.637231143155802</v>
      </c>
      <c r="BU21" s="107">
        <v>22.762249200558021</v>
      </c>
      <c r="BV21" s="107">
        <v>21.035265965291615</v>
      </c>
      <c r="BW21" s="107">
        <v>21.561427874417138</v>
      </c>
      <c r="BX21" s="107">
        <v>20.844771981004239</v>
      </c>
      <c r="BY21" s="107">
        <v>20.709506914362617</v>
      </c>
      <c r="BZ21" s="107">
        <v>20.919326588127959</v>
      </c>
      <c r="CA21" s="107">
        <v>21.330616749180837</v>
      </c>
      <c r="CB21" s="107">
        <v>21.395242114014287</v>
      </c>
      <c r="CC21" s="160">
        <v>18.877408818105536</v>
      </c>
      <c r="CD21" s="145"/>
      <c r="CE21" s="144"/>
    </row>
    <row r="22" spans="1:83"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row>
    <row r="23" spans="1:83" ht="46.5" customHeight="1" x14ac:dyDescent="0.25">
      <c r="A23" s="39" t="s">
        <v>114</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140"/>
      <c r="BE23" s="140"/>
      <c r="BF23" s="140"/>
      <c r="BG23" s="140"/>
      <c r="BH23" s="140"/>
      <c r="BI23" s="140"/>
      <c r="BJ23" s="140"/>
      <c r="BK23" s="140"/>
      <c r="BL23" s="140"/>
      <c r="BM23" s="140"/>
      <c r="BN23" s="140"/>
      <c r="BO23" s="140"/>
      <c r="BP23" s="140"/>
      <c r="BQ23" s="43"/>
      <c r="BR23" s="140"/>
      <c r="BS23" s="140"/>
      <c r="BT23" s="140"/>
      <c r="BU23" s="140"/>
      <c r="BV23" s="140"/>
      <c r="BW23" s="43"/>
      <c r="BX23" s="43"/>
      <c r="BY23" s="43"/>
      <c r="BZ23" s="43"/>
      <c r="CA23" s="43"/>
      <c r="CB23" s="43"/>
      <c r="CC23" s="43"/>
    </row>
    <row r="24" spans="1:83" ht="40.5" customHeight="1" x14ac:dyDescent="0.25">
      <c r="A24" s="136" t="s">
        <v>154</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row>
    <row r="25" spans="1:83" ht="25.5" x14ac:dyDescent="0.25">
      <c r="A25" s="39" t="s">
        <v>161</v>
      </c>
      <c r="B25" s="43"/>
      <c r="C25" s="43"/>
      <c r="D25" s="43"/>
      <c r="E25" s="43"/>
      <c r="F25" s="43"/>
      <c r="G25" s="43"/>
      <c r="H25" s="43"/>
      <c r="I25" s="43"/>
      <c r="J25" s="43"/>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43"/>
      <c r="BX25" s="43"/>
      <c r="BY25" s="43"/>
      <c r="BZ25" s="43"/>
      <c r="CA25" s="43"/>
      <c r="CB25" s="43"/>
      <c r="CC25" s="140"/>
    </row>
    <row r="26" spans="1:83" ht="25.5" x14ac:dyDescent="0.25">
      <c r="A26" s="39" t="s">
        <v>115</v>
      </c>
    </row>
  </sheetData>
  <mergeCells count="1">
    <mergeCell ref="B4:J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6"/>
  <sheetViews>
    <sheetView zoomScale="80" zoomScaleNormal="80" workbookViewId="0">
      <pane xSplit="1" topLeftCell="BN1" activePane="topRight" state="frozen"/>
      <selection pane="topRight"/>
    </sheetView>
  </sheetViews>
  <sheetFormatPr baseColWidth="10" defaultRowHeight="15" x14ac:dyDescent="0.25"/>
  <cols>
    <col min="1" max="1" width="79.7109375" customWidth="1"/>
  </cols>
  <sheetData>
    <row r="1" spans="1:81" x14ac:dyDescent="0.25">
      <c r="A1" s="41" t="s">
        <v>150</v>
      </c>
      <c r="B1" s="44"/>
      <c r="C1" s="44"/>
      <c r="D1" s="44"/>
      <c r="E1" s="44"/>
      <c r="F1" s="44"/>
      <c r="G1" s="44"/>
      <c r="H1" s="44"/>
      <c r="I1" s="44"/>
      <c r="J1" s="44"/>
      <c r="K1" s="44"/>
      <c r="L1" s="44"/>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x14ac:dyDescent="0.25">
      <c r="A2" s="28" t="s">
        <v>117</v>
      </c>
      <c r="B2" s="44"/>
      <c r="C2" s="44"/>
      <c r="D2" s="44"/>
      <c r="E2" s="44"/>
      <c r="F2" s="44"/>
      <c r="G2" s="44"/>
      <c r="H2" s="44"/>
      <c r="I2" s="44"/>
      <c r="J2" s="44"/>
      <c r="K2" s="44"/>
      <c r="L2" s="44"/>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x14ac:dyDescent="0.25">
      <c r="A3" s="28" t="s">
        <v>158</v>
      </c>
      <c r="B3" s="44"/>
      <c r="C3" s="29"/>
      <c r="D3" s="29"/>
      <c r="E3" s="29"/>
      <c r="F3" s="29"/>
      <c r="G3" s="29"/>
      <c r="H3" s="29"/>
      <c r="I3" s="29"/>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x14ac:dyDescent="0.25">
      <c r="A5" s="46" t="s">
        <v>12</v>
      </c>
      <c r="B5" s="44"/>
      <c r="C5" s="29"/>
      <c r="D5" s="29"/>
      <c r="E5" s="29"/>
      <c r="F5" s="29"/>
      <c r="G5" s="29"/>
      <c r="H5" s="29"/>
      <c r="I5" s="29"/>
      <c r="J5" s="2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x14ac:dyDescent="0.25">
      <c r="A6" s="4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x14ac:dyDescent="0.25">
      <c r="A7" s="83"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c r="Z7" s="36" t="s">
        <v>38</v>
      </c>
      <c r="AA7" s="36" t="s">
        <v>39</v>
      </c>
      <c r="AB7" s="36" t="s">
        <v>40</v>
      </c>
      <c r="AC7" s="36" t="s">
        <v>41</v>
      </c>
      <c r="AD7" s="36" t="s">
        <v>42</v>
      </c>
      <c r="AE7" s="34" t="s">
        <v>43</v>
      </c>
      <c r="AF7" s="33" t="s">
        <v>44</v>
      </c>
      <c r="AG7" s="36" t="s">
        <v>45</v>
      </c>
      <c r="AH7" s="36" t="s">
        <v>46</v>
      </c>
      <c r="AI7" s="36" t="s">
        <v>47</v>
      </c>
      <c r="AJ7" s="36" t="s">
        <v>48</v>
      </c>
      <c r="AK7" s="36" t="s">
        <v>49</v>
      </c>
      <c r="AL7" s="36" t="s">
        <v>50</v>
      </c>
      <c r="AM7" s="36" t="s">
        <v>51</v>
      </c>
      <c r="AN7" s="36" t="s">
        <v>52</v>
      </c>
      <c r="AO7" s="36" t="s">
        <v>53</v>
      </c>
      <c r="AP7" s="36" t="s">
        <v>54</v>
      </c>
      <c r="AQ7" s="36" t="s">
        <v>55</v>
      </c>
      <c r="AR7" s="36" t="s">
        <v>56</v>
      </c>
      <c r="AS7" s="36" t="s">
        <v>57</v>
      </c>
      <c r="AT7" s="36" t="s">
        <v>58</v>
      </c>
      <c r="AU7" s="36" t="s">
        <v>59</v>
      </c>
      <c r="AV7" s="36" t="s">
        <v>60</v>
      </c>
      <c r="AW7" s="36" t="s">
        <v>61</v>
      </c>
      <c r="AX7" s="36" t="s">
        <v>62</v>
      </c>
      <c r="AY7" s="108" t="s">
        <v>63</v>
      </c>
      <c r="AZ7" s="35" t="s">
        <v>64</v>
      </c>
      <c r="BA7" s="80" t="s">
        <v>65</v>
      </c>
      <c r="BB7" s="80" t="s">
        <v>66</v>
      </c>
      <c r="BC7" s="80" t="s">
        <v>67</v>
      </c>
      <c r="BD7" s="80" t="s">
        <v>68</v>
      </c>
      <c r="BE7" s="80" t="s">
        <v>69</v>
      </c>
      <c r="BF7" s="80" t="s">
        <v>70</v>
      </c>
      <c r="BG7" s="80" t="s">
        <v>71</v>
      </c>
      <c r="BH7" s="36" t="s">
        <v>72</v>
      </c>
      <c r="BI7" s="36" t="s">
        <v>73</v>
      </c>
      <c r="BJ7" s="36" t="s">
        <v>74</v>
      </c>
      <c r="BK7" s="36" t="s">
        <v>75</v>
      </c>
      <c r="BL7" s="36" t="s">
        <v>76</v>
      </c>
      <c r="BM7" s="36" t="s">
        <v>77</v>
      </c>
      <c r="BN7" s="36" t="s">
        <v>78</v>
      </c>
      <c r="BO7" s="36" t="s">
        <v>133</v>
      </c>
      <c r="BP7" s="36" t="s">
        <v>80</v>
      </c>
      <c r="BQ7" s="36" t="s">
        <v>81</v>
      </c>
      <c r="BR7" s="36" t="s">
        <v>82</v>
      </c>
      <c r="BS7" s="36" t="s">
        <v>83</v>
      </c>
      <c r="BT7" s="36" t="s">
        <v>84</v>
      </c>
      <c r="BU7" s="36" t="s">
        <v>85</v>
      </c>
      <c r="BV7" s="36" t="s">
        <v>86</v>
      </c>
      <c r="BW7" s="36" t="s">
        <v>87</v>
      </c>
      <c r="BX7" s="36" t="s">
        <v>88</v>
      </c>
      <c r="BY7" s="36" t="s">
        <v>89</v>
      </c>
      <c r="BZ7" s="36" t="s">
        <v>90</v>
      </c>
      <c r="CA7" s="36" t="s">
        <v>149</v>
      </c>
      <c r="CB7" s="36" t="s">
        <v>159</v>
      </c>
      <c r="CC7" s="36" t="s">
        <v>160</v>
      </c>
    </row>
    <row r="8" spans="1:81" x14ac:dyDescent="0.25">
      <c r="A8" s="48" t="s">
        <v>119</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4"/>
      <c r="AF8" s="133">
        <v>12.626548168595454</v>
      </c>
      <c r="AG8" s="101">
        <v>2.159590950581483</v>
      </c>
      <c r="AH8" s="101">
        <v>0.9213965715440251</v>
      </c>
      <c r="AI8" s="101">
        <v>0.76273201204279872</v>
      </c>
      <c r="AJ8" s="101">
        <v>1.544725063835217</v>
      </c>
      <c r="AK8" s="101">
        <v>1.7602543353412117</v>
      </c>
      <c r="AL8" s="101">
        <v>6.4076405362050322</v>
      </c>
      <c r="AM8" s="101">
        <v>0.98856394890846788</v>
      </c>
      <c r="AN8" s="101">
        <v>1.5522472176645334</v>
      </c>
      <c r="AO8" s="101">
        <v>1.5089819630362349</v>
      </c>
      <c r="AP8" s="101">
        <v>1.3698847845408204</v>
      </c>
      <c r="AQ8" s="101">
        <v>3.7939924944316208</v>
      </c>
      <c r="AR8" s="101">
        <v>0.72903352704331847</v>
      </c>
      <c r="AS8" s="101">
        <v>1.105962304520852</v>
      </c>
      <c r="AT8" s="101">
        <v>1.9418551779959743</v>
      </c>
      <c r="AU8" s="101">
        <v>2.0090870267320828</v>
      </c>
      <c r="AV8" s="101">
        <v>1.1237022654347937</v>
      </c>
      <c r="AW8" s="101">
        <v>1.6810074314869967</v>
      </c>
      <c r="AX8" s="101">
        <v>0.79037499842084191</v>
      </c>
      <c r="AY8" s="100">
        <v>0.88120820975055891</v>
      </c>
      <c r="AZ8" s="133">
        <v>1.4138413428458976</v>
      </c>
      <c r="BA8" s="101">
        <v>1.8086591005855917</v>
      </c>
      <c r="BB8" s="101">
        <v>1.3103913880907054</v>
      </c>
      <c r="BC8" s="101">
        <v>3.0664251141198129</v>
      </c>
      <c r="BD8" s="101">
        <v>2.6605304942331225</v>
      </c>
      <c r="BE8" s="101">
        <v>4.0987709783730031</v>
      </c>
      <c r="BF8" s="101">
        <v>3.105995793090802</v>
      </c>
      <c r="BG8" s="101">
        <v>3.8655775420647456</v>
      </c>
      <c r="BH8" s="101">
        <v>2.8100407742203535</v>
      </c>
      <c r="BI8" s="101">
        <v>3.0012923932436046</v>
      </c>
      <c r="BJ8" s="101">
        <v>2.9620755652317192</v>
      </c>
      <c r="BK8" s="101">
        <v>1.955596716785855</v>
      </c>
      <c r="BL8" s="101">
        <v>3.8977167547765079</v>
      </c>
      <c r="BM8" s="101">
        <v>2.6367222192643278</v>
      </c>
      <c r="BN8" s="101">
        <v>3.0983447876750336</v>
      </c>
      <c r="BO8" s="101">
        <v>2.2216271725632311</v>
      </c>
      <c r="BP8" s="101">
        <v>2.3473893303340509</v>
      </c>
      <c r="BQ8" s="109" t="s">
        <v>92</v>
      </c>
      <c r="BR8" s="101">
        <v>1.0354190586019603</v>
      </c>
      <c r="BS8" s="101">
        <v>2.1697320723162159</v>
      </c>
      <c r="BT8" s="101">
        <v>1.3806461698199772</v>
      </c>
      <c r="BU8" s="101">
        <v>2.2529700261155741</v>
      </c>
      <c r="BV8" s="101">
        <v>2.0234945869367489</v>
      </c>
      <c r="BW8" s="101">
        <v>1.1350181859880903</v>
      </c>
      <c r="BX8" s="101">
        <v>1.739825729668744</v>
      </c>
      <c r="BY8" s="101">
        <v>3.2739486220810954</v>
      </c>
      <c r="BZ8" s="101">
        <v>2.628423144385247</v>
      </c>
      <c r="CA8" s="101">
        <v>3.6855041117152916</v>
      </c>
      <c r="CB8" s="101">
        <v>2.2028193666880918</v>
      </c>
      <c r="CC8" s="146" t="s">
        <v>92</v>
      </c>
    </row>
    <row r="9" spans="1:81" x14ac:dyDescent="0.25">
      <c r="A9" s="48" t="s">
        <v>96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4"/>
      <c r="AF9" s="133">
        <v>15.763439328326591</v>
      </c>
      <c r="AG9" s="101">
        <v>2.4823357594571713</v>
      </c>
      <c r="AH9" s="101">
        <v>4.7679363976222255</v>
      </c>
      <c r="AI9" s="101">
        <v>5.8127104980073625</v>
      </c>
      <c r="AJ9" s="101">
        <v>1.6440494295951682</v>
      </c>
      <c r="AK9" s="101">
        <v>0.32476311350431497</v>
      </c>
      <c r="AL9" s="101">
        <v>1.0025072753753501</v>
      </c>
      <c r="AM9" s="101">
        <v>2.2990278840018483</v>
      </c>
      <c r="AN9" s="101">
        <v>7.3705953036418963</v>
      </c>
      <c r="AO9" s="101">
        <v>5.317813188874366</v>
      </c>
      <c r="AP9" s="101">
        <v>10.967584395486364</v>
      </c>
      <c r="AQ9" s="101">
        <v>5.7480497429029649</v>
      </c>
      <c r="AR9" s="101">
        <v>10.695271112515734</v>
      </c>
      <c r="AS9" s="101">
        <v>3.9498334282017811</v>
      </c>
      <c r="AT9" s="101">
        <v>11.645898666318205</v>
      </c>
      <c r="AU9" s="101">
        <v>12.891953234316826</v>
      </c>
      <c r="AV9" s="101">
        <v>0.20889864831536609</v>
      </c>
      <c r="AW9" s="101">
        <v>1.3108587083771042</v>
      </c>
      <c r="AX9" s="101">
        <v>5.7044758924385084</v>
      </c>
      <c r="AY9" s="104">
        <v>0.23925150738667783</v>
      </c>
      <c r="AZ9" s="133">
        <v>0.30329272108418504</v>
      </c>
      <c r="BA9" s="101">
        <v>0.30863307368123755</v>
      </c>
      <c r="BB9" s="101">
        <v>6.6635136003691633</v>
      </c>
      <c r="BC9" s="101">
        <v>6.3118653185661318</v>
      </c>
      <c r="BD9" s="101">
        <v>5.8695140862992785</v>
      </c>
      <c r="BE9" s="101">
        <v>0.48657174220586608</v>
      </c>
      <c r="BF9" s="101">
        <v>0.55763690811757949</v>
      </c>
      <c r="BG9" s="101">
        <v>6.9674542747447274</v>
      </c>
      <c r="BH9" s="101">
        <v>0.71622394518189958</v>
      </c>
      <c r="BI9" s="101">
        <v>0.76403323680083646</v>
      </c>
      <c r="BJ9" s="101">
        <v>0.79768818813009479</v>
      </c>
      <c r="BK9" s="101">
        <v>0.84018069933368678</v>
      </c>
      <c r="BL9" s="101">
        <v>0.77207016951701701</v>
      </c>
      <c r="BM9" s="101">
        <v>0.835145693956581</v>
      </c>
      <c r="BN9" s="101">
        <v>0.90937009408863423</v>
      </c>
      <c r="BO9" s="101">
        <v>0.88566045310893937</v>
      </c>
      <c r="BP9" s="101">
        <v>0.9976227855016655</v>
      </c>
      <c r="BQ9" s="109" t="s">
        <v>92</v>
      </c>
      <c r="BR9" s="101">
        <v>1.992468211904449</v>
      </c>
      <c r="BS9" s="101">
        <v>0.89272554163909945</v>
      </c>
      <c r="BT9" s="101">
        <v>1.0466246288750083</v>
      </c>
      <c r="BU9" s="101">
        <v>1.0356849768330831</v>
      </c>
      <c r="BV9" s="101">
        <v>1.1754263326481076</v>
      </c>
      <c r="BW9" s="101">
        <v>1.0742101718644341</v>
      </c>
      <c r="BX9" s="101">
        <v>1.4680933899553148</v>
      </c>
      <c r="BY9" s="101">
        <v>1.4148106627285033</v>
      </c>
      <c r="BZ9" s="101">
        <v>1.7806345010325222</v>
      </c>
      <c r="CA9" s="101">
        <v>1.4294064338498023</v>
      </c>
      <c r="CB9" s="101">
        <v>1.6520345233538376</v>
      </c>
      <c r="CC9" s="146" t="s">
        <v>92</v>
      </c>
    </row>
    <row r="10" spans="1:81" x14ac:dyDescent="0.25">
      <c r="A10" s="48" t="s">
        <v>120</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4"/>
      <c r="AF10" s="133">
        <v>8.300710190170598</v>
      </c>
      <c r="AG10" s="101">
        <v>6.7859009472592149</v>
      </c>
      <c r="AH10" s="101">
        <v>2.644242522356528</v>
      </c>
      <c r="AI10" s="101">
        <v>3.3203657565022802</v>
      </c>
      <c r="AJ10" s="101">
        <v>1.2189685161829944</v>
      </c>
      <c r="AK10" s="101">
        <v>1.8235843544793806</v>
      </c>
      <c r="AL10" s="101">
        <v>2.6755282333523835</v>
      </c>
      <c r="AM10" s="101">
        <v>0.799692407297942</v>
      </c>
      <c r="AN10" s="101">
        <v>7.5564372955752299</v>
      </c>
      <c r="AO10" s="101">
        <v>4.3869063927683207</v>
      </c>
      <c r="AP10" s="101">
        <v>3.5580294445107792</v>
      </c>
      <c r="AQ10" s="101">
        <v>9.8191797982882161</v>
      </c>
      <c r="AR10" s="101">
        <v>7.5328854017721181</v>
      </c>
      <c r="AS10" s="101">
        <v>4.8252340502492075</v>
      </c>
      <c r="AT10" s="101">
        <v>2.8042856650671184</v>
      </c>
      <c r="AU10" s="101">
        <v>2.9192488743517151</v>
      </c>
      <c r="AV10" s="101">
        <v>5.2458892177067087</v>
      </c>
      <c r="AW10" s="101">
        <v>2.1479149176684715</v>
      </c>
      <c r="AX10" s="101">
        <v>4.9844184122106814</v>
      </c>
      <c r="AY10" s="104">
        <v>6.8843912349654319</v>
      </c>
      <c r="AZ10" s="133">
        <v>4.1150206331903396</v>
      </c>
      <c r="BA10" s="101">
        <v>5.1699344798552165</v>
      </c>
      <c r="BB10" s="101">
        <v>1.52146416359097</v>
      </c>
      <c r="BC10" s="101">
        <v>4.2573514927794065</v>
      </c>
      <c r="BD10" s="101">
        <v>3.7315416229067937</v>
      </c>
      <c r="BE10" s="101">
        <v>2.8265958757805603</v>
      </c>
      <c r="BF10" s="101">
        <v>3.2128061177906533</v>
      </c>
      <c r="BG10" s="101">
        <v>1.8414608944694522</v>
      </c>
      <c r="BH10" s="101">
        <v>1.5421124564864053</v>
      </c>
      <c r="BI10" s="101">
        <v>1.4761219653749851</v>
      </c>
      <c r="BJ10" s="101">
        <v>0.84734593340431108</v>
      </c>
      <c r="BK10" s="101">
        <v>1.211211689167017</v>
      </c>
      <c r="BL10" s="101">
        <v>1.2695647677690003</v>
      </c>
      <c r="BM10" s="101">
        <v>2.0546161204035163</v>
      </c>
      <c r="BN10" s="101">
        <v>1.6079466653097789</v>
      </c>
      <c r="BO10" s="101">
        <v>0.88902334199509503</v>
      </c>
      <c r="BP10" s="101">
        <v>1.9682922636614861</v>
      </c>
      <c r="BQ10" s="109" t="s">
        <v>92</v>
      </c>
      <c r="BR10" s="101">
        <v>0.77965756703120725</v>
      </c>
      <c r="BS10" s="101">
        <v>0.66654293811120269</v>
      </c>
      <c r="BT10" s="101">
        <v>0.63790854992582724</v>
      </c>
      <c r="BU10" s="101">
        <v>1.2807606343572204</v>
      </c>
      <c r="BV10" s="101">
        <v>1.2711605625318667</v>
      </c>
      <c r="BW10" s="101">
        <v>1.0426009182867875</v>
      </c>
      <c r="BX10" s="101">
        <v>1.2675075519796717</v>
      </c>
      <c r="BY10" s="101">
        <v>2.556057142183886</v>
      </c>
      <c r="BZ10" s="101">
        <v>1.577635508090651</v>
      </c>
      <c r="CA10" s="101">
        <v>5.2223414089230689</v>
      </c>
      <c r="CB10" s="101">
        <v>4.6233086791398827</v>
      </c>
      <c r="CC10" s="146" t="s">
        <v>92</v>
      </c>
    </row>
    <row r="11" spans="1:81" x14ac:dyDescent="0.25">
      <c r="A11" s="48" t="s">
        <v>100</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4"/>
      <c r="AF11" s="133">
        <v>8.2309650441211843</v>
      </c>
      <c r="AG11" s="101">
        <v>1.9729630413163124</v>
      </c>
      <c r="AH11" s="101">
        <v>2.3642878723963401</v>
      </c>
      <c r="AI11" s="101">
        <v>2.3889624642464131</v>
      </c>
      <c r="AJ11" s="101">
        <v>43.708669679665562</v>
      </c>
      <c r="AK11" s="101">
        <v>3.1804520538903445</v>
      </c>
      <c r="AL11" s="101">
        <v>4.6123928637126719</v>
      </c>
      <c r="AM11" s="101">
        <v>4.8268094486890449</v>
      </c>
      <c r="AN11" s="101">
        <v>6.4411071908305289</v>
      </c>
      <c r="AO11" s="101">
        <v>6.3947018668589477</v>
      </c>
      <c r="AP11" s="101">
        <v>6.5264494601908778</v>
      </c>
      <c r="AQ11" s="101">
        <v>6.2540513532559689</v>
      </c>
      <c r="AR11" s="101">
        <v>2.7720146111868238</v>
      </c>
      <c r="AS11" s="101">
        <v>3.5163885701952138</v>
      </c>
      <c r="AT11" s="101">
        <v>2.0302939682391936</v>
      </c>
      <c r="AU11" s="101">
        <v>3.9246425978202417</v>
      </c>
      <c r="AV11" s="101">
        <v>0.77332668927056192</v>
      </c>
      <c r="AW11" s="101">
        <v>1.070311476687354</v>
      </c>
      <c r="AX11" s="101">
        <v>10.950682154154162</v>
      </c>
      <c r="AY11" s="104">
        <v>4.9972255535169294</v>
      </c>
      <c r="AZ11" s="133">
        <v>2.6939726870123626</v>
      </c>
      <c r="BA11" s="101">
        <v>7.0258430522030446</v>
      </c>
      <c r="BB11" s="101">
        <v>0.91085411454937038</v>
      </c>
      <c r="BC11" s="101">
        <v>0.93026873482832184</v>
      </c>
      <c r="BD11" s="101">
        <v>1.1508864798501899</v>
      </c>
      <c r="BE11" s="101">
        <v>1.3417075313863454</v>
      </c>
      <c r="BF11" s="101">
        <v>1.1236156442119263</v>
      </c>
      <c r="BG11" s="101">
        <v>1.0466173420081271</v>
      </c>
      <c r="BH11" s="101">
        <v>1.686391878306176</v>
      </c>
      <c r="BI11" s="101">
        <v>2.1829711889344536</v>
      </c>
      <c r="BJ11" s="101">
        <v>1.0456445339446017</v>
      </c>
      <c r="BK11" s="101">
        <v>1.9081795792362959</v>
      </c>
      <c r="BL11" s="101">
        <v>2.893354679361468</v>
      </c>
      <c r="BM11" s="101">
        <v>1.5695311234135421</v>
      </c>
      <c r="BN11" s="101">
        <v>1.9583431906414503</v>
      </c>
      <c r="BO11" s="101">
        <v>2.0218430792673101</v>
      </c>
      <c r="BP11" s="101">
        <v>1.6440220684921685</v>
      </c>
      <c r="BQ11" s="109" t="s">
        <v>92</v>
      </c>
      <c r="BR11" s="101">
        <v>2.8632581417370235</v>
      </c>
      <c r="BS11" s="101">
        <v>1.0799805135213598</v>
      </c>
      <c r="BT11" s="101">
        <v>1.1689801390929879</v>
      </c>
      <c r="BU11" s="101">
        <v>1.7205148032564983</v>
      </c>
      <c r="BV11" s="101">
        <v>1.5935324969282707</v>
      </c>
      <c r="BW11" s="101">
        <v>2.0364278123101238</v>
      </c>
      <c r="BX11" s="101">
        <v>4.0950682869470967</v>
      </c>
      <c r="BY11" s="101">
        <v>3.5520463757880663</v>
      </c>
      <c r="BZ11" s="101">
        <v>2.3521328842521152</v>
      </c>
      <c r="CA11" s="101">
        <v>2.4888623930623894</v>
      </c>
      <c r="CB11" s="101">
        <v>2.7919583447638412</v>
      </c>
      <c r="CC11" s="146" t="s">
        <v>92</v>
      </c>
    </row>
    <row r="12" spans="1:81" x14ac:dyDescent="0.25">
      <c r="A12" s="59" t="s">
        <v>101</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4"/>
      <c r="AF12" s="133">
        <v>58.859570829099106</v>
      </c>
      <c r="AG12" s="101">
        <v>18.594763820316874</v>
      </c>
      <c r="AH12" s="101">
        <v>4.7861456464051191</v>
      </c>
      <c r="AI12" s="101">
        <v>4.4773116094616352</v>
      </c>
      <c r="AJ12" s="101">
        <v>13.196660250339855</v>
      </c>
      <c r="AK12" s="101">
        <v>3.756053171308896</v>
      </c>
      <c r="AL12" s="101">
        <v>17.207669282745936</v>
      </c>
      <c r="AM12" s="101">
        <v>13.285044368921138</v>
      </c>
      <c r="AN12" s="101">
        <v>7.5137419281975166</v>
      </c>
      <c r="AO12" s="101">
        <v>2.338887744917955</v>
      </c>
      <c r="AP12" s="101">
        <v>14.997912235539784</v>
      </c>
      <c r="AQ12" s="101">
        <v>11.416203396481706</v>
      </c>
      <c r="AR12" s="101">
        <v>9.0985973751453475</v>
      </c>
      <c r="AS12" s="101">
        <v>8.06814830784894</v>
      </c>
      <c r="AT12" s="101">
        <v>0.42923420315029642</v>
      </c>
      <c r="AU12" s="101">
        <v>0.31700219066666219</v>
      </c>
      <c r="AV12" s="101">
        <v>0.34099355504899237</v>
      </c>
      <c r="AW12" s="101">
        <v>19.78231062263314</v>
      </c>
      <c r="AX12" s="101">
        <v>0.51918099570739218</v>
      </c>
      <c r="AY12" s="104">
        <v>12.175855173314449</v>
      </c>
      <c r="AZ12" s="133">
        <v>9.7837275910325303</v>
      </c>
      <c r="BA12" s="101">
        <v>2.0729933471261197</v>
      </c>
      <c r="BB12" s="101">
        <v>17.89713331922804</v>
      </c>
      <c r="BC12" s="101">
        <v>15.060020771064318</v>
      </c>
      <c r="BD12" s="101">
        <v>8.8082364087697744</v>
      </c>
      <c r="BE12" s="101">
        <v>6.7128102511705796</v>
      </c>
      <c r="BF12" s="101">
        <v>0.94934141212308898</v>
      </c>
      <c r="BG12" s="101">
        <v>12.770581837535067</v>
      </c>
      <c r="BH12" s="101">
        <v>24.37362025105368</v>
      </c>
      <c r="BI12" s="101">
        <v>9.2104989922798914</v>
      </c>
      <c r="BJ12" s="101">
        <v>19.263821467499966</v>
      </c>
      <c r="BK12" s="101">
        <v>12.132182759633565</v>
      </c>
      <c r="BL12" s="101">
        <v>1.0524964085849497</v>
      </c>
      <c r="BM12" s="101">
        <v>3.2603803395570803</v>
      </c>
      <c r="BN12" s="101">
        <v>5.1073003046609866</v>
      </c>
      <c r="BO12" s="101">
        <v>1.8119371116531684</v>
      </c>
      <c r="BP12" s="101">
        <v>2.9832269156951821</v>
      </c>
      <c r="BQ12" s="109" t="s">
        <v>92</v>
      </c>
      <c r="BR12" s="101">
        <v>6.4477017411857727</v>
      </c>
      <c r="BS12" s="101">
        <v>3.3392179673320763</v>
      </c>
      <c r="BT12" s="101">
        <v>1.0578010494408852</v>
      </c>
      <c r="BU12" s="101">
        <v>1.1021472129003842</v>
      </c>
      <c r="BV12" s="101">
        <v>1.3973887266520504</v>
      </c>
      <c r="BW12" s="101">
        <v>1.3596270701922955</v>
      </c>
      <c r="BX12" s="101">
        <v>1.6377625798264064</v>
      </c>
      <c r="BY12" s="101">
        <v>1.8573520735119378</v>
      </c>
      <c r="BZ12" s="101">
        <v>2.117642053940195</v>
      </c>
      <c r="CA12" s="101">
        <v>1.3910277721254869</v>
      </c>
      <c r="CB12" s="101">
        <v>1.1679058708461139</v>
      </c>
      <c r="CC12" s="146" t="s">
        <v>92</v>
      </c>
    </row>
    <row r="13" spans="1:81" x14ac:dyDescent="0.25">
      <c r="A13" s="59" t="s">
        <v>102</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4"/>
      <c r="AF13" s="133">
        <v>10.699170819565085</v>
      </c>
      <c r="AG13" s="101">
        <v>1.3617000092935616</v>
      </c>
      <c r="AH13" s="101">
        <v>0.58439461063699072</v>
      </c>
      <c r="AI13" s="101">
        <v>0.66512395986274442</v>
      </c>
      <c r="AJ13" s="101">
        <v>0.97538282021931311</v>
      </c>
      <c r="AK13" s="101">
        <v>0.90750644618241383</v>
      </c>
      <c r="AL13" s="101">
        <v>2.16109258597315</v>
      </c>
      <c r="AM13" s="101">
        <v>1.5744450560546679</v>
      </c>
      <c r="AN13" s="101">
        <v>0.45360281393728474</v>
      </c>
      <c r="AO13" s="101">
        <v>3.6079928843014559</v>
      </c>
      <c r="AP13" s="101">
        <v>0.4439337540722143</v>
      </c>
      <c r="AQ13" s="101">
        <v>5.5115624276599791</v>
      </c>
      <c r="AR13" s="101">
        <v>0.47931794710838632</v>
      </c>
      <c r="AS13" s="101">
        <v>0.58029082387498099</v>
      </c>
      <c r="AT13" s="101">
        <v>0.45875375495997506</v>
      </c>
      <c r="AU13" s="101">
        <v>0.77158041419192003</v>
      </c>
      <c r="AV13" s="101">
        <v>0.64248339582913416</v>
      </c>
      <c r="AW13" s="101">
        <v>1.561556295165311</v>
      </c>
      <c r="AX13" s="101">
        <v>4.4503862560345819</v>
      </c>
      <c r="AY13" s="104">
        <v>1.2249917417971028</v>
      </c>
      <c r="AZ13" s="133">
        <v>2.573389287381799</v>
      </c>
      <c r="BA13" s="101">
        <v>2.5370293716627925</v>
      </c>
      <c r="BB13" s="101">
        <v>4.5316798223301111</v>
      </c>
      <c r="BC13" s="101">
        <v>0.48615814822077091</v>
      </c>
      <c r="BD13" s="101">
        <v>1.0124664658296798</v>
      </c>
      <c r="BE13" s="101">
        <v>0.86524611119081263</v>
      </c>
      <c r="BF13" s="101">
        <v>0.77612434124568375</v>
      </c>
      <c r="BG13" s="101">
        <v>0.63906070680607741</v>
      </c>
      <c r="BH13" s="101">
        <v>1.9693530978569493</v>
      </c>
      <c r="BI13" s="101">
        <v>0.78681906094353826</v>
      </c>
      <c r="BJ13" s="101">
        <v>0.50179875798665152</v>
      </c>
      <c r="BK13" s="101">
        <v>0.6101437226868015</v>
      </c>
      <c r="BL13" s="101">
        <v>4.2560430231286039</v>
      </c>
      <c r="BM13" s="101">
        <v>0.83273759625506971</v>
      </c>
      <c r="BN13" s="101">
        <v>2.7124111659805754</v>
      </c>
      <c r="BO13" s="101">
        <v>1.2715587000916668</v>
      </c>
      <c r="BP13" s="101">
        <v>1.2808759732651682</v>
      </c>
      <c r="BQ13" s="109" t="s">
        <v>92</v>
      </c>
      <c r="BR13" s="101">
        <v>0</v>
      </c>
      <c r="BS13" s="101">
        <v>1.0968916950417846</v>
      </c>
      <c r="BT13" s="101">
        <v>1.3095165738639107</v>
      </c>
      <c r="BU13" s="101">
        <v>1.1149039024457361</v>
      </c>
      <c r="BV13" s="101">
        <v>1.2076484648672141</v>
      </c>
      <c r="BW13" s="101">
        <v>1.1681632520191847</v>
      </c>
      <c r="BX13" s="101">
        <v>1.4666106227774636</v>
      </c>
      <c r="BY13" s="101">
        <v>1.5298602472332841</v>
      </c>
      <c r="BZ13" s="101">
        <v>1.6284519457759463</v>
      </c>
      <c r="CA13" s="101">
        <v>1.5194026879431692</v>
      </c>
      <c r="CB13" s="101">
        <v>1.6434086903800904</v>
      </c>
      <c r="CC13" s="146" t="s">
        <v>92</v>
      </c>
    </row>
    <row r="14" spans="1:81" x14ac:dyDescent="0.25">
      <c r="A14" s="59" t="s">
        <v>121</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4"/>
      <c r="AF14" s="133">
        <v>6.3072105905332148</v>
      </c>
      <c r="AG14" s="101">
        <v>8.1844409331445984</v>
      </c>
      <c r="AH14" s="101">
        <v>9.5528397940652727</v>
      </c>
      <c r="AI14" s="101">
        <v>3.6864121137112136</v>
      </c>
      <c r="AJ14" s="101">
        <v>6.2755335114854782</v>
      </c>
      <c r="AK14" s="101">
        <v>5.1328313723983072</v>
      </c>
      <c r="AL14" s="101">
        <v>5.3153894202276835</v>
      </c>
      <c r="AM14" s="101">
        <v>4.1508086648226641</v>
      </c>
      <c r="AN14" s="101">
        <v>5.3192896997450196</v>
      </c>
      <c r="AO14" s="101">
        <v>5.6625324979452589</v>
      </c>
      <c r="AP14" s="101">
        <v>4.9223680590037118</v>
      </c>
      <c r="AQ14" s="101">
        <v>4.4513215052635955</v>
      </c>
      <c r="AR14" s="101">
        <v>2.4045173601784078</v>
      </c>
      <c r="AS14" s="101">
        <v>2.7887104541009977</v>
      </c>
      <c r="AT14" s="101">
        <v>2.5799642631882551</v>
      </c>
      <c r="AU14" s="101">
        <v>2.8229650750646647</v>
      </c>
      <c r="AV14" s="101">
        <v>3.8588082523316425</v>
      </c>
      <c r="AW14" s="101">
        <v>4.5422929181906619</v>
      </c>
      <c r="AX14" s="101">
        <v>5.3073276074615103</v>
      </c>
      <c r="AY14" s="104">
        <v>6.1117223541203991</v>
      </c>
      <c r="AZ14" s="133">
        <v>4.6294372717007057</v>
      </c>
      <c r="BA14" s="101">
        <v>5.6346464721216885</v>
      </c>
      <c r="BB14" s="101">
        <v>3.5549296163461741</v>
      </c>
      <c r="BC14" s="101">
        <v>3.542117364952944</v>
      </c>
      <c r="BD14" s="101">
        <v>3.1034696334836203</v>
      </c>
      <c r="BE14" s="101">
        <v>6.4584588223227639</v>
      </c>
      <c r="BF14" s="101">
        <v>6.7158071708026856</v>
      </c>
      <c r="BG14" s="101">
        <v>3.8734772243229978</v>
      </c>
      <c r="BH14" s="101">
        <v>3.1526696370556793</v>
      </c>
      <c r="BI14" s="101">
        <v>4.5414840425933347</v>
      </c>
      <c r="BJ14" s="101">
        <v>1.3761575742889867</v>
      </c>
      <c r="BK14" s="101">
        <v>3.8703516588865758</v>
      </c>
      <c r="BL14" s="101">
        <v>1.4320399281182268</v>
      </c>
      <c r="BM14" s="101">
        <v>1.2459542224179243</v>
      </c>
      <c r="BN14" s="101">
        <v>2.1673980678503306</v>
      </c>
      <c r="BO14" s="101">
        <v>1.2075612049778566</v>
      </c>
      <c r="BP14" s="101">
        <v>1.649403428992481</v>
      </c>
      <c r="BQ14" s="109" t="s">
        <v>92</v>
      </c>
      <c r="BR14" s="101">
        <v>0</v>
      </c>
      <c r="BS14" s="101">
        <v>0.83471580433161785</v>
      </c>
      <c r="BT14" s="101">
        <v>0.99526577159225915</v>
      </c>
      <c r="BU14" s="101">
        <v>1.5243974315270701</v>
      </c>
      <c r="BV14" s="101">
        <v>4.0741830009346041</v>
      </c>
      <c r="BW14" s="101">
        <v>2.6154390437428354</v>
      </c>
      <c r="BX14" s="101">
        <v>2.7706906897803436</v>
      </c>
      <c r="BY14" s="101">
        <v>4.693331519814814</v>
      </c>
      <c r="BZ14" s="101">
        <v>4.2147530631654915</v>
      </c>
      <c r="CA14" s="101">
        <v>3.2602593706536709</v>
      </c>
      <c r="CB14" s="101">
        <v>4.6359624420741179</v>
      </c>
      <c r="CC14" s="146" t="s">
        <v>92</v>
      </c>
    </row>
    <row r="15" spans="1:81" x14ac:dyDescent="0.25">
      <c r="A15" s="59" t="s">
        <v>122</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4"/>
      <c r="AF15" s="133">
        <v>8.9966267452216773</v>
      </c>
      <c r="AG15" s="101">
        <v>3.9533983105890931</v>
      </c>
      <c r="AH15" s="101">
        <v>4.6075544034172689</v>
      </c>
      <c r="AI15" s="101">
        <v>1.2752321841655205</v>
      </c>
      <c r="AJ15" s="101">
        <v>1.2527606870958616</v>
      </c>
      <c r="AK15" s="101">
        <v>1.2286130138778801</v>
      </c>
      <c r="AL15" s="101">
        <v>1.2923994178134797</v>
      </c>
      <c r="AM15" s="101">
        <v>1.1395273804198605</v>
      </c>
      <c r="AN15" s="101">
        <v>1.1666283341280541</v>
      </c>
      <c r="AO15" s="101">
        <v>1.2282894872896257</v>
      </c>
      <c r="AP15" s="101">
        <v>1.7735637397103801</v>
      </c>
      <c r="AQ15" s="101">
        <v>0.76468534026387613</v>
      </c>
      <c r="AR15" s="101">
        <v>0.69876632918114567</v>
      </c>
      <c r="AS15" s="101">
        <v>0.70381120128437868</v>
      </c>
      <c r="AT15" s="101">
        <v>0.88584836491769636</v>
      </c>
      <c r="AU15" s="101">
        <v>0.76046013662060885</v>
      </c>
      <c r="AV15" s="101">
        <v>4.3894103934894213</v>
      </c>
      <c r="AW15" s="101">
        <v>2.3519431856165141</v>
      </c>
      <c r="AX15" s="101">
        <v>1.0713391224677355</v>
      </c>
      <c r="AY15" s="104">
        <v>4.2057488644555967</v>
      </c>
      <c r="AZ15" s="133">
        <v>1.0384007733947378</v>
      </c>
      <c r="BA15" s="101">
        <v>0.85086650367147554</v>
      </c>
      <c r="BB15" s="101">
        <v>1.1355457980133181</v>
      </c>
      <c r="BC15" s="101">
        <v>0.88338528011157458</v>
      </c>
      <c r="BD15" s="101">
        <v>0.96080329130861053</v>
      </c>
      <c r="BE15" s="101">
        <v>0.96951667839460032</v>
      </c>
      <c r="BF15" s="101">
        <v>1.5332968317868887</v>
      </c>
      <c r="BG15" s="101">
        <v>1.944069249974328</v>
      </c>
      <c r="BH15" s="101">
        <v>1.0138193228638523</v>
      </c>
      <c r="BI15" s="101">
        <v>2.4930701388952916</v>
      </c>
      <c r="BJ15" s="101">
        <v>1.1220933811690572</v>
      </c>
      <c r="BK15" s="101">
        <v>1.3100598399002021</v>
      </c>
      <c r="BL15" s="101">
        <v>1.5375516025033424</v>
      </c>
      <c r="BM15" s="101">
        <v>2.2408998316109368</v>
      </c>
      <c r="BN15" s="101">
        <v>3.561102310307096</v>
      </c>
      <c r="BO15" s="101">
        <v>1.0254772270783012</v>
      </c>
      <c r="BP15" s="101">
        <v>1.6703370531257762</v>
      </c>
      <c r="BQ15" s="109" t="s">
        <v>92</v>
      </c>
      <c r="BR15" s="101">
        <v>0</v>
      </c>
      <c r="BS15" s="101">
        <v>1.3103195705800101</v>
      </c>
      <c r="BT15" s="101">
        <v>1.8455769608207295</v>
      </c>
      <c r="BU15" s="101">
        <v>1.6764210205496808</v>
      </c>
      <c r="BV15" s="101">
        <v>1.5438132097616475</v>
      </c>
      <c r="BW15" s="101">
        <v>1.4801556949911656</v>
      </c>
      <c r="BX15" s="101">
        <v>1.7561790122040035</v>
      </c>
      <c r="BY15" s="101">
        <v>1.7644564400264771</v>
      </c>
      <c r="BZ15" s="101">
        <v>1.9315997322973877</v>
      </c>
      <c r="CA15" s="101">
        <v>1.5794527149757924</v>
      </c>
      <c r="CB15" s="101">
        <v>2.0547912114297087</v>
      </c>
      <c r="CC15" s="146" t="s">
        <v>92</v>
      </c>
    </row>
    <row r="16" spans="1:81" x14ac:dyDescent="0.25">
      <c r="A16" s="59" t="s">
        <v>123</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4"/>
      <c r="AF16" s="133">
        <v>0</v>
      </c>
      <c r="AG16" s="101">
        <v>0.5890925174821684</v>
      </c>
      <c r="AH16" s="101">
        <v>0.7629531717432203</v>
      </c>
      <c r="AI16" s="101">
        <v>0.40072006214472905</v>
      </c>
      <c r="AJ16" s="101">
        <v>1.1745045724644829</v>
      </c>
      <c r="AK16" s="101">
        <v>0.6474342091809494</v>
      </c>
      <c r="AL16" s="101">
        <v>0.64170798461083223</v>
      </c>
      <c r="AM16" s="101">
        <v>0.45347101502440645</v>
      </c>
      <c r="AN16" s="101">
        <v>2.4333934189124533</v>
      </c>
      <c r="AO16" s="101">
        <v>5.2460028826101812</v>
      </c>
      <c r="AP16" s="101">
        <v>1.250416542899234</v>
      </c>
      <c r="AQ16" s="101">
        <v>0.55388913127259753</v>
      </c>
      <c r="AR16" s="101">
        <v>1.7466411013820415</v>
      </c>
      <c r="AS16" s="101">
        <v>0.51071692782960121</v>
      </c>
      <c r="AT16" s="101">
        <v>0.78790021877404381</v>
      </c>
      <c r="AU16" s="101">
        <v>0.43635049114668567</v>
      </c>
      <c r="AV16" s="101">
        <v>0.64012357069656323</v>
      </c>
      <c r="AW16" s="101">
        <v>2.481741629881189</v>
      </c>
      <c r="AX16" s="101">
        <v>0.71708873149780428</v>
      </c>
      <c r="AY16" s="104">
        <v>0.44180059402802419</v>
      </c>
      <c r="AZ16" s="133">
        <v>0.87467203384880088</v>
      </c>
      <c r="BA16" s="101">
        <v>0.90850512245520876</v>
      </c>
      <c r="BB16" s="101">
        <v>0.94852503852788195</v>
      </c>
      <c r="BC16" s="101">
        <v>0.6846556015360119</v>
      </c>
      <c r="BD16" s="101">
        <v>0.89239968594369146</v>
      </c>
      <c r="BE16" s="101">
        <v>0.94000720084232747</v>
      </c>
      <c r="BF16" s="101">
        <v>3.6323385340506191</v>
      </c>
      <c r="BG16" s="101">
        <v>2.2397926199326572</v>
      </c>
      <c r="BH16" s="101">
        <v>20.576521147903215</v>
      </c>
      <c r="BI16" s="101">
        <v>3.9325418534933005</v>
      </c>
      <c r="BJ16" s="101">
        <v>9.4971837070567489</v>
      </c>
      <c r="BK16" s="101">
        <v>1.2142382413540713</v>
      </c>
      <c r="BL16" s="101">
        <v>1.3804297372935523</v>
      </c>
      <c r="BM16" s="101">
        <v>1.3686848214670795</v>
      </c>
      <c r="BN16" s="101">
        <v>1.3568300273364282</v>
      </c>
      <c r="BO16" s="101">
        <v>0.87006074683454326</v>
      </c>
      <c r="BP16" s="101">
        <v>2.1172368651847138</v>
      </c>
      <c r="BQ16" s="109" t="s">
        <v>92</v>
      </c>
      <c r="BR16" s="101">
        <v>0.58738169813693419</v>
      </c>
      <c r="BS16" s="101">
        <v>1.812446739273754</v>
      </c>
      <c r="BT16" s="101">
        <v>1.4783291590750709</v>
      </c>
      <c r="BU16" s="101">
        <v>1.353946595963093</v>
      </c>
      <c r="BV16" s="101">
        <v>1.7563279350109597</v>
      </c>
      <c r="BW16" s="101">
        <v>1.7667861942094893</v>
      </c>
      <c r="BX16" s="101">
        <v>1.5009181936829488</v>
      </c>
      <c r="BY16" s="101">
        <v>2.3201479110456416</v>
      </c>
      <c r="BZ16" s="101">
        <v>2.1094264579788011</v>
      </c>
      <c r="CA16" s="101">
        <v>1.6184965834288796</v>
      </c>
      <c r="CB16" s="101">
        <v>1.5889124574533864</v>
      </c>
      <c r="CC16" s="146" t="s">
        <v>92</v>
      </c>
    </row>
    <row r="17" spans="1:83" x14ac:dyDescent="0.25">
      <c r="A17" s="137" t="s">
        <v>109</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v>12.626548168595454</v>
      </c>
      <c r="AG17" s="105">
        <v>2.159590950581483</v>
      </c>
      <c r="AH17" s="105">
        <v>0.9213965715440251</v>
      </c>
      <c r="AI17" s="105">
        <v>0.76273201204279872</v>
      </c>
      <c r="AJ17" s="105">
        <v>1.544725063835217</v>
      </c>
      <c r="AK17" s="105">
        <v>1.7602543353412117</v>
      </c>
      <c r="AL17" s="105">
        <v>6.4076405362050322</v>
      </c>
      <c r="AM17" s="105">
        <v>0.98856394890846788</v>
      </c>
      <c r="AN17" s="105">
        <v>1.5522472176645334</v>
      </c>
      <c r="AO17" s="105">
        <v>1.5089819630362349</v>
      </c>
      <c r="AP17" s="105">
        <v>1.3698847845408204</v>
      </c>
      <c r="AQ17" s="105">
        <v>3.7939924944316208</v>
      </c>
      <c r="AR17" s="105">
        <v>0.72903352704331847</v>
      </c>
      <c r="AS17" s="105">
        <v>1.105962304520852</v>
      </c>
      <c r="AT17" s="105">
        <v>1.9418551779959743</v>
      </c>
      <c r="AU17" s="105">
        <v>2.0090870267320828</v>
      </c>
      <c r="AV17" s="105">
        <v>1.1237022654347937</v>
      </c>
      <c r="AW17" s="105">
        <v>1.6810074314869967</v>
      </c>
      <c r="AX17" s="105">
        <v>0.79037499842084191</v>
      </c>
      <c r="AY17" s="105">
        <v>0.88120820975055891</v>
      </c>
      <c r="AZ17" s="106">
        <v>1.4138413428458976</v>
      </c>
      <c r="BA17" s="93">
        <v>1.8086591005855917</v>
      </c>
      <c r="BB17" s="93">
        <v>1.3103913880907054</v>
      </c>
      <c r="BC17" s="93">
        <v>3.0664251141198129</v>
      </c>
      <c r="BD17" s="93">
        <v>2.6605304942331225</v>
      </c>
      <c r="BE17" s="93">
        <v>4.0987709783730031</v>
      </c>
      <c r="BF17" s="93">
        <v>3.105995793090802</v>
      </c>
      <c r="BG17" s="93">
        <v>3.8655775420647456</v>
      </c>
      <c r="BH17" s="93">
        <v>2.8100407742203535</v>
      </c>
      <c r="BI17" s="93">
        <v>3.0012923932436046</v>
      </c>
      <c r="BJ17" s="93">
        <v>2.9620755652317192</v>
      </c>
      <c r="BK17" s="93">
        <v>1.955596716785855</v>
      </c>
      <c r="BL17" s="93">
        <v>3.8977167547765079</v>
      </c>
      <c r="BM17" s="93">
        <v>2.6367222192643278</v>
      </c>
      <c r="BN17" s="93">
        <v>3.0983447876750336</v>
      </c>
      <c r="BO17" s="93">
        <v>2.2216271725632311</v>
      </c>
      <c r="BP17" s="93">
        <v>2.3473893303340509</v>
      </c>
      <c r="BQ17" s="93" t="s">
        <v>92</v>
      </c>
      <c r="BR17" s="93">
        <v>1.0354190586019603</v>
      </c>
      <c r="BS17" s="93">
        <v>2.1697320723162159</v>
      </c>
      <c r="BT17" s="93">
        <v>1.3806461698199772</v>
      </c>
      <c r="BU17" s="93">
        <v>2.2529700261155741</v>
      </c>
      <c r="BV17" s="93">
        <v>2.0234945869367489</v>
      </c>
      <c r="BW17" s="93">
        <v>1.1350181859880903</v>
      </c>
      <c r="BX17" s="93">
        <v>1.739825729668744</v>
      </c>
      <c r="BY17" s="93">
        <v>3.2739486220810954</v>
      </c>
      <c r="BZ17" s="93">
        <v>2.628423144385247</v>
      </c>
      <c r="CA17" s="93">
        <v>3.6855041117152916</v>
      </c>
      <c r="CB17" s="93">
        <v>2.2028193666880918</v>
      </c>
      <c r="CC17" s="157">
        <v>2.9185667542071005</v>
      </c>
      <c r="CE17" s="144"/>
    </row>
    <row r="18" spans="1:83" x14ac:dyDescent="0.25">
      <c r="A18" s="138" t="s">
        <v>110</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v>15.763439328326591</v>
      </c>
      <c r="AG18" s="84">
        <v>2.4823357594571713</v>
      </c>
      <c r="AH18" s="84">
        <v>4.7679363976222255</v>
      </c>
      <c r="AI18" s="84">
        <v>5.8127104980073625</v>
      </c>
      <c r="AJ18" s="84">
        <v>1.6440494295951682</v>
      </c>
      <c r="AK18" s="84">
        <v>0.32476311350431497</v>
      </c>
      <c r="AL18" s="84">
        <v>1.0025072753753501</v>
      </c>
      <c r="AM18" s="84">
        <v>2.2990278840018483</v>
      </c>
      <c r="AN18" s="84">
        <v>7.3705953036418963</v>
      </c>
      <c r="AO18" s="84">
        <v>5.317813188874366</v>
      </c>
      <c r="AP18" s="84">
        <v>10.967584395486364</v>
      </c>
      <c r="AQ18" s="84">
        <v>5.7480497429029649</v>
      </c>
      <c r="AR18" s="84">
        <v>10.695271112515734</v>
      </c>
      <c r="AS18" s="84">
        <v>3.9498334282017811</v>
      </c>
      <c r="AT18" s="84">
        <v>11.645898666318205</v>
      </c>
      <c r="AU18" s="84">
        <v>12.891953234316826</v>
      </c>
      <c r="AV18" s="84">
        <v>0.20889864831536609</v>
      </c>
      <c r="AW18" s="84">
        <v>1.3108587083771042</v>
      </c>
      <c r="AX18" s="84">
        <v>5.7044758924385084</v>
      </c>
      <c r="AY18" s="84">
        <v>0.23925150738667783</v>
      </c>
      <c r="AZ18" s="85">
        <v>0.30329272108418504</v>
      </c>
      <c r="BA18" s="86">
        <v>0.30863307368123755</v>
      </c>
      <c r="BB18" s="86">
        <v>6.6635136003691633</v>
      </c>
      <c r="BC18" s="86">
        <v>6.3118653185661318</v>
      </c>
      <c r="BD18" s="86">
        <v>5.8695140862992785</v>
      </c>
      <c r="BE18" s="86">
        <v>0.48657174220586608</v>
      </c>
      <c r="BF18" s="86">
        <v>0.55763690811757949</v>
      </c>
      <c r="BG18" s="86">
        <v>6.9674542747447274</v>
      </c>
      <c r="BH18" s="86">
        <v>0.71622394518189958</v>
      </c>
      <c r="BI18" s="86">
        <v>0.76403323680083646</v>
      </c>
      <c r="BJ18" s="86">
        <v>0.79768818813009479</v>
      </c>
      <c r="BK18" s="86">
        <v>0.84018069933368678</v>
      </c>
      <c r="BL18" s="86">
        <v>0.77207016951701701</v>
      </c>
      <c r="BM18" s="86">
        <v>0.835145693956581</v>
      </c>
      <c r="BN18" s="86">
        <v>0.90937009408863423</v>
      </c>
      <c r="BO18" s="86">
        <v>0.88566045310893937</v>
      </c>
      <c r="BP18" s="86">
        <v>0.9976227855016655</v>
      </c>
      <c r="BQ18" s="86" t="s">
        <v>92</v>
      </c>
      <c r="BR18" s="86">
        <v>1.992468211904449</v>
      </c>
      <c r="BS18" s="86">
        <v>0.89272554163909945</v>
      </c>
      <c r="BT18" s="86">
        <v>1.0466246288750083</v>
      </c>
      <c r="BU18" s="86">
        <v>1.0356849768330831</v>
      </c>
      <c r="BV18" s="86">
        <v>1.1754263326481076</v>
      </c>
      <c r="BW18" s="86">
        <v>1.0742101718644341</v>
      </c>
      <c r="BX18" s="86">
        <v>1.4680933899553148</v>
      </c>
      <c r="BY18" s="86">
        <v>1.4148106627285033</v>
      </c>
      <c r="BZ18" s="86">
        <v>1.7806345010325222</v>
      </c>
      <c r="CA18" s="86">
        <v>1.4294064338498023</v>
      </c>
      <c r="CB18" s="86">
        <v>1.6520345233538376</v>
      </c>
      <c r="CC18" s="158">
        <v>1.2680547614414761</v>
      </c>
      <c r="CE18" s="144"/>
    </row>
    <row r="19" spans="1:83" x14ac:dyDescent="0.25">
      <c r="A19" s="138" t="s">
        <v>111</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v>12.858625663601419</v>
      </c>
      <c r="AG19" s="84">
        <v>6.9306281036765194</v>
      </c>
      <c r="AH19" s="84">
        <v>4.5337947899176285</v>
      </c>
      <c r="AI19" s="84">
        <v>3.0325065549567674</v>
      </c>
      <c r="AJ19" s="84">
        <v>13.066548600533467</v>
      </c>
      <c r="AK19" s="84">
        <v>2.9091721044067471</v>
      </c>
      <c r="AL19" s="84">
        <v>4.4922741645695536</v>
      </c>
      <c r="AM19" s="84">
        <v>3.2584519686565638</v>
      </c>
      <c r="AN19" s="84">
        <v>6.1572058024230252</v>
      </c>
      <c r="AO19" s="84">
        <v>4.9707743396069128</v>
      </c>
      <c r="AP19" s="84">
        <v>4.9541165268661196</v>
      </c>
      <c r="AQ19" s="84">
        <v>6.9563279100629991</v>
      </c>
      <c r="AR19" s="84">
        <v>4.8889954916939553</v>
      </c>
      <c r="AS19" s="84">
        <v>3.8127927776395918</v>
      </c>
      <c r="AT19" s="84">
        <v>2.1824553116935532</v>
      </c>
      <c r="AU19" s="84">
        <v>2.5991879197928704</v>
      </c>
      <c r="AV19" s="84">
        <v>3.2927855116217848</v>
      </c>
      <c r="AW19" s="84">
        <v>4.3199186191752563</v>
      </c>
      <c r="AX19" s="84">
        <v>5.1965613360761074</v>
      </c>
      <c r="AY19" s="84">
        <v>6.3630047615025909</v>
      </c>
      <c r="AZ19" s="85">
        <v>4.0893871277694105</v>
      </c>
      <c r="BA19" s="86">
        <v>4.9476910463771908</v>
      </c>
      <c r="BB19" s="86">
        <v>3.1735855155128272</v>
      </c>
      <c r="BC19" s="86">
        <v>3.9328790794302759</v>
      </c>
      <c r="BD19" s="86">
        <v>3.1826626441740191</v>
      </c>
      <c r="BE19" s="86">
        <v>3.6318018324209089</v>
      </c>
      <c r="BF19" s="86">
        <v>3.5897343516637634</v>
      </c>
      <c r="BG19" s="86">
        <v>2.8297563539024768</v>
      </c>
      <c r="BH19" s="86">
        <v>5.3561027175372384</v>
      </c>
      <c r="BI19" s="86">
        <v>3.0957895463444043</v>
      </c>
      <c r="BJ19" s="86">
        <v>3.1663703528229843</v>
      </c>
      <c r="BK19" s="86">
        <v>2.7027924830598211</v>
      </c>
      <c r="BL19" s="86">
        <v>1.6611118994317879</v>
      </c>
      <c r="BM19" s="86">
        <v>1.7652151493395707</v>
      </c>
      <c r="BN19" s="86">
        <v>2.0600690019038228</v>
      </c>
      <c r="BO19" s="86">
        <v>1.234077597945356</v>
      </c>
      <c r="BP19" s="86">
        <v>1.882241916678177</v>
      </c>
      <c r="BQ19" s="86" t="s">
        <v>92</v>
      </c>
      <c r="BR19" s="86">
        <v>1.0774677306666625</v>
      </c>
      <c r="BS19" s="86">
        <v>1.0230633252066508</v>
      </c>
      <c r="BT19" s="86">
        <v>0.94709718163315504</v>
      </c>
      <c r="BU19" s="86">
        <v>1.39748144263855</v>
      </c>
      <c r="BV19" s="86">
        <v>2.180698744208919</v>
      </c>
      <c r="BW19" s="86">
        <v>1.6304351546043154</v>
      </c>
      <c r="BX19" s="86">
        <v>2.1500230157578391</v>
      </c>
      <c r="BY19" s="86">
        <v>3.1558629039774337</v>
      </c>
      <c r="BZ19" s="86">
        <v>2.4608438415385523</v>
      </c>
      <c r="CA19" s="86">
        <v>3.8732495353586267</v>
      </c>
      <c r="CB19" s="86">
        <v>3.9346713154944726</v>
      </c>
      <c r="CC19" s="158">
        <v>1.7013444968987514</v>
      </c>
      <c r="CE19" s="144"/>
    </row>
    <row r="20" spans="1:83" x14ac:dyDescent="0.25">
      <c r="A20" s="139" t="s">
        <v>112</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v>8.9966267452216773</v>
      </c>
      <c r="AG20" s="89">
        <v>3.9533983105890931</v>
      </c>
      <c r="AH20" s="89">
        <v>4.6075544034172689</v>
      </c>
      <c r="AI20" s="89">
        <v>1.2752321841655205</v>
      </c>
      <c r="AJ20" s="89">
        <v>1.2527606870958616</v>
      </c>
      <c r="AK20" s="89">
        <v>1.2286130138778801</v>
      </c>
      <c r="AL20" s="89">
        <v>1.2923994178134797</v>
      </c>
      <c r="AM20" s="89">
        <v>1.1395273804198605</v>
      </c>
      <c r="AN20" s="89">
        <v>1.1666283341280541</v>
      </c>
      <c r="AO20" s="89">
        <v>1.2282894872896257</v>
      </c>
      <c r="AP20" s="89">
        <v>1.7735637397103801</v>
      </c>
      <c r="AQ20" s="89">
        <v>0.76468534026387613</v>
      </c>
      <c r="AR20" s="89">
        <v>0.69876632918114567</v>
      </c>
      <c r="AS20" s="89">
        <v>0.70381120128437868</v>
      </c>
      <c r="AT20" s="89">
        <v>0.88584836491769636</v>
      </c>
      <c r="AU20" s="89">
        <v>0.76046013662060885</v>
      </c>
      <c r="AV20" s="89">
        <v>4.3894103934894213</v>
      </c>
      <c r="AW20" s="89">
        <v>2.3519431856165141</v>
      </c>
      <c r="AX20" s="89">
        <v>1.0713391224677355</v>
      </c>
      <c r="AY20" s="89">
        <v>4.2057488644555967</v>
      </c>
      <c r="AZ20" s="90">
        <v>1.0384007733947378</v>
      </c>
      <c r="BA20" s="91">
        <v>0.85086650367147554</v>
      </c>
      <c r="BB20" s="91">
        <v>1.1355457980133181</v>
      </c>
      <c r="BC20" s="91">
        <v>0.88338528011157458</v>
      </c>
      <c r="BD20" s="91">
        <v>0.96080329130861053</v>
      </c>
      <c r="BE20" s="91">
        <v>0.96951667839460032</v>
      </c>
      <c r="BF20" s="91">
        <v>1.5332968317868887</v>
      </c>
      <c r="BG20" s="91">
        <v>1.944069249974328</v>
      </c>
      <c r="BH20" s="91">
        <v>1.0138193228638523</v>
      </c>
      <c r="BI20" s="91">
        <v>2.4930701388952916</v>
      </c>
      <c r="BJ20" s="91">
        <v>1.1220933811690572</v>
      </c>
      <c r="BK20" s="91">
        <v>1.3100598399002021</v>
      </c>
      <c r="BL20" s="91">
        <v>1.5375516025033424</v>
      </c>
      <c r="BM20" s="91">
        <v>2.2408998316109368</v>
      </c>
      <c r="BN20" s="91">
        <v>3.561102310307096</v>
      </c>
      <c r="BO20" s="91">
        <v>1.0254772270783012</v>
      </c>
      <c r="BP20" s="91">
        <v>1.6703370531257762</v>
      </c>
      <c r="BQ20" s="91" t="s">
        <v>92</v>
      </c>
      <c r="BR20" s="91">
        <v>0</v>
      </c>
      <c r="BS20" s="91">
        <v>1.3103195705800101</v>
      </c>
      <c r="BT20" s="91">
        <v>1.8455769608207295</v>
      </c>
      <c r="BU20" s="91">
        <v>1.6764210205496808</v>
      </c>
      <c r="BV20" s="91">
        <v>1.5438132097616475</v>
      </c>
      <c r="BW20" s="91">
        <v>1.4801556949911656</v>
      </c>
      <c r="BX20" s="91">
        <v>1.7561790122040035</v>
      </c>
      <c r="BY20" s="91">
        <v>1.7644564400264771</v>
      </c>
      <c r="BZ20" s="91">
        <v>1.9315997322973877</v>
      </c>
      <c r="CA20" s="91">
        <v>1.5794527149757924</v>
      </c>
      <c r="CB20" s="91">
        <v>2.0547912114297087</v>
      </c>
      <c r="CC20" s="159">
        <v>1.5596023499706539</v>
      </c>
      <c r="CE20" s="144"/>
    </row>
    <row r="21" spans="1:83" x14ac:dyDescent="0.25">
      <c r="A21" s="65" t="s">
        <v>113</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v>12.003542637594959</v>
      </c>
      <c r="AG21" s="107">
        <v>5.264973685491781</v>
      </c>
      <c r="AH21" s="107">
        <v>3.9808353752478207</v>
      </c>
      <c r="AI21" s="107">
        <v>2.4642293564397999</v>
      </c>
      <c r="AJ21" s="107">
        <v>8.4404319343889149</v>
      </c>
      <c r="AK21" s="107">
        <v>2.2232418153892501</v>
      </c>
      <c r="AL21" s="107">
        <v>3.8926140371851221</v>
      </c>
      <c r="AM21" s="107">
        <v>2.4517288132352744</v>
      </c>
      <c r="AN21" s="107">
        <v>4.4837041120305008</v>
      </c>
      <c r="AO21" s="107">
        <v>3.6586462968344895</v>
      </c>
      <c r="AP21" s="107">
        <v>4.0379281578377553</v>
      </c>
      <c r="AQ21" s="107">
        <v>5.2256335364087434</v>
      </c>
      <c r="AR21" s="107">
        <v>3.5090202396373549</v>
      </c>
      <c r="AS21" s="107">
        <v>2.7327409096829003</v>
      </c>
      <c r="AT21" s="107">
        <v>2.2180597672352484</v>
      </c>
      <c r="AU21" s="107">
        <v>2.4357867887625897</v>
      </c>
      <c r="AV21" s="107">
        <v>3.1076823488448944</v>
      </c>
      <c r="AW21" s="107">
        <v>3.3545082896811738</v>
      </c>
      <c r="AX21" s="107">
        <v>3.5763471205955031</v>
      </c>
      <c r="AY21" s="134">
        <v>4.8228243270783659</v>
      </c>
      <c r="AZ21" s="135">
        <v>2.9417353809340425</v>
      </c>
      <c r="BA21" s="107">
        <v>3.4585060931482086</v>
      </c>
      <c r="BB21" s="107">
        <v>2.5992924301098559</v>
      </c>
      <c r="BC21" s="107">
        <v>3.1938502484600892</v>
      </c>
      <c r="BD21" s="107">
        <v>2.8106531298207802</v>
      </c>
      <c r="BE21" s="107">
        <v>2.9978948151562612</v>
      </c>
      <c r="BF21" s="107">
        <v>2.9927878422187795</v>
      </c>
      <c r="BG21" s="107">
        <v>3.0497606543033422</v>
      </c>
      <c r="BH21" s="107">
        <v>3.8669055564667456</v>
      </c>
      <c r="BI21" s="107">
        <v>2.8224341809569942</v>
      </c>
      <c r="BJ21" s="107">
        <v>2.6120567982996663</v>
      </c>
      <c r="BK21" s="107">
        <v>2.2023076131301158</v>
      </c>
      <c r="BL21" s="107">
        <v>1.9495834799157179</v>
      </c>
      <c r="BM21" s="107">
        <v>1.9282509970680592</v>
      </c>
      <c r="BN21" s="107">
        <v>2.4139431081228482</v>
      </c>
      <c r="BO21" s="107">
        <v>1.3258293063746591</v>
      </c>
      <c r="BP21" s="107">
        <v>1.8458743563803588</v>
      </c>
      <c r="BQ21" s="127" t="s">
        <v>92</v>
      </c>
      <c r="BR21" s="107">
        <v>0.89920223937898414</v>
      </c>
      <c r="BS21" s="107">
        <v>1.2305678150854706</v>
      </c>
      <c r="BT21" s="107">
        <v>1.2277579922888568</v>
      </c>
      <c r="BU21" s="107">
        <v>1.5573077517985177</v>
      </c>
      <c r="BV21" s="107">
        <v>1.9593310650508764</v>
      </c>
      <c r="BW21" s="107">
        <v>1.4907790577187294</v>
      </c>
      <c r="BX21" s="107">
        <v>1.9605023093628413</v>
      </c>
      <c r="BY21" s="107">
        <v>2.7844291367021849</v>
      </c>
      <c r="BZ21" s="107">
        <v>2.3441448709675736</v>
      </c>
      <c r="CA21" s="107">
        <v>3.2607872575389956</v>
      </c>
      <c r="CB21" s="107">
        <v>3.0976831989321565</v>
      </c>
      <c r="CC21" s="160">
        <v>1.8208887973356762</v>
      </c>
      <c r="CD21" s="145"/>
      <c r="CE21" s="144"/>
    </row>
    <row r="22" spans="1:83"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row>
    <row r="23" spans="1:83" ht="48.75" customHeight="1" x14ac:dyDescent="0.25">
      <c r="A23" s="39" t="s">
        <v>114</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140"/>
      <c r="BE23" s="140"/>
      <c r="BF23" s="140"/>
      <c r="BG23" s="140"/>
      <c r="BH23" s="140"/>
      <c r="BI23" s="140"/>
      <c r="BJ23" s="140"/>
      <c r="BK23" s="140"/>
      <c r="BL23" s="140"/>
      <c r="BM23" s="140"/>
      <c r="BN23" s="140"/>
      <c r="BO23" s="140"/>
      <c r="BP23" s="140"/>
      <c r="BQ23" s="43"/>
      <c r="BR23" s="140"/>
      <c r="BS23" s="140"/>
      <c r="BT23" s="140"/>
      <c r="BU23" s="140"/>
      <c r="BV23" s="140"/>
      <c r="BW23" s="43"/>
      <c r="BX23" s="43"/>
      <c r="BY23" s="43"/>
      <c r="BZ23" s="43"/>
      <c r="CA23" s="43"/>
      <c r="CB23" s="43"/>
      <c r="CC23" s="43"/>
    </row>
    <row r="24" spans="1:83" ht="31.5" customHeight="1" x14ac:dyDescent="0.25">
      <c r="A24" s="136" t="s">
        <v>155</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row>
    <row r="25" spans="1:83" ht="25.5" x14ac:dyDescent="0.25">
      <c r="A25" s="39" t="s">
        <v>161</v>
      </c>
      <c r="B25" s="43"/>
      <c r="C25" s="43"/>
      <c r="D25" s="43"/>
      <c r="E25" s="43"/>
      <c r="F25" s="43"/>
      <c r="G25" s="43"/>
      <c r="H25" s="43"/>
      <c r="I25" s="43"/>
      <c r="J25" s="43"/>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43"/>
      <c r="BX25" s="43"/>
      <c r="BY25" s="43"/>
      <c r="BZ25" s="43"/>
      <c r="CA25" s="43"/>
      <c r="CB25" s="43"/>
      <c r="CC25" s="140"/>
    </row>
    <row r="26" spans="1:83" ht="25.5" x14ac:dyDescent="0.25">
      <c r="A26" s="39" t="s">
        <v>115</v>
      </c>
    </row>
  </sheetData>
  <mergeCells count="1">
    <mergeCell ref="B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3"/>
  <sheetViews>
    <sheetView zoomScale="80" zoomScaleNormal="80" workbookViewId="0">
      <pane xSplit="1" topLeftCell="BQ1" activePane="topRight" state="frozen"/>
      <selection pane="topRight"/>
    </sheetView>
  </sheetViews>
  <sheetFormatPr baseColWidth="10" defaultRowHeight="15" x14ac:dyDescent="0.25"/>
  <cols>
    <col min="1" max="1" width="79.28515625" customWidth="1"/>
  </cols>
  <sheetData>
    <row r="1" spans="1:81" s="43" customFormat="1" x14ac:dyDescent="0.25">
      <c r="A1" s="41" t="s">
        <v>8</v>
      </c>
      <c r="B1" s="168"/>
      <c r="C1" s="168"/>
      <c r="D1" s="168"/>
      <c r="E1" s="168"/>
      <c r="F1" s="168"/>
      <c r="G1" s="168"/>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row>
    <row r="2" spans="1:81" s="43" customFormat="1" x14ac:dyDescent="0.25">
      <c r="A2" s="28" t="s">
        <v>9</v>
      </c>
      <c r="B2" s="44"/>
      <c r="C2" s="29"/>
      <c r="D2" s="29"/>
      <c r="E2" s="29"/>
      <c r="F2" s="29"/>
      <c r="G2" s="29"/>
      <c r="H2" s="29"/>
      <c r="I2" s="29"/>
      <c r="J2" s="29"/>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s="43" customFormat="1" x14ac:dyDescent="0.25">
      <c r="A3" s="28" t="s">
        <v>10</v>
      </c>
      <c r="B3" s="44"/>
      <c r="C3" s="29"/>
      <c r="D3" s="29"/>
      <c r="E3" s="29"/>
      <c r="F3" s="29"/>
      <c r="G3" s="29"/>
      <c r="H3" s="29"/>
      <c r="I3" s="29"/>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s="43" customFormat="1"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s="43" customFormat="1" ht="13.9" customHeight="1" x14ac:dyDescent="0.25">
      <c r="A5" s="46" t="s">
        <v>12</v>
      </c>
      <c r="B5" s="44"/>
      <c r="C5" s="29"/>
      <c r="D5" s="29"/>
      <c r="E5" s="29"/>
      <c r="F5" s="29"/>
      <c r="G5" s="29"/>
      <c r="H5" s="29"/>
      <c r="I5" s="29"/>
      <c r="J5" s="2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row>
    <row r="6" spans="1:81" s="43" customFormat="1" ht="8.4499999999999993" customHeight="1" x14ac:dyDescent="0.25">
      <c r="A6" s="47"/>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row>
    <row r="7" spans="1:81" s="43" customFormat="1" x14ac:dyDescent="0.25">
      <c r="A7" s="41" t="s">
        <v>13</v>
      </c>
      <c r="B7" s="31" t="s">
        <v>14</v>
      </c>
      <c r="C7" s="31" t="s">
        <v>15</v>
      </c>
      <c r="D7" s="31" t="s">
        <v>16</v>
      </c>
      <c r="E7" s="31" t="s">
        <v>17</v>
      </c>
      <c r="F7" s="31" t="s">
        <v>18</v>
      </c>
      <c r="G7" s="31" t="s">
        <v>19</v>
      </c>
      <c r="H7" s="31" t="s">
        <v>20</v>
      </c>
      <c r="I7" s="31" t="s">
        <v>21</v>
      </c>
      <c r="J7" s="31" t="s">
        <v>22</v>
      </c>
      <c r="K7" s="31" t="s">
        <v>23</v>
      </c>
      <c r="L7" s="31" t="s">
        <v>24</v>
      </c>
      <c r="M7" s="31" t="s">
        <v>25</v>
      </c>
      <c r="N7" s="31" t="s">
        <v>26</v>
      </c>
      <c r="O7" s="31" t="s">
        <v>27</v>
      </c>
      <c r="P7" s="31" t="s">
        <v>28</v>
      </c>
      <c r="Q7" s="31" t="s">
        <v>29</v>
      </c>
      <c r="R7" s="31" t="s">
        <v>30</v>
      </c>
      <c r="S7" s="31" t="s">
        <v>31</v>
      </c>
      <c r="T7" s="31" t="s">
        <v>32</v>
      </c>
      <c r="U7" s="31" t="s">
        <v>33</v>
      </c>
      <c r="V7" s="31" t="s">
        <v>34</v>
      </c>
      <c r="W7" s="31" t="s">
        <v>35</v>
      </c>
      <c r="X7" s="31" t="s">
        <v>36</v>
      </c>
      <c r="Y7" s="31" t="s">
        <v>37</v>
      </c>
      <c r="Z7" s="31" t="s">
        <v>38</v>
      </c>
      <c r="AA7" s="31" t="s">
        <v>39</v>
      </c>
      <c r="AB7" s="31" t="s">
        <v>40</v>
      </c>
      <c r="AC7" s="31" t="s">
        <v>41</v>
      </c>
      <c r="AD7" s="31" t="s">
        <v>42</v>
      </c>
      <c r="AE7" s="32" t="s">
        <v>43</v>
      </c>
      <c r="AF7" s="33" t="s">
        <v>44</v>
      </c>
      <c r="AG7" s="31" t="s">
        <v>45</v>
      </c>
      <c r="AH7" s="31" t="s">
        <v>46</v>
      </c>
      <c r="AI7" s="31" t="s">
        <v>47</v>
      </c>
      <c r="AJ7" s="31" t="s">
        <v>48</v>
      </c>
      <c r="AK7" s="31" t="s">
        <v>49</v>
      </c>
      <c r="AL7" s="31" t="s">
        <v>50</v>
      </c>
      <c r="AM7" s="31" t="s">
        <v>51</v>
      </c>
      <c r="AN7" s="31" t="s">
        <v>52</v>
      </c>
      <c r="AO7" s="31" t="s">
        <v>53</v>
      </c>
      <c r="AP7" s="31" t="s">
        <v>54</v>
      </c>
      <c r="AQ7" s="31" t="s">
        <v>55</v>
      </c>
      <c r="AR7" s="31" t="s">
        <v>56</v>
      </c>
      <c r="AS7" s="31" t="s">
        <v>57</v>
      </c>
      <c r="AT7" s="31" t="s">
        <v>58</v>
      </c>
      <c r="AU7" s="31" t="s">
        <v>59</v>
      </c>
      <c r="AV7" s="31" t="s">
        <v>60</v>
      </c>
      <c r="AW7" s="31" t="s">
        <v>61</v>
      </c>
      <c r="AX7" s="31" t="s">
        <v>62</v>
      </c>
      <c r="AY7" s="34" t="s">
        <v>63</v>
      </c>
      <c r="AZ7" s="35" t="s">
        <v>64</v>
      </c>
      <c r="BA7" s="36" t="s">
        <v>65</v>
      </c>
      <c r="BB7" s="36" t="s">
        <v>66</v>
      </c>
      <c r="BC7" s="36" t="s">
        <v>67</v>
      </c>
      <c r="BD7" s="36" t="s">
        <v>68</v>
      </c>
      <c r="BE7" s="36" t="s">
        <v>69</v>
      </c>
      <c r="BF7" s="36" t="s">
        <v>70</v>
      </c>
      <c r="BG7" s="36" t="s">
        <v>71</v>
      </c>
      <c r="BH7" s="36" t="s">
        <v>72</v>
      </c>
      <c r="BI7" s="36" t="s">
        <v>73</v>
      </c>
      <c r="BJ7" s="36" t="s">
        <v>74</v>
      </c>
      <c r="BK7" s="36" t="s">
        <v>75</v>
      </c>
      <c r="BL7" s="36" t="s">
        <v>76</v>
      </c>
      <c r="BM7" s="36" t="s">
        <v>77</v>
      </c>
      <c r="BN7" s="36" t="s">
        <v>78</v>
      </c>
      <c r="BO7" s="36" t="s">
        <v>79</v>
      </c>
      <c r="BP7" s="36" t="s">
        <v>80</v>
      </c>
      <c r="BQ7" s="36" t="s">
        <v>81</v>
      </c>
      <c r="BR7" s="36" t="s">
        <v>82</v>
      </c>
      <c r="BS7" s="36" t="s">
        <v>83</v>
      </c>
      <c r="BT7" s="36" t="s">
        <v>84</v>
      </c>
      <c r="BU7" s="36" t="s">
        <v>85</v>
      </c>
      <c r="BV7" s="36" t="s">
        <v>86</v>
      </c>
      <c r="BW7" s="36" t="s">
        <v>87</v>
      </c>
      <c r="BX7" s="36" t="s">
        <v>88</v>
      </c>
      <c r="BY7" s="36" t="s">
        <v>89</v>
      </c>
      <c r="BZ7" s="36" t="s">
        <v>90</v>
      </c>
      <c r="CA7" s="36" t="s">
        <v>149</v>
      </c>
      <c r="CB7" s="36" t="s">
        <v>159</v>
      </c>
      <c r="CC7" s="36" t="s">
        <v>160</v>
      </c>
    </row>
    <row r="8" spans="1:81" s="52" customFormat="1" x14ac:dyDescent="0.25">
      <c r="A8" s="48" t="s">
        <v>91</v>
      </c>
      <c r="B8" s="49">
        <f>'Nombre d''emplois vacants brut'!B8/('Nombre d''emplois vacants brut'!B8+'Nombre d''emplois occupés brut'!B8)*100</f>
        <v>0.1516449809014257</v>
      </c>
      <c r="C8" s="49">
        <f>'Nombre d''emplois vacants brut'!C8/('Nombre d''emplois vacants brut'!C8+'Nombre d''emplois occupés brut'!C8)*100</f>
        <v>0.186409899397007</v>
      </c>
      <c r="D8" s="49">
        <f>'Nombre d''emplois vacants brut'!D8/('Nombre d''emplois vacants brut'!D8+'Nombre d''emplois occupés brut'!D8)*100</f>
        <v>0.16403268048726516</v>
      </c>
      <c r="E8" s="49">
        <f>'Nombre d''emplois vacants brut'!E8/('Nombre d''emplois vacants brut'!E8+'Nombre d''emplois occupés brut'!E8)*100</f>
        <v>0.14731873901631415</v>
      </c>
      <c r="F8" s="49">
        <f>'Nombre d''emplois vacants brut'!F8/('Nombre d''emplois vacants brut'!F8+'Nombre d''emplois occupés brut'!F8)*100</f>
        <v>0.18967187534490237</v>
      </c>
      <c r="G8" s="49">
        <f>'Nombre d''emplois vacants brut'!G8/('Nombre d''emplois vacants brut'!G8+'Nombre d''emplois occupés brut'!G8)*100</f>
        <v>0.16298474776307256</v>
      </c>
      <c r="H8" s="49">
        <f>'Nombre d''emplois vacants brut'!H8/('Nombre d''emplois vacants brut'!H8+'Nombre d''emplois occupés brut'!H8)*100</f>
        <v>0.20161281453444277</v>
      </c>
      <c r="I8" s="49">
        <f>'Nombre d''emplois vacants brut'!I8/('Nombre d''emplois vacants brut'!I8+'Nombre d''emplois occupés brut'!I8)*100</f>
        <v>0.18989781248360088</v>
      </c>
      <c r="J8" s="49">
        <f>'Nombre d''emplois vacants brut'!J8/('Nombre d''emplois vacants brut'!J8+'Nombre d''emplois occupés brut'!J8)*100</f>
        <v>0.19490684526492594</v>
      </c>
      <c r="K8" s="49">
        <f>'Nombre d''emplois vacants brut'!K8/('Nombre d''emplois vacants brut'!K8+'Nombre d''emplois occupés brut'!K8)*100</f>
        <v>0.20265705082039995</v>
      </c>
      <c r="L8" s="49">
        <f>'Nombre d''emplois vacants brut'!L8/('Nombre d''emplois vacants brut'!L8+'Nombre d''emplois occupés brut'!L8)*100</f>
        <v>0.24003636852835286</v>
      </c>
      <c r="M8" s="49">
        <f>'Nombre d''emplois vacants brut'!M8/('Nombre d''emplois vacants brut'!M8+'Nombre d''emplois occupés brut'!M8)*100</f>
        <v>0.21862538708122439</v>
      </c>
      <c r="N8" s="49">
        <f>'Nombre d''emplois vacants brut'!N8/('Nombre d''emplois vacants brut'!N8+'Nombre d''emplois occupés brut'!N8)*100</f>
        <v>0.24499210451166786</v>
      </c>
      <c r="O8" s="49">
        <f>'Nombre d''emplois vacants brut'!O8/('Nombre d''emplois vacants brut'!O8+'Nombre d''emplois occupés brut'!O8)*100</f>
        <v>0.29092308404713291</v>
      </c>
      <c r="P8" s="49">
        <f>'Nombre d''emplois vacants brut'!P8/('Nombre d''emplois vacants brut'!P8+'Nombre d''emplois occupés brut'!P8)*100</f>
        <v>0.31765979716841036</v>
      </c>
      <c r="Q8" s="49">
        <f>'Nombre d''emplois vacants brut'!Q8/('Nombre d''emplois vacants brut'!Q8+'Nombre d''emplois occupés brut'!Q8)*100</f>
        <v>0.33744034848459192</v>
      </c>
      <c r="R8" s="49">
        <f>'Nombre d''emplois vacants brut'!R8/('Nombre d''emplois vacants brut'!R8+'Nombre d''emplois occupés brut'!R8)*100</f>
        <v>0.37674058613979039</v>
      </c>
      <c r="S8" s="49">
        <f>'Nombre d''emplois vacants brut'!S8/('Nombre d''emplois vacants brut'!S8+'Nombre d''emplois occupés brut'!S8)*100</f>
        <v>0.37906877127690319</v>
      </c>
      <c r="T8" s="49">
        <f>'Nombre d''emplois vacants brut'!T8/('Nombre d''emplois vacants brut'!T8+'Nombre d''emplois occupés brut'!T8)*100</f>
        <v>0.40798320600272481</v>
      </c>
      <c r="U8" s="49">
        <f>'Nombre d''emplois vacants brut'!U8/('Nombre d''emplois vacants brut'!U8+'Nombre d''emplois occupés brut'!U8)*100</f>
        <v>0.39823307253058782</v>
      </c>
      <c r="V8" s="49">
        <f>'Nombre d''emplois vacants brut'!V8/('Nombre d''emplois vacants brut'!V8+'Nombre d''emplois occupés brut'!V8)*100</f>
        <v>0.33975160803590565</v>
      </c>
      <c r="W8" s="49">
        <f>'Nombre d''emplois vacants brut'!W8/('Nombre d''emplois vacants brut'!W8+'Nombre d''emplois occupés brut'!W8)*100</f>
        <v>0.27138581624551822</v>
      </c>
      <c r="X8" s="49">
        <f>'Nombre d''emplois vacants brut'!X8/('Nombre d''emplois vacants brut'!X8+'Nombre d''emplois occupés brut'!X8)*100</f>
        <v>5.9362561761566811E-2</v>
      </c>
      <c r="Y8" s="49">
        <f>'Nombre d''emplois vacants brut'!Y8/('Nombre d''emplois vacants brut'!Y8+'Nombre d''emplois occupés brut'!Y8)*100</f>
        <v>1.6604475385774992E-2</v>
      </c>
      <c r="Z8" s="49">
        <f>'Nombre d''emplois vacants brut'!Z8/('Nombre d''emplois vacants brut'!Z8+'Nombre d''emplois occupés brut'!Z8)*100</f>
        <v>2.0787624470231421E-2</v>
      </c>
      <c r="AA8" s="49">
        <f>'Nombre d''emplois vacants brut'!AA8/('Nombre d''emplois vacants brut'!AA8+'Nombre d''emplois occupés brut'!AA8)*100</f>
        <v>3.0133074950963939E-2</v>
      </c>
      <c r="AB8" s="49">
        <f>'Nombre d''emplois vacants brut'!AB8/('Nombre d''emplois vacants brut'!AB8+'Nombre d''emplois occupés brut'!AB8)*100</f>
        <v>2.7479158103233984E-2</v>
      </c>
      <c r="AC8" s="49">
        <f>'Nombre d''emplois vacants brut'!AC8/('Nombre d''emplois vacants brut'!AC8+'Nombre d''emplois occupés brut'!AC8)*100</f>
        <v>0.14543811603397891</v>
      </c>
      <c r="AD8" s="49">
        <f>'Nombre d''emplois vacants brut'!AD8/('Nombre d''emplois vacants brut'!AD8+'Nombre d''emplois occupés brut'!AD8)*100</f>
        <v>0.10247855988507096</v>
      </c>
      <c r="AE8" s="50">
        <f>'Nombre d''emplois vacants brut'!AE8/('Nombre d''emplois vacants brut'!AE8+'Nombre d''emplois occupés brut'!AE8)*100</f>
        <v>8.988750336170058E-2</v>
      </c>
      <c r="AF8" s="51">
        <f>'Nombre d''emplois vacants brut'!AF8/('Nombre d''emplois vacants brut'!AF8+'Nombre d''emplois occupés brut'!AF8)*100</f>
        <v>8.537968975520234E-2</v>
      </c>
      <c r="AG8" s="49">
        <f>'Nombre d''emplois vacants brut'!AG8/('Nombre d''emplois vacants brut'!AG8+'Nombre d''emplois occupés brut'!AG8)*100</f>
        <v>0.32579111982399478</v>
      </c>
      <c r="AH8" s="49">
        <f>'Nombre d''emplois vacants brut'!AH8/('Nombre d''emplois vacants brut'!AH8+'Nombre d''emplois occupés brut'!AH8)*100</f>
        <v>0.25855951234490643</v>
      </c>
      <c r="AI8" s="49">
        <f>'Nombre d''emplois vacants brut'!AI8/('Nombre d''emplois vacants brut'!AI8+'Nombre d''emplois occupés brut'!AI8)*100</f>
        <v>0.38494826861605497</v>
      </c>
      <c r="AJ8" s="49">
        <f>'Nombre d''emplois vacants brut'!AJ8/('Nombre d''emplois vacants brut'!AJ8+'Nombre d''emplois occupés brut'!AJ8)*100</f>
        <v>0.3456793633629382</v>
      </c>
      <c r="AK8" s="49">
        <f>'Nombre d''emplois vacants brut'!AK8/('Nombre d''emplois vacants brut'!AK8+'Nombre d''emplois occupés brut'!AK8)*100</f>
        <v>0.14257972509396699</v>
      </c>
      <c r="AL8" s="49">
        <f>'Nombre d''emplois vacants brut'!AL8/('Nombre d''emplois vacants brut'!AL8+'Nombre d''emplois occupés brut'!AL8)*100</f>
        <v>0.15259931958769091</v>
      </c>
      <c r="AM8" s="49">
        <f>'Nombre d''emplois vacants brut'!AM8/('Nombre d''emplois vacants brut'!AM8+'Nombre d''emplois occupés brut'!AM8)*100</f>
        <v>0.15073885336847814</v>
      </c>
      <c r="AN8" s="49">
        <f>'Nombre d''emplois vacants brut'!AN8/('Nombre d''emplois vacants brut'!AN8+'Nombre d''emplois occupés brut'!AN8)*100</f>
        <v>0.13241236733250719</v>
      </c>
      <c r="AO8" s="49">
        <f>'Nombre d''emplois vacants brut'!AO8/('Nombre d''emplois vacants brut'!AO8+'Nombre d''emplois occupés brut'!AO8)*100</f>
        <v>0.16671790230872349</v>
      </c>
      <c r="AP8" s="49">
        <f>'Nombre d''emplois vacants brut'!AP8/('Nombre d''emplois vacants brut'!AP8+'Nombre d''emplois occupés brut'!AP8)*100</f>
        <v>7.9478073743968994E-2</v>
      </c>
      <c r="AQ8" s="49">
        <f>'Nombre d''emplois vacants brut'!AQ8/('Nombre d''emplois vacants brut'!AQ8+'Nombre d''emplois occupés brut'!AQ8)*100</f>
        <v>5.0558477088218666E-2</v>
      </c>
      <c r="AR8" s="49">
        <f>'Nombre d''emplois vacants brut'!AR8/('Nombre d''emplois vacants brut'!AR8+'Nombre d''emplois occupés brut'!AR8)*100</f>
        <v>0.16214444370330655</v>
      </c>
      <c r="AS8" s="49">
        <f>'Nombre d''emplois vacants brut'!AS8/('Nombre d''emplois vacants brut'!AS8+'Nombre d''emplois occupés brut'!AS8)*100</f>
        <v>0.17297546625305277</v>
      </c>
      <c r="AT8" s="49">
        <f>'Nombre d''emplois vacants brut'!AT8/('Nombre d''emplois vacants brut'!AT8+'Nombre d''emplois occupés brut'!AT8)*100</f>
        <v>0.9434453695602103</v>
      </c>
      <c r="AU8" s="49">
        <f>'Nombre d''emplois vacants brut'!AU8/('Nombre d''emplois vacants brut'!AU8+'Nombre d''emplois occupés brut'!AU8)*100</f>
        <v>0.30795683825539527</v>
      </c>
      <c r="AV8" s="49">
        <f>'Nombre d''emplois vacants brut'!AV8/('Nombre d''emplois vacants brut'!AV8+'Nombre d''emplois occupés brut'!AV8)*100</f>
        <v>0.30446697166753556</v>
      </c>
      <c r="AW8" s="49">
        <f>'Nombre d''emplois vacants brut'!AW8/('Nombre d''emplois vacants brut'!AW8+'Nombre d''emplois occupés brut'!AW8)*100</f>
        <v>2.7085762197195093E-2</v>
      </c>
      <c r="AX8" s="49">
        <f>'Nombre d''emplois vacants brut'!AX8/('Nombre d''emplois vacants brut'!AX8+'Nombre d''emplois occupés brut'!AX8)*100</f>
        <v>4.2297041973382465E-2</v>
      </c>
      <c r="AY8" s="50">
        <f>'Nombre d''emplois vacants brut'!AY8/('Nombre d''emplois vacants brut'!AY8+'Nombre d''emplois occupés brut'!AY8)*100</f>
        <v>3.5438516026385175E-2</v>
      </c>
      <c r="AZ8" s="51">
        <f>'Nombre d''emplois vacants brut'!AZ8/('Nombre d''emplois vacants brut'!AZ8+'Nombre d''emplois occupés brut'!AZ8)*100</f>
        <v>0.21734868123524692</v>
      </c>
      <c r="BA8" s="49">
        <f>'Nombre d''emplois vacants brut'!BA8/('Nombre d''emplois vacants brut'!BA8+'Nombre d''emplois occupés brut'!BA8)*100</f>
        <v>0.29580149415780654</v>
      </c>
      <c r="BB8" s="49">
        <f>'Nombre d''emplois vacants brut'!BB8/('Nombre d''emplois vacants brut'!BB8+'Nombre d''emplois occupés brut'!BB8)*100</f>
        <v>0.17442585701839419</v>
      </c>
      <c r="BC8" s="49">
        <f>'Nombre d''emplois vacants brut'!BC8/('Nombre d''emplois vacants brut'!BC8+'Nombre d''emplois occupés brut'!BC8)*100</f>
        <v>3.4358981821751892E-2</v>
      </c>
      <c r="BD8" s="49">
        <f>'Nombre d''emplois vacants brut'!BD8/('Nombre d''emplois vacants brut'!BD8+'Nombre d''emplois occupés brut'!BD8)*100</f>
        <v>8.7390002010224094E-2</v>
      </c>
      <c r="BE8" s="49">
        <f>'Nombre d''emplois vacants brut'!BE8/('Nombre d''emplois vacants brut'!BE8+'Nombre d''emplois occupés brut'!BE8)*100</f>
        <v>2.1837269043525516E-2</v>
      </c>
      <c r="BF8" s="49">
        <f>'Nombre d''emplois vacants brut'!BF8/('Nombre d''emplois vacants brut'!BF8+'Nombre d''emplois occupés brut'!BF8)*100</f>
        <v>0.310238161839205</v>
      </c>
      <c r="BG8" s="49">
        <f>'Nombre d''emplois vacants brut'!BG8/('Nombre d''emplois vacants brut'!BG8+'Nombre d''emplois occupés brut'!BG8)*100</f>
        <v>9.2783898306481677E-2</v>
      </c>
      <c r="BH8" s="49">
        <f>'Nombre d''emplois vacants brut'!BH8/('Nombre d''emplois vacants brut'!BH8+'Nombre d''emplois occupés brut'!BH8)*100</f>
        <v>0.52127343549306437</v>
      </c>
      <c r="BI8" s="49">
        <f>'Nombre d''emplois vacants brut'!BI8/('Nombre d''emplois vacants brut'!BI8+'Nombre d''emplois occupés brut'!BI8)*100</f>
        <v>0.45158444971987283</v>
      </c>
      <c r="BJ8" s="49">
        <f>'Nombre d''emplois vacants brut'!BJ8/('Nombre d''emplois vacants brut'!BJ8+'Nombre d''emplois occupés brut'!BJ8)*100</f>
        <v>1.3705658137199346</v>
      </c>
      <c r="BK8" s="49">
        <f>'Nombre d''emplois vacants brut'!BK8/('Nombre d''emplois vacants brut'!BK8+'Nombre d''emplois occupés brut'!BK8)*100</f>
        <v>0.60328579189311138</v>
      </c>
      <c r="BL8" s="49">
        <f>'Nombre d''emplois vacants brut'!BL8/('Nombre d''emplois vacants brut'!BL8+'Nombre d''emplois occupés brut'!BL8)*100</f>
        <v>0.83444106080852642</v>
      </c>
      <c r="BM8" s="49">
        <f>'Nombre d''emplois vacants brut'!BM8/('Nombre d''emplois vacants brut'!BM8+'Nombre d''emplois occupés brut'!BM8)*100</f>
        <v>0.96246558757629108</v>
      </c>
      <c r="BN8" s="49">
        <f>'Nombre d''emplois vacants brut'!BN8/('Nombre d''emplois vacants brut'!BN8+'Nombre d''emplois occupés brut'!BN8)*100</f>
        <v>1.0866984411245206</v>
      </c>
      <c r="BO8" s="49">
        <f>'Nombre d''emplois vacants brut'!BO8/('Nombre d''emplois vacants brut'!BO8+'Nombre d''emplois occupés brut'!BO8)*100</f>
        <v>0.72123637480127489</v>
      </c>
      <c r="BP8" s="49">
        <f>'Nombre d''emplois vacants brut'!BP8/('Nombre d''emplois vacants brut'!BP8+'Nombre d''emplois occupés brut'!BP8)*100</f>
        <v>1.4993525910000003</v>
      </c>
      <c r="BQ8" s="49" t="s">
        <v>92</v>
      </c>
      <c r="BR8" s="49">
        <f>'Nombre d''emplois vacants brut'!BR8/('Nombre d''emplois vacants brut'!BR8+'Nombre d''emplois occupés brut'!BR8)*100</f>
        <v>0.51060709900000001</v>
      </c>
      <c r="BS8" s="49">
        <f>'Nombre d''emplois vacants brut'!BS8/('Nombre d''emplois vacants brut'!BS8+'Nombre d''emplois occupés brut'!BS8)*100</f>
        <v>0.56273564700000012</v>
      </c>
      <c r="BT8" s="49">
        <f>'Nombre d''emplois vacants brut'!BT8/('Nombre d''emplois vacants brut'!BT8+'Nombre d''emplois occupés brut'!BT8)*100</f>
        <v>1.1763431440000003</v>
      </c>
      <c r="BU8" s="49">
        <f>'Nombre d''emplois vacants brut'!BU8/('Nombre d''emplois vacants brut'!BU8+'Nombre d''emplois occupés brut'!BU8)*100</f>
        <v>0.141492376</v>
      </c>
      <c r="BV8" s="49">
        <f>'Nombre d''emplois vacants brut'!BV8/('Nombre d''emplois vacants brut'!BV8+'Nombre d''emplois occupés brut'!BV8)*100</f>
        <v>0.75163177800000003</v>
      </c>
      <c r="BW8" s="49">
        <f>'Nombre d''emplois vacants brut'!BW8/('Nombre d''emplois vacants brut'!BW8+'Nombre d''emplois occupés brut'!BW8)*100</f>
        <v>0.47112483300000008</v>
      </c>
      <c r="BX8" s="49">
        <f>'Nombre d''emplois vacants brut'!BX8/('Nombre d''emplois vacants brut'!BX8+'Nombre d''emplois occupés brut'!BX8)*100</f>
        <v>1.937080736</v>
      </c>
      <c r="BY8" s="49">
        <f>'Nombre d''emplois vacants brut'!BY8/('Nombre d''emplois vacants brut'!BY8+'Nombre d''emplois occupés brut'!BY8)*100</f>
        <v>2.2061045010000004</v>
      </c>
      <c r="BZ8" s="49">
        <f>'Nombre d''emplois vacants brut'!BZ8/('Nombre d''emplois vacants brut'!BZ8+'Nombre d''emplois occupés brut'!BZ8)*100</f>
        <v>1.9527237160000002</v>
      </c>
      <c r="CA8" s="49">
        <f>'Nombre d''emplois vacants brut'!CA8/('Nombre d''emplois vacants brut'!CA8+'Nombre d''emplois occupés brut'!CA8)*100</f>
        <v>0.66710319399999984</v>
      </c>
      <c r="CB8" s="49">
        <f>'Nombre d''emplois vacants brut'!CB8/('Nombre d''emplois vacants brut'!CB8+'Nombre d''emplois occupés brut'!CB8)*100</f>
        <v>1.1937546539999999</v>
      </c>
      <c r="CC8" s="146" t="s">
        <v>92</v>
      </c>
    </row>
    <row r="9" spans="1:81" s="52" customFormat="1" x14ac:dyDescent="0.25">
      <c r="A9" s="48" t="s">
        <v>93</v>
      </c>
      <c r="B9" s="53">
        <f>'Nombre d''emplois vacants brut'!B9/('Nombre d''emplois vacants brut'!B9+'Nombre d''emplois occupés brut'!B9)*100</f>
        <v>0.29826213701175514</v>
      </c>
      <c r="C9" s="53">
        <f>'Nombre d''emplois vacants brut'!C9/('Nombre d''emplois vacants brut'!C9+'Nombre d''emplois occupés brut'!C9)*100</f>
        <v>0.26454324233979104</v>
      </c>
      <c r="D9" s="53">
        <f>'Nombre d''emplois vacants brut'!D9/('Nombre d''emplois vacants brut'!D9+'Nombre d''emplois occupés brut'!D9)*100</f>
        <v>0.27762422682772353</v>
      </c>
      <c r="E9" s="53">
        <f>'Nombre d''emplois vacants brut'!E9/('Nombre d''emplois vacants brut'!E9+'Nombre d''emplois occupés brut'!E9)*100</f>
        <v>0.254340750596318</v>
      </c>
      <c r="F9" s="53">
        <f>'Nombre d''emplois vacants brut'!F9/('Nombre d''emplois vacants brut'!F9+'Nombre d''emplois occupés brut'!F9)*100</f>
        <v>0.2857154108924817</v>
      </c>
      <c r="G9" s="53">
        <f>'Nombre d''emplois vacants brut'!G9/('Nombre d''emplois vacants brut'!G9+'Nombre d''emplois occupés brut'!G9)*100</f>
        <v>0.28623807289544434</v>
      </c>
      <c r="H9" s="53">
        <f>'Nombre d''emplois vacants brut'!H9/('Nombre d''emplois vacants brut'!H9+'Nombre d''emplois occupés brut'!H9)*100</f>
        <v>0.30931166393250137</v>
      </c>
      <c r="I9" s="53">
        <f>'Nombre d''emplois vacants brut'!I9/('Nombre d''emplois vacants brut'!I9+'Nombre d''emplois occupés brut'!I9)*100</f>
        <v>0.30265272892778006</v>
      </c>
      <c r="J9" s="53">
        <f>'Nombre d''emplois vacants brut'!J9/('Nombre d''emplois vacants brut'!J9+'Nombre d''emplois occupés brut'!J9)*100</f>
        <v>0.30731155226694717</v>
      </c>
      <c r="K9" s="53">
        <f>'Nombre d''emplois vacants brut'!K9/('Nombre d''emplois vacants brut'!K9+'Nombre d''emplois occupés brut'!K9)*100</f>
        <v>0.32557017520167331</v>
      </c>
      <c r="L9" s="53">
        <f>'Nombre d''emplois vacants brut'!L9/('Nombre d''emplois vacants brut'!L9+'Nombre d''emplois occupés brut'!L9)*100</f>
        <v>0.36907747226616727</v>
      </c>
      <c r="M9" s="53">
        <f>'Nombre d''emplois vacants brut'!M9/('Nombre d''emplois vacants brut'!M9+'Nombre d''emplois occupés brut'!M9)*100</f>
        <v>0.38401232481752434</v>
      </c>
      <c r="N9" s="53">
        <f>'Nombre d''emplois vacants brut'!N9/('Nombre d''emplois vacants brut'!N9+'Nombre d''emplois occupés brut'!N9)*100</f>
        <v>0.41477533149982182</v>
      </c>
      <c r="O9" s="53">
        <f>'Nombre d''emplois vacants brut'!O9/('Nombre d''emplois vacants brut'!O9+'Nombre d''emplois occupés brut'!O9)*100</f>
        <v>0.43563881598766296</v>
      </c>
      <c r="P9" s="53">
        <f>'Nombre d''emplois vacants brut'!P9/('Nombre d''emplois vacants brut'!P9+'Nombre d''emplois occupés brut'!P9)*100</f>
        <v>0.44170604377670519</v>
      </c>
      <c r="Q9" s="53">
        <f>'Nombre d''emplois vacants brut'!Q9/('Nombre d''emplois vacants brut'!Q9+'Nombre d''emplois occupés brut'!Q9)*100</f>
        <v>0.46559765548546311</v>
      </c>
      <c r="R9" s="53">
        <f>'Nombre d''emplois vacants brut'!R9/('Nombre d''emplois vacants brut'!R9+'Nombre d''emplois occupés brut'!R9)*100</f>
        <v>0.49469046248606902</v>
      </c>
      <c r="S9" s="53">
        <f>'Nombre d''emplois vacants brut'!S9/('Nombre d''emplois vacants brut'!S9+'Nombre d''emplois occupés brut'!S9)*100</f>
        <v>0.52246978285428369</v>
      </c>
      <c r="T9" s="53">
        <f>'Nombre d''emplois vacants brut'!T9/('Nombre d''emplois vacants brut'!T9+'Nombre d''emplois occupés brut'!T9)*100</f>
        <v>0.55960174175148825</v>
      </c>
      <c r="U9" s="53">
        <f>'Nombre d''emplois vacants brut'!U9/('Nombre d''emplois vacants brut'!U9+'Nombre d''emplois occupés brut'!U9)*100</f>
        <v>0.55528734050968254</v>
      </c>
      <c r="V9" s="53">
        <f>'Nombre d''emplois vacants brut'!V9/('Nombre d''emplois vacants brut'!V9+'Nombre d''emplois occupés brut'!V9)*100</f>
        <v>0.5189356822065585</v>
      </c>
      <c r="W9" s="53">
        <f>'Nombre d''emplois vacants brut'!W9/('Nombre d''emplois vacants brut'!W9+'Nombre d''emplois occupés brut'!W9)*100</f>
        <v>0.41740005581846518</v>
      </c>
      <c r="X9" s="53">
        <f>'Nombre d''emplois vacants brut'!X9/('Nombre d''emplois vacants brut'!X9+'Nombre d''emplois occupés brut'!X9)*100</f>
        <v>0.28891897290176982</v>
      </c>
      <c r="Y9" s="53">
        <f>'Nombre d''emplois vacants brut'!Y9/('Nombre d''emplois vacants brut'!Y9+'Nombre d''emplois occupés brut'!Y9)*100</f>
        <v>0.21384816456671293</v>
      </c>
      <c r="Z9" s="53">
        <f>'Nombre d''emplois vacants brut'!Z9/('Nombre d''emplois vacants brut'!Z9+'Nombre d''emplois occupés brut'!Z9)*100</f>
        <v>0.20738717003702589</v>
      </c>
      <c r="AA9" s="53">
        <f>'Nombre d''emplois vacants brut'!AA9/('Nombre d''emplois vacants brut'!AA9+'Nombre d''emplois occupés brut'!AA9)*100</f>
        <v>0.18927237436854921</v>
      </c>
      <c r="AB9" s="53">
        <f>'Nombre d''emplois vacants brut'!AB9/('Nombre d''emplois vacants brut'!AB9+'Nombre d''emplois occupés brut'!AB9)*100</f>
        <v>0.21095241640374357</v>
      </c>
      <c r="AC9" s="53">
        <f>'Nombre d''emplois vacants brut'!AC9/('Nombre d''emplois vacants brut'!AC9+'Nombre d''emplois occupés brut'!AC9)*100</f>
        <v>0.25035333030779372</v>
      </c>
      <c r="AD9" s="53">
        <f>'Nombre d''emplois vacants brut'!AD9/('Nombre d''emplois vacants brut'!AD9+'Nombre d''emplois occupés brut'!AD9)*100</f>
        <v>0.29615545694817103</v>
      </c>
      <c r="AE9" s="54">
        <f>'Nombre d''emplois vacants brut'!AE9/('Nombre d''emplois vacants brut'!AE9+'Nombre d''emplois occupés brut'!AE9)*100</f>
        <v>0.32953809315928317</v>
      </c>
      <c r="AF9" s="55">
        <f>'Nombre d''emplois vacants brut'!AF9/('Nombre d''emplois vacants brut'!AF9+'Nombre d''emplois occupés brut'!AF9)*100</f>
        <v>0.49167270055494361</v>
      </c>
      <c r="AG9" s="53">
        <f>'Nombre d''emplois vacants brut'!AG9/('Nombre d''emplois vacants brut'!AG9+'Nombre d''emplois occupés brut'!AG9)*100</f>
        <v>0.62392701022223984</v>
      </c>
      <c r="AH9" s="53">
        <f>'Nombre d''emplois vacants brut'!AH9/('Nombre d''emplois vacants brut'!AH9+'Nombre d''emplois occupés brut'!AH9)*100</f>
        <v>0.59785707333825511</v>
      </c>
      <c r="AI9" s="53">
        <f>'Nombre d''emplois vacants brut'!AI9/('Nombre d''emplois vacants brut'!AI9+'Nombre d''emplois occupés brut'!AI9)*100</f>
        <v>0.51800093488132248</v>
      </c>
      <c r="AJ9" s="53">
        <f>'Nombre d''emplois vacants brut'!AJ9/('Nombre d''emplois vacants brut'!AJ9+'Nombre d''emplois occupés brut'!AJ9)*100</f>
        <v>0.55642716398142622</v>
      </c>
      <c r="AK9" s="53">
        <f>'Nombre d''emplois vacants brut'!AK9/('Nombre d''emplois vacants brut'!AK9+'Nombre d''emplois occupés brut'!AK9)*100</f>
        <v>0.57434824151023656</v>
      </c>
      <c r="AL9" s="53">
        <f>'Nombre d''emplois vacants brut'!AL9/('Nombre d''emplois vacants brut'!AL9+'Nombre d''emplois occupés brut'!AL9)*100</f>
        <v>0.52698833123155575</v>
      </c>
      <c r="AM9" s="53">
        <f>'Nombre d''emplois vacants brut'!AM9/('Nombre d''emplois vacants brut'!AM9+'Nombre d''emplois occupés brut'!AM9)*100</f>
        <v>0.43605138222730722</v>
      </c>
      <c r="AN9" s="53">
        <f>'Nombre d''emplois vacants brut'!AN9/('Nombre d''emplois vacants brut'!AN9+'Nombre d''emplois occupés brut'!AN9)*100</f>
        <v>0.49258771999259587</v>
      </c>
      <c r="AO9" s="53">
        <f>'Nombre d''emplois vacants brut'!AO9/('Nombre d''emplois vacants brut'!AO9+'Nombre d''emplois occupés brut'!AO9)*100</f>
        <v>0.4624144127849632</v>
      </c>
      <c r="AP9" s="53">
        <f>'Nombre d''emplois vacants brut'!AP9/('Nombre d''emplois vacants brut'!AP9+'Nombre d''emplois occupés brut'!AP9)*100</f>
        <v>0.45066859810221471</v>
      </c>
      <c r="AQ9" s="53">
        <f>'Nombre d''emplois vacants brut'!AQ9/('Nombre d''emplois vacants brut'!AQ9+'Nombre d''emplois occupés brut'!AQ9)*100</f>
        <v>0.45495763819983354</v>
      </c>
      <c r="AR9" s="53">
        <f>'Nombre d''emplois vacants brut'!AR9/('Nombre d''emplois vacants brut'!AR9+'Nombre d''emplois occupés brut'!AR9)*100</f>
        <v>0.53938332454587579</v>
      </c>
      <c r="AS9" s="53">
        <f>'Nombre d''emplois vacants brut'!AS9/('Nombre d''emplois vacants brut'!AS9+'Nombre d''emplois occupés brut'!AS9)*100</f>
        <v>0.52142843774535763</v>
      </c>
      <c r="AT9" s="53">
        <f>'Nombre d''emplois vacants brut'!AT9/('Nombre d''emplois vacants brut'!AT9+'Nombre d''emplois occupés brut'!AT9)*100</f>
        <v>0.54685222600417516</v>
      </c>
      <c r="AU9" s="53">
        <f>'Nombre d''emplois vacants brut'!AU9/('Nombre d''emplois vacants brut'!AU9+'Nombre d''emplois occupés brut'!AU9)*100</f>
        <v>0.49530005732935023</v>
      </c>
      <c r="AV9" s="53">
        <f>'Nombre d''emplois vacants brut'!AV9/('Nombre d''emplois vacants brut'!AV9+'Nombre d''emplois occupés brut'!AV9)*100</f>
        <v>0.54738140747691266</v>
      </c>
      <c r="AW9" s="53">
        <f>'Nombre d''emplois vacants brut'!AW9/('Nombre d''emplois vacants brut'!AW9+'Nombre d''emplois occupés brut'!AW9)*100</f>
        <v>0.5558087377200801</v>
      </c>
      <c r="AX9" s="53">
        <f>'Nombre d''emplois vacants brut'!AX9/('Nombre d''emplois vacants brut'!AX9+'Nombre d''emplois occupés brut'!AX9)*100</f>
        <v>0.5493539395051461</v>
      </c>
      <c r="AY9" s="54">
        <f>'Nombre d''emplois vacants brut'!AY9/('Nombre d''emplois vacants brut'!AY9+'Nombre d''emplois occupés brut'!AY9)*100</f>
        <v>0.55623156741750646</v>
      </c>
      <c r="AZ9" s="55">
        <f>'Nombre d''emplois vacants brut'!AZ9/('Nombre d''emplois vacants brut'!AZ9+'Nombre d''emplois occupés brut'!AZ9)*100</f>
        <v>0.64376516934237438</v>
      </c>
      <c r="BA9" s="53">
        <f>'Nombre d''emplois vacants brut'!BA9/('Nombre d''emplois vacants brut'!BA9+'Nombre d''emplois occupés brut'!BA9)*100</f>
        <v>0.72910018651306707</v>
      </c>
      <c r="BB9" s="53">
        <f>'Nombre d''emplois vacants brut'!BB9/('Nombre d''emplois vacants brut'!BB9+'Nombre d''emplois occupés brut'!BB9)*100</f>
        <v>0.73012971206088406</v>
      </c>
      <c r="BC9" s="53">
        <f>'Nombre d''emplois vacants brut'!BC9/('Nombre d''emplois vacants brut'!BC9+'Nombre d''emplois occupés brut'!BC9)*100</f>
        <v>0.6931720132061765</v>
      </c>
      <c r="BD9" s="53">
        <f>'Nombre d''emplois vacants brut'!BD9/('Nombre d''emplois vacants brut'!BD9+'Nombre d''emplois occupés brut'!BD9)*100</f>
        <v>0.83248657633050138</v>
      </c>
      <c r="BE9" s="53">
        <f>'Nombre d''emplois vacants brut'!BE9/('Nombre d''emplois vacants brut'!BE9+'Nombre d''emplois occupés brut'!BE9)*100</f>
        <v>0.86109180321693757</v>
      </c>
      <c r="BF9" s="53">
        <f>'Nombre d''emplois vacants brut'!BF9/('Nombre d''emplois vacants brut'!BF9+'Nombre d''emplois occupés brut'!BF9)*100</f>
        <v>0.97228908420339721</v>
      </c>
      <c r="BG9" s="53">
        <f>'Nombre d''emplois vacants brut'!BG9/('Nombre d''emplois vacants brut'!BG9+'Nombre d''emplois occupés brut'!BG9)*100</f>
        <v>0.96242622835162706</v>
      </c>
      <c r="BH9" s="53">
        <f>'Nombre d''emplois vacants brut'!BH9/('Nombre d''emplois vacants brut'!BH9+'Nombre d''emplois occupés brut'!BH9)*100</f>
        <v>1.0688925428790477</v>
      </c>
      <c r="BI9" s="53">
        <f>'Nombre d''emplois vacants brut'!BI9/('Nombre d''emplois vacants brut'!BI9+'Nombre d''emplois occupés brut'!BI9)*100</f>
        <v>1.1593098237203379</v>
      </c>
      <c r="BJ9" s="53">
        <f>'Nombre d''emplois vacants brut'!BJ9/('Nombre d''emplois vacants brut'!BJ9+'Nombre d''emplois occupés brut'!BJ9)*100</f>
        <v>1.1759551715613461</v>
      </c>
      <c r="BK9" s="53">
        <f>'Nombre d''emplois vacants brut'!BK9/('Nombre d''emplois vacants brut'!BK9+'Nombre d''emplois occupés brut'!BK9)*100</f>
        <v>1.1254339496467485</v>
      </c>
      <c r="BL9" s="53">
        <f>'Nombre d''emplois vacants brut'!BL9/('Nombre d''emplois vacants brut'!BL9+'Nombre d''emplois occupés brut'!BL9)*100</f>
        <v>1.2346295421883895</v>
      </c>
      <c r="BM9" s="53">
        <f>'Nombre d''emplois vacants brut'!BM9/('Nombre d''emplois vacants brut'!BM9+'Nombre d''emplois occupés brut'!BM9)*100</f>
        <v>1.2244855369483898</v>
      </c>
      <c r="BN9" s="53">
        <f>'Nombre d''emplois vacants brut'!BN9/('Nombre d''emplois vacants brut'!BN9+'Nombre d''emplois occupés brut'!BN9)*100</f>
        <v>1.181663841425723</v>
      </c>
      <c r="BO9" s="53">
        <f>'Nombre d''emplois vacants brut'!BO9/('Nombre d''emplois vacants brut'!BO9+'Nombre d''emplois occupés brut'!BO9)*100</f>
        <v>1.1113495570989107</v>
      </c>
      <c r="BP9" s="53">
        <f>'Nombre d''emplois vacants brut'!BP9/('Nombre d''emplois vacants brut'!BP9+'Nombre d''emplois occupés brut'!BP9)*100</f>
        <v>1.2054644649999999</v>
      </c>
      <c r="BQ9" s="53" t="s">
        <v>92</v>
      </c>
      <c r="BR9" s="53">
        <f>'Nombre d''emplois vacants brut'!BR9/('Nombre d''emplois vacants brut'!BR9+'Nombre d''emplois occupés brut'!BR9)*100</f>
        <v>0.9584508490000001</v>
      </c>
      <c r="BS9" s="53">
        <f>'Nombre d''emplois vacants brut'!BS9/('Nombre d''emplois vacants brut'!BS9+'Nombre d''emplois occupés brut'!BS9)*100</f>
        <v>0.90934314199999988</v>
      </c>
      <c r="BT9" s="53">
        <f>'Nombre d''emplois vacants brut'!BT9/('Nombre d''emplois vacants brut'!BT9+'Nombre d''emplois occupés brut'!BT9)*100</f>
        <v>1.1157112280000001</v>
      </c>
      <c r="BU9" s="53">
        <f>'Nombre d''emplois vacants brut'!BU9/('Nombre d''emplois vacants brut'!BU9+'Nombre d''emplois occupés brut'!BU9)*100</f>
        <v>1.3440240779999997</v>
      </c>
      <c r="BV9" s="53">
        <f>'Nombre d''emplois vacants brut'!BV9/('Nombre d''emplois vacants brut'!BV9+'Nombre d''emplois occupés brut'!BV9)*100</f>
        <v>1.591945559</v>
      </c>
      <c r="BW9" s="53">
        <f>'Nombre d''emplois vacants brut'!BW9/('Nombre d''emplois vacants brut'!BW9+'Nombre d''emplois occupés brut'!BW9)*100</f>
        <v>1.6266641329999998</v>
      </c>
      <c r="BX9" s="53">
        <f>'Nombre d''emplois vacants brut'!BX9/('Nombre d''emplois vacants brut'!BX9+'Nombre d''emplois occupés brut'!BX9)*100</f>
        <v>2.0727145180000002</v>
      </c>
      <c r="BY9" s="53">
        <f>'Nombre d''emplois vacants brut'!BY9/('Nombre d''emplois vacants brut'!BY9+'Nombre d''emplois occupés brut'!BY9)*100</f>
        <v>2.1265494550000001</v>
      </c>
      <c r="BZ9" s="53">
        <f>'Nombre d''emplois vacants brut'!BZ9/('Nombre d''emplois vacants brut'!BZ9+'Nombre d''emplois occupés brut'!BZ9)*100</f>
        <v>2.3273258440000002</v>
      </c>
      <c r="CA9" s="53">
        <f>'Nombre d''emplois vacants brut'!CA9/('Nombre d''emplois vacants brut'!CA9+'Nombre d''emplois occupés brut'!CA9)*100</f>
        <v>2.128343622</v>
      </c>
      <c r="CB9" s="53">
        <f>'Nombre d''emplois vacants brut'!CB9/('Nombre d''emplois vacants brut'!CB9+'Nombre d''emplois occupés brut'!CB9)*100</f>
        <v>2.3797155999999995</v>
      </c>
      <c r="CC9" s="146" t="s">
        <v>92</v>
      </c>
    </row>
    <row r="10" spans="1:81" s="52" customFormat="1" x14ac:dyDescent="0.25">
      <c r="A10" s="48" t="s">
        <v>94</v>
      </c>
      <c r="B10" s="56">
        <f>'Nombre d''emplois vacants brut'!B10/('Nombre d''emplois vacants brut'!B10+'Nombre d''emplois occupés brut'!B10)*100</f>
        <v>1.9625291554637818E-2</v>
      </c>
      <c r="C10" s="56">
        <f>'Nombre d''emplois vacants brut'!C10/('Nombre d''emplois vacants brut'!C10+'Nombre d''emplois occupés brut'!C10)*100</f>
        <v>1.6432288599033611E-2</v>
      </c>
      <c r="D10" s="56">
        <f>'Nombre d''emplois vacants brut'!D10/('Nombre d''emplois vacants brut'!D10+'Nombre d''emplois occupés brut'!D10)*100</f>
        <v>1.3718239153882837E-2</v>
      </c>
      <c r="E10" s="56">
        <f>'Nombre d''emplois vacants brut'!E10/('Nombre d''emplois vacants brut'!E10+'Nombre d''emplois occupés brut'!E10)*100</f>
        <v>3.3276200766124267E-2</v>
      </c>
      <c r="F10" s="56">
        <f>'Nombre d''emplois vacants brut'!F10/('Nombre d''emplois vacants brut'!F10+'Nombre d''emplois occupés brut'!F10)*100</f>
        <v>4.1597585461798293E-2</v>
      </c>
      <c r="G10" s="56">
        <f>'Nombre d''emplois vacants brut'!G10/('Nombre d''emplois vacants brut'!G10+'Nombre d''emplois occupés brut'!G10)*100</f>
        <v>3.1608118076585007E-2</v>
      </c>
      <c r="H10" s="56">
        <f>'Nombre d''emplois vacants brut'!H10/('Nombre d''emplois vacants brut'!H10+'Nombre d''emplois occupés brut'!H10)*100</f>
        <v>7.0585161818784534E-2</v>
      </c>
      <c r="I10" s="56">
        <f>'Nombre d''emplois vacants brut'!I10/('Nombre d''emplois vacants brut'!I10+'Nombre d''emplois occupés brut'!I10)*100</f>
        <v>0.10505411390002396</v>
      </c>
      <c r="J10" s="56">
        <f>'Nombre d''emplois vacants brut'!J10/('Nombre d''emplois vacants brut'!J10+'Nombre d''emplois occupés brut'!J10)*100</f>
        <v>7.9966417820503191E-2</v>
      </c>
      <c r="K10" s="56">
        <f>'Nombre d''emplois vacants brut'!K10/('Nombre d''emplois vacants brut'!K10+'Nombre d''emplois occupés brut'!K10)*100</f>
        <v>2.8975928783906368E-2</v>
      </c>
      <c r="L10" s="56">
        <f>'Nombre d''emplois vacants brut'!L10/('Nombre d''emplois vacants brut'!L10+'Nombre d''emplois occupés brut'!L10)*100</f>
        <v>4.9517417981644038E-2</v>
      </c>
      <c r="M10" s="56">
        <f>'Nombre d''emplois vacants brut'!M10/('Nombre d''emplois vacants brut'!M10+'Nombre d''emplois occupés brut'!M10)*100</f>
        <v>5.3660336547585091E-2</v>
      </c>
      <c r="N10" s="56">
        <f>'Nombre d''emplois vacants brut'!N10/('Nombre d''emplois vacants brut'!N10+'Nombre d''emplois occupés brut'!N10)*100</f>
        <v>5.1487816297104069E-2</v>
      </c>
      <c r="O10" s="56">
        <f>'Nombre d''emplois vacants brut'!O10/('Nombre d''emplois vacants brut'!O10+'Nombre d''emplois occupés brut'!O10)*100</f>
        <v>5.7821616378630189E-2</v>
      </c>
      <c r="P10" s="56">
        <f>'Nombre d''emplois vacants brut'!P10/('Nombre d''emplois vacants brut'!P10+'Nombre d''emplois occupés brut'!P10)*100</f>
        <v>5.8985810945598557E-2</v>
      </c>
      <c r="Q10" s="56">
        <f>'Nombre d''emplois vacants brut'!Q10/('Nombre d''emplois vacants brut'!Q10+'Nombre d''emplois occupés brut'!Q10)*100</f>
        <v>5.6035392744670384E-2</v>
      </c>
      <c r="R10" s="56">
        <f>'Nombre d''emplois vacants brut'!R10/('Nombre d''emplois vacants brut'!R10+'Nombre d''emplois occupés brut'!R10)*100</f>
        <v>9.2516498049704327E-2</v>
      </c>
      <c r="S10" s="56">
        <f>'Nombre d''emplois vacants brut'!S10/('Nombre d''emplois vacants brut'!S10+'Nombre d''emplois occupés brut'!S10)*100</f>
        <v>7.5768410282811532E-2</v>
      </c>
      <c r="T10" s="56">
        <f>'Nombre d''emplois vacants brut'!T10/('Nombre d''emplois vacants brut'!T10+'Nombre d''emplois occupés brut'!T10)*100</f>
        <v>6.3470338686479097E-2</v>
      </c>
      <c r="U10" s="56">
        <f>'Nombre d''emplois vacants brut'!U10/('Nombre d''emplois vacants brut'!U10+'Nombre d''emplois occupés brut'!U10)*100</f>
        <v>3.8036485533121424E-2</v>
      </c>
      <c r="V10" s="56">
        <f>'Nombre d''emplois vacants brut'!V10/('Nombre d''emplois vacants brut'!V10+'Nombre d''emplois occupés brut'!V10)*100</f>
        <v>5.1084540673176727E-2</v>
      </c>
      <c r="W10" s="56">
        <f>'Nombre d''emplois vacants brut'!W10/('Nombre d''emplois vacants brut'!W10+'Nombre d''emplois occupés brut'!W10)*100</f>
        <v>6.9423261603700798E-2</v>
      </c>
      <c r="X10" s="56">
        <f>'Nombre d''emplois vacants brut'!X10/('Nombre d''emplois vacants brut'!X10+'Nombre d''emplois occupés brut'!X10)*100</f>
        <v>2.8129587740260597E-2</v>
      </c>
      <c r="Y10" s="56">
        <f>'Nombre d''emplois vacants brut'!Y10/('Nombre d''emplois vacants brut'!Y10+'Nombre d''emplois occupés brut'!Y10)*100</f>
        <v>2.8207610117976262E-2</v>
      </c>
      <c r="Z10" s="56">
        <f>'Nombre d''emplois vacants brut'!Z10/('Nombre d''emplois vacants brut'!Z10+'Nombre d''emplois occupés brut'!Z10)*100</f>
        <v>9.338751921190715E-3</v>
      </c>
      <c r="AA10" s="56">
        <f>'Nombre d''emplois vacants brut'!AA10/('Nombre d''emplois vacants brut'!AA10+'Nombre d''emplois occupés brut'!AA10)*100</f>
        <v>2.6870777873040298E-2</v>
      </c>
      <c r="AB10" s="56">
        <f>'Nombre d''emplois vacants brut'!AB10/('Nombre d''emplois vacants brut'!AB10+'Nombre d''emplois occupés brut'!AB10)*100</f>
        <v>2.2149905572819848E-2</v>
      </c>
      <c r="AC10" s="56">
        <f>'Nombre d''emplois vacants brut'!AC10/('Nombre d''emplois vacants brut'!AC10+'Nombre d''emplois occupés brut'!AC10)*100</f>
        <v>2.4110389199242861E-2</v>
      </c>
      <c r="AD10" s="56">
        <f>'Nombre d''emplois vacants brut'!AD10/('Nombre d''emplois vacants brut'!AD10+'Nombre d''emplois occupés brut'!AD10)*100</f>
        <v>3.1020746139272477E-2</v>
      </c>
      <c r="AE10" s="57">
        <f>'Nombre d''emplois vacants brut'!AE10/('Nombre d''emplois vacants brut'!AE10+'Nombre d''emplois occupés brut'!AE10)*100</f>
        <v>0.12778463047330885</v>
      </c>
      <c r="AF10" s="58">
        <f>'Nombre d''emplois vacants brut'!AF10/('Nombre d''emplois vacants brut'!AF10+'Nombre d''emplois occupés brut'!AF10)*100</f>
        <v>4.7059101723191013E-2</v>
      </c>
      <c r="AG10" s="56">
        <f>'Nombre d''emplois vacants brut'!AG10/('Nombre d''emplois vacants brut'!AG10+'Nombre d''emplois occupés brut'!AG10)*100</f>
        <v>0.17430325299059282</v>
      </c>
      <c r="AH10" s="56">
        <f>'Nombre d''emplois vacants brut'!AH10/('Nombre d''emplois vacants brut'!AH10+'Nombre d''emplois occupés brut'!AH10)*100</f>
        <v>0.17999396709552853</v>
      </c>
      <c r="AI10" s="56">
        <f>'Nombre d''emplois vacants brut'!AI10/('Nombre d''emplois vacants brut'!AI10+'Nombre d''emplois occupés brut'!AI10)*100</f>
        <v>0.12030395487549637</v>
      </c>
      <c r="AJ10" s="56">
        <f>'Nombre d''emplois vacants brut'!AJ10/('Nombre d''emplois vacants brut'!AJ10+'Nombre d''emplois occupés brut'!AJ10)*100</f>
        <v>0.11522183211565265</v>
      </c>
      <c r="AK10" s="56">
        <f>'Nombre d''emplois vacants brut'!AK10/('Nombre d''emplois vacants brut'!AK10+'Nombre d''emplois occupés brut'!AK10)*100</f>
        <v>0.16591152966148021</v>
      </c>
      <c r="AL10" s="56">
        <f>'Nombre d''emplois vacants brut'!AL10/('Nombre d''emplois vacants brut'!AL10+'Nombre d''emplois occupés brut'!AL10)*100</f>
        <v>0.16831380881643856</v>
      </c>
      <c r="AM10" s="56">
        <f>'Nombre d''emplois vacants brut'!AM10/('Nombre d''emplois vacants brut'!AM10+'Nombre d''emplois occupés brut'!AM10)*100</f>
        <v>3.5670543518126721E-2</v>
      </c>
      <c r="AN10" s="56">
        <f>'Nombre d''emplois vacants brut'!AN10/('Nombre d''emplois vacants brut'!AN10+'Nombre d''emplois occupés brut'!AN10)*100</f>
        <v>0.17959845841793051</v>
      </c>
      <c r="AO10" s="56">
        <f>'Nombre d''emplois vacants brut'!AO10/('Nombre d''emplois vacants brut'!AO10+'Nombre d''emplois occupés brut'!AO10)*100</f>
        <v>0.19167839350337937</v>
      </c>
      <c r="AP10" s="56">
        <f>'Nombre d''emplois vacants brut'!AP10/('Nombre d''emplois vacants brut'!AP10+'Nombre d''emplois occupés brut'!AP10)*100</f>
        <v>0.24731720446951258</v>
      </c>
      <c r="AQ10" s="56">
        <f>'Nombre d''emplois vacants brut'!AQ10/('Nombre d''emplois vacants brut'!AQ10+'Nombre d''emplois occupés brut'!AQ10)*100</f>
        <v>4.4466433939266865E-2</v>
      </c>
      <c r="AR10" s="56">
        <f>'Nombre d''emplois vacants brut'!AR10/('Nombre d''emplois vacants brut'!AR10+'Nombre d''emplois occupés brut'!AR10)*100</f>
        <v>0.22125886435279346</v>
      </c>
      <c r="AS10" s="56">
        <f>'Nombre d''emplois vacants brut'!AS10/('Nombre d''emplois vacants brut'!AS10+'Nombre d''emplois occupés brut'!AS10)*100</f>
        <v>0.13147258661325059</v>
      </c>
      <c r="AT10" s="56">
        <f>'Nombre d''emplois vacants brut'!AT10/('Nombre d''emplois vacants brut'!AT10+'Nombre d''emplois occupés brut'!AT10)*100</f>
        <v>0.10763345934597505</v>
      </c>
      <c r="AU10" s="56">
        <f>'Nombre d''emplois vacants brut'!AU10/('Nombre d''emplois vacants brut'!AU10+'Nombre d''emplois occupés brut'!AU10)*100</f>
        <v>0.1307190554238406</v>
      </c>
      <c r="AV10" s="56">
        <f>'Nombre d''emplois vacants brut'!AV10/('Nombre d''emplois vacants brut'!AV10+'Nombre d''emplois occupés brut'!AV10)*100</f>
        <v>0.22779539867331697</v>
      </c>
      <c r="AW10" s="56">
        <f>'Nombre d''emplois vacants brut'!AW10/('Nombre d''emplois vacants brut'!AW10+'Nombre d''emplois occupés brut'!AW10)*100</f>
        <v>0.21391701804463287</v>
      </c>
      <c r="AX10" s="56">
        <f>'Nombre d''emplois vacants brut'!AX10/('Nombre d''emplois vacants brut'!AX10+'Nombre d''emplois occupés brut'!AX10)*100</f>
        <v>0.16118298830271982</v>
      </c>
      <c r="AY10" s="57">
        <f>'Nombre d''emplois vacants brut'!AY10/('Nombre d''emplois vacants brut'!AY10+'Nombre d''emplois occupés brut'!AY10)*100</f>
        <v>0.1416326002410101</v>
      </c>
      <c r="AZ10" s="58">
        <f>'Nombre d''emplois vacants brut'!AZ10/('Nombre d''emplois vacants brut'!AZ10+'Nombre d''emplois occupés brut'!AZ10)*100</f>
        <v>0.16725806551396163</v>
      </c>
      <c r="BA10" s="56">
        <f>'Nombre d''emplois vacants brut'!BA10/('Nombre d''emplois vacants brut'!BA10+'Nombre d''emplois occupés brut'!BA10)*100</f>
        <v>0.15344824253099254</v>
      </c>
      <c r="BB10" s="56">
        <f>'Nombre d''emplois vacants brut'!BB10/('Nombre d''emplois vacants brut'!BB10+'Nombre d''emplois occupés brut'!BB10)*100</f>
        <v>0.21854424962484503</v>
      </c>
      <c r="BC10" s="56">
        <f>'Nombre d''emplois vacants brut'!BC10/('Nombre d''emplois vacants brut'!BC10+'Nombre d''emplois occupés brut'!BC10)*100</f>
        <v>0.31630294370525464</v>
      </c>
      <c r="BD10" s="56">
        <f>'Nombre d''emplois vacants brut'!BD10/('Nombre d''emplois vacants brut'!BD10+'Nombre d''emplois occupés brut'!BD10)*100</f>
        <v>0.23281250571403181</v>
      </c>
      <c r="BE10" s="56">
        <f>'Nombre d''emplois vacants brut'!BE10/('Nombre d''emplois vacants brut'!BE10+'Nombre d''emplois occupés brut'!BE10)*100</f>
        <v>8.1264223929937623E-2</v>
      </c>
      <c r="BF10" s="56">
        <f>'Nombre d''emplois vacants brut'!BF10/('Nombre d''emplois vacants brut'!BF10+'Nombre d''emplois occupés brut'!BF10)*100</f>
        <v>0.16050882747169734</v>
      </c>
      <c r="BG10" s="56">
        <f>'Nombre d''emplois vacants brut'!BG10/('Nombre d''emplois vacants brut'!BG10+'Nombre d''emplois occupés brut'!BG10)*100</f>
        <v>0.24297229949367333</v>
      </c>
      <c r="BH10" s="56">
        <f>'Nombre d''emplois vacants brut'!BH10/('Nombre d''emplois vacants brut'!BH10+'Nombre d''emplois occupés brut'!BH10)*100</f>
        <v>0.15490296498665512</v>
      </c>
      <c r="BI10" s="56">
        <f>'Nombre d''emplois vacants brut'!BI10/('Nombre d''emplois vacants brut'!BI10+'Nombre d''emplois occupés brut'!BI10)*100</f>
        <v>0.23509267674646575</v>
      </c>
      <c r="BJ10" s="56">
        <f>'Nombre d''emplois vacants brut'!BJ10/('Nombre d''emplois vacants brut'!BJ10+'Nombre d''emplois occupés brut'!BJ10)*100</f>
        <v>0.19855659248453911</v>
      </c>
      <c r="BK10" s="56">
        <f>'Nombre d''emplois vacants brut'!BK10/('Nombre d''emplois vacants brut'!BK10+'Nombre d''emplois occupés brut'!BK10)*100</f>
        <v>0.16724844025477043</v>
      </c>
      <c r="BL10" s="56">
        <f>'Nombre d''emplois vacants brut'!BL10/('Nombre d''emplois vacants brut'!BL10+'Nombre d''emplois occupés brut'!BL10)*100</f>
        <v>0.31061356812927804</v>
      </c>
      <c r="BM10" s="56">
        <f>'Nombre d''emplois vacants brut'!BM10/('Nombre d''emplois vacants brut'!BM10+'Nombre d''emplois occupés brut'!BM10)*100</f>
        <v>0.21882443521987868</v>
      </c>
      <c r="BN10" s="56">
        <f>'Nombre d''emplois vacants brut'!BN10/('Nombre d''emplois vacants brut'!BN10+'Nombre d''emplois occupés brut'!BN10)*100</f>
        <v>0.23728637010917022</v>
      </c>
      <c r="BO10" s="56">
        <f>'Nombre d''emplois vacants brut'!BO10/('Nombre d''emplois vacants brut'!BO10+'Nombre d''emplois occupés brut'!BO10)*100</f>
        <v>0.43629614697351504</v>
      </c>
      <c r="BP10" s="56">
        <f>'Nombre d''emplois vacants brut'!BP10/('Nombre d''emplois vacants brut'!BP10+'Nombre d''emplois occupés brut'!BP10)*100</f>
        <v>0.32073158099999993</v>
      </c>
      <c r="BQ10" s="56" t="s">
        <v>92</v>
      </c>
      <c r="BR10" s="56">
        <f>'Nombre d''emplois vacants brut'!BR10/('Nombre d''emplois vacants brut'!BR10+'Nombre d''emplois occupés brut'!BR10)*100</f>
        <v>0.22435030800000005</v>
      </c>
      <c r="BS10" s="56">
        <f>'Nombre d''emplois vacants brut'!BS10/('Nombre d''emplois vacants brut'!BS10+'Nombre d''emplois occupés brut'!BS10)*100</f>
        <v>7.3726463000000006E-2</v>
      </c>
      <c r="BT10" s="56">
        <f>'Nombre d''emplois vacants brut'!BT10/('Nombre d''emplois vacants brut'!BT10+'Nombre d''emplois occupés brut'!BT10)*100</f>
        <v>0.61985722999999993</v>
      </c>
      <c r="BU10" s="56">
        <f>'Nombre d''emplois vacants brut'!BU10/('Nombre d''emplois vacants brut'!BU10+'Nombre d''emplois occupés brut'!BU10)*100</f>
        <v>0.23886975499999999</v>
      </c>
      <c r="BV10" s="56">
        <f>'Nombre d''emplois vacants brut'!BV10/('Nombre d''emplois vacants brut'!BV10+'Nombre d''emplois occupés brut'!BV10)*100</f>
        <v>0.43134695400000006</v>
      </c>
      <c r="BW10" s="56">
        <f>'Nombre d''emplois vacants brut'!BW10/('Nombre d''emplois vacants brut'!BW10+'Nombre d''emplois occupés brut'!BW10)*100</f>
        <v>0.21598813899999994</v>
      </c>
      <c r="BX10" s="56">
        <f>'Nombre d''emplois vacants brut'!BX10/('Nombre d''emplois vacants brut'!BX10+'Nombre d''emplois occupés brut'!BX10)*100</f>
        <v>0.15158870100000002</v>
      </c>
      <c r="BY10" s="56">
        <f>'Nombre d''emplois vacants brut'!BY10/('Nombre d''emplois vacants brut'!BY10+'Nombre d''emplois occupés brut'!BY10)*100</f>
        <v>0.17123012399999998</v>
      </c>
      <c r="BZ10" s="56">
        <f>'Nombre d''emplois vacants brut'!BZ10/('Nombre d''emplois vacants brut'!BZ10+'Nombre d''emplois occupés brut'!BZ10)*100</f>
        <v>0.49101194400000003</v>
      </c>
      <c r="CA10" s="56">
        <f>'Nombre d''emplois vacants brut'!CA10/('Nombre d''emplois vacants brut'!CA10+'Nombre d''emplois occupés brut'!CA10)*100</f>
        <v>0.73148663199999986</v>
      </c>
      <c r="CB10" s="56">
        <f>'Nombre d''emplois vacants brut'!CB10/('Nombre d''emplois vacants brut'!CB10+'Nombre d''emplois occupés brut'!CB10)*100</f>
        <v>0.85415015100000025</v>
      </c>
      <c r="CC10" s="146" t="s">
        <v>92</v>
      </c>
    </row>
    <row r="11" spans="1:81" s="52" customFormat="1" ht="28.5" customHeight="1" x14ac:dyDescent="0.25">
      <c r="A11" s="48" t="s">
        <v>95</v>
      </c>
      <c r="B11" s="56">
        <f>'Nombre d''emplois vacants brut'!B11/('Nombre d''emplois vacants brut'!B11+'Nombre d''emplois occupés brut'!B11)*100</f>
        <v>0.18393618875544548</v>
      </c>
      <c r="C11" s="56">
        <f>'Nombre d''emplois vacants brut'!C11/('Nombre d''emplois vacants brut'!C11+'Nombre d''emplois occupés brut'!C11)*100</f>
        <v>0.16123466142601756</v>
      </c>
      <c r="D11" s="56">
        <f>'Nombre d''emplois vacants brut'!D11/('Nombre d''emplois vacants brut'!D11+'Nombre d''emplois occupés brut'!D11)*100</f>
        <v>0.18477014969246966</v>
      </c>
      <c r="E11" s="56">
        <f>'Nombre d''emplois vacants brut'!E11/('Nombre d''emplois vacants brut'!E11+'Nombre d''emplois occupés brut'!E11)*100</f>
        <v>0.18246652347422582</v>
      </c>
      <c r="F11" s="56">
        <f>'Nombre d''emplois vacants brut'!F11/('Nombre d''emplois vacants brut'!F11+'Nombre d''emplois occupés brut'!F11)*100</f>
        <v>0.19960146936866249</v>
      </c>
      <c r="G11" s="56">
        <f>'Nombre d''emplois vacants brut'!G11/('Nombre d''emplois vacants brut'!G11+'Nombre d''emplois occupés brut'!G11)*100</f>
        <v>0.16996757415805219</v>
      </c>
      <c r="H11" s="56">
        <f>'Nombre d''emplois vacants brut'!H11/('Nombre d''emplois vacants brut'!H11+'Nombre d''emplois occupés brut'!H11)*100</f>
        <v>0.21988872305239229</v>
      </c>
      <c r="I11" s="56">
        <f>'Nombre d''emplois vacants brut'!I11/('Nombre d''emplois vacants brut'!I11+'Nombre d''emplois occupés brut'!I11)*100</f>
        <v>0.21765649849079813</v>
      </c>
      <c r="J11" s="56">
        <f>'Nombre d''emplois vacants brut'!J11/('Nombre d''emplois vacants brut'!J11+'Nombre d''emplois occupés brut'!J11)*100</f>
        <v>0.21984308629236288</v>
      </c>
      <c r="K11" s="56">
        <f>'Nombre d''emplois vacants brut'!K11/('Nombre d''emplois vacants brut'!K11+'Nombre d''emplois occupés brut'!K11)*100</f>
        <v>0.21184906683833479</v>
      </c>
      <c r="L11" s="56">
        <f>'Nombre d''emplois vacants brut'!L11/('Nombre d''emplois vacants brut'!L11+'Nombre d''emplois occupés brut'!L11)*100</f>
        <v>0.30405084271372462</v>
      </c>
      <c r="M11" s="56">
        <f>'Nombre d''emplois vacants brut'!M11/('Nombre d''emplois vacants brut'!M11+'Nombre d''emplois occupés brut'!M11)*100</f>
        <v>0.3410001234465464</v>
      </c>
      <c r="N11" s="56">
        <f>'Nombre d''emplois vacants brut'!N11/('Nombre d''emplois vacants brut'!N11+'Nombre d''emplois occupés brut'!N11)*100</f>
        <v>0.34772173654737498</v>
      </c>
      <c r="O11" s="56">
        <f>'Nombre d''emplois vacants brut'!O11/('Nombre d''emplois vacants brut'!O11+'Nombre d''emplois occupés brut'!O11)*100</f>
        <v>0.36375697313910016</v>
      </c>
      <c r="P11" s="56">
        <f>'Nombre d''emplois vacants brut'!P11/('Nombre d''emplois vacants brut'!P11+'Nombre d''emplois occupés brut'!P11)*100</f>
        <v>0.38707520699155357</v>
      </c>
      <c r="Q11" s="56">
        <f>'Nombre d''emplois vacants brut'!Q11/('Nombre d''emplois vacants brut'!Q11+'Nombre d''emplois occupés brut'!Q11)*100</f>
        <v>0.42714464846095701</v>
      </c>
      <c r="R11" s="56">
        <f>'Nombre d''emplois vacants brut'!R11/('Nombre d''emplois vacants brut'!R11+'Nombre d''emplois occupés brut'!R11)*100</f>
        <v>0.42989749018398327</v>
      </c>
      <c r="S11" s="56">
        <f>'Nombre d''emplois vacants brut'!S11/('Nombre d''emplois vacants brut'!S11+'Nombre d''emplois occupés brut'!S11)*100</f>
        <v>0.43184312899131239</v>
      </c>
      <c r="T11" s="56">
        <f>'Nombre d''emplois vacants brut'!T11/('Nombre d''emplois vacants brut'!T11+'Nombre d''emplois occupés brut'!T11)*100</f>
        <v>0.47555759443599244</v>
      </c>
      <c r="U11" s="56">
        <f>'Nombre d''emplois vacants brut'!U11/('Nombre d''emplois vacants brut'!U11+'Nombre d''emplois occupés brut'!U11)*100</f>
        <v>0.47327566453276571</v>
      </c>
      <c r="V11" s="56">
        <f>'Nombre d''emplois vacants brut'!V11/('Nombre d''emplois vacants brut'!V11+'Nombre d''emplois occupés brut'!V11)*100</f>
        <v>0.38666884501261767</v>
      </c>
      <c r="W11" s="56">
        <f>'Nombre d''emplois vacants brut'!W11/('Nombre d''emplois vacants brut'!W11+'Nombre d''emplois occupés brut'!W11)*100</f>
        <v>0.34326210091498993</v>
      </c>
      <c r="X11" s="56">
        <f>'Nombre d''emplois vacants brut'!X11/('Nombre d''emplois vacants brut'!X11+'Nombre d''emplois occupés brut'!X11)*100</f>
        <v>8.9148095119520515E-2</v>
      </c>
      <c r="Y11" s="56">
        <f>'Nombre d''emplois vacants brut'!Y11/('Nombre d''emplois vacants brut'!Y11+'Nombre d''emplois occupés brut'!Y11)*100</f>
        <v>0.11911097702863267</v>
      </c>
      <c r="Z11" s="56">
        <f>'Nombre d''emplois vacants brut'!Z11/('Nombre d''emplois vacants brut'!Z11+'Nombre d''emplois occupés brut'!Z11)*100</f>
        <v>0.11266133049454193</v>
      </c>
      <c r="AA11" s="56">
        <f>'Nombre d''emplois vacants brut'!AA11/('Nombre d''emplois vacants brut'!AA11+'Nombre d''emplois occupés brut'!AA11)*100</f>
        <v>0.11069752341486545</v>
      </c>
      <c r="AB11" s="56">
        <f>'Nombre d''emplois vacants brut'!AB11/('Nombre d''emplois vacants brut'!AB11+'Nombre d''emplois occupés brut'!AB11)*100</f>
        <v>9.1077605813387905E-2</v>
      </c>
      <c r="AC11" s="56">
        <f>'Nombre d''emplois vacants brut'!AC11/('Nombre d''emplois vacants brut'!AC11+'Nombre d''emplois occupés brut'!AC11)*100</f>
        <v>9.9206178852308535E-2</v>
      </c>
      <c r="AD11" s="56">
        <f>'Nombre d''emplois vacants brut'!AD11/('Nombre d''emplois vacants brut'!AD11+'Nombre d''emplois occupés brut'!AD11)*100</f>
        <v>0.14257660878986431</v>
      </c>
      <c r="AE11" s="57">
        <f>'Nombre d''emplois vacants brut'!AE11/('Nombre d''emplois vacants brut'!AE11+'Nombre d''emplois occupés brut'!AE11)*100</f>
        <v>0.17306851785258162</v>
      </c>
      <c r="AF11" s="58">
        <f>'Nombre d''emplois vacants brut'!AF11/('Nombre d''emplois vacants brut'!AF11+'Nombre d''emplois occupés brut'!AF11)*100</f>
        <v>0.16567773038183883</v>
      </c>
      <c r="AG11" s="56">
        <f>'Nombre d''emplois vacants brut'!AG11/('Nombre d''emplois vacants brut'!AG11+'Nombre d''emplois occupés brut'!AG11)*100</f>
        <v>0.1852900811864909</v>
      </c>
      <c r="AH11" s="56">
        <f>'Nombre d''emplois vacants brut'!AH11/('Nombre d''emplois vacants brut'!AH11+'Nombre d''emplois occupés brut'!AH11)*100</f>
        <v>0.26068374196161392</v>
      </c>
      <c r="AI11" s="56">
        <f>'Nombre d''emplois vacants brut'!AI11/('Nombre d''emplois vacants brut'!AI11+'Nombre d''emplois occupés brut'!AI11)*100</f>
        <v>0.24863228126148143</v>
      </c>
      <c r="AJ11" s="56">
        <f>'Nombre d''emplois vacants brut'!AJ11/('Nombre d''emplois vacants brut'!AJ11+'Nombre d''emplois occupés brut'!AJ11)*100</f>
        <v>0.22470302863637587</v>
      </c>
      <c r="AK11" s="56">
        <f>'Nombre d''emplois vacants brut'!AK11/('Nombre d''emplois vacants brut'!AK11+'Nombre d''emplois occupés brut'!AK11)*100</f>
        <v>0.2615361508186817</v>
      </c>
      <c r="AL11" s="56">
        <f>'Nombre d''emplois vacants brut'!AL11/('Nombre d''emplois vacants brut'!AL11+'Nombre d''emplois occupés brut'!AL11)*100</f>
        <v>0.18507694533065916</v>
      </c>
      <c r="AM11" s="56">
        <f>'Nombre d''emplois vacants brut'!AM11/('Nombre d''emplois vacants brut'!AM11+'Nombre d''emplois occupés brut'!AM11)*100</f>
        <v>0.24657878027314262</v>
      </c>
      <c r="AN11" s="56">
        <f>'Nombre d''emplois vacants brut'!AN11/('Nombre d''emplois vacants brut'!AN11+'Nombre d''emplois occupés brut'!AN11)*100</f>
        <v>0.48198550806600565</v>
      </c>
      <c r="AO11" s="56">
        <f>'Nombre d''emplois vacants brut'!AO11/('Nombre d''emplois vacants brut'!AO11+'Nombre d''emplois occupés brut'!AO11)*100</f>
        <v>0.62624947660354202</v>
      </c>
      <c r="AP11" s="56">
        <f>'Nombre d''emplois vacants brut'!AP11/('Nombre d''emplois vacants brut'!AP11+'Nombre d''emplois occupés brut'!AP11)*100</f>
        <v>0.64593585119265229</v>
      </c>
      <c r="AQ11" s="56">
        <f>'Nombre d''emplois vacants brut'!AQ11/('Nombre d''emplois vacants brut'!AQ11+'Nombre d''emplois occupés brut'!AQ11)*100</f>
        <v>0.43543071409333545</v>
      </c>
      <c r="AR11" s="56">
        <f>'Nombre d''emplois vacants brut'!AR11/('Nombre d''emplois vacants brut'!AR11+'Nombre d''emplois occupés brut'!AR11)*100</f>
        <v>0.47471083819260312</v>
      </c>
      <c r="AS11" s="56">
        <f>'Nombre d''emplois vacants brut'!AS11/('Nombre d''emplois vacants brut'!AS11+'Nombre d''emplois occupés brut'!AS11)*100</f>
        <v>0.57067166434690109</v>
      </c>
      <c r="AT11" s="56">
        <f>'Nombre d''emplois vacants brut'!AT11/('Nombre d''emplois vacants brut'!AT11+'Nombre d''emplois occupés brut'!AT11)*100</f>
        <v>0.38484713564118561</v>
      </c>
      <c r="AU11" s="56">
        <f>'Nombre d''emplois vacants brut'!AU11/('Nombre d''emplois vacants brut'!AU11+'Nombre d''emplois occupés brut'!AU11)*100</f>
        <v>0.25039743607694359</v>
      </c>
      <c r="AV11" s="56">
        <f>'Nombre d''emplois vacants brut'!AV11/('Nombre d''emplois vacants brut'!AV11+'Nombre d''emplois occupés brut'!AV11)*100</f>
        <v>0.2940399608966861</v>
      </c>
      <c r="AW11" s="56">
        <f>'Nombre d''emplois vacants brut'!AW11/('Nombre d''emplois vacants brut'!AW11+'Nombre d''emplois occupés brut'!AW11)*100</f>
        <v>0.373827037074414</v>
      </c>
      <c r="AX11" s="56">
        <f>'Nombre d''emplois vacants brut'!AX11/('Nombre d''emplois vacants brut'!AX11+'Nombre d''emplois occupés brut'!AX11)*100</f>
        <v>0.27800154429825835</v>
      </c>
      <c r="AY11" s="57">
        <f>'Nombre d''emplois vacants brut'!AY11/('Nombre d''emplois vacants brut'!AY11+'Nombre d''emplois occupés brut'!AY11)*100</f>
        <v>0.25747049992968141</v>
      </c>
      <c r="AZ11" s="58">
        <f>'Nombre d''emplois vacants brut'!AZ11/('Nombre d''emplois vacants brut'!AZ11+'Nombre d''emplois occupés brut'!AZ11)*100</f>
        <v>0.34507655630419182</v>
      </c>
      <c r="BA11" s="56">
        <f>'Nombre d''emplois vacants brut'!BA11/('Nombre d''emplois vacants brut'!BA11+'Nombre d''emplois occupés brut'!BA11)*100</f>
        <v>0.33200888277695179</v>
      </c>
      <c r="BB11" s="56">
        <f>'Nombre d''emplois vacants brut'!BB11/('Nombre d''emplois vacants brut'!BB11+'Nombre d''emplois occupés brut'!BB11)*100</f>
        <v>0.46811559630315158</v>
      </c>
      <c r="BC11" s="56">
        <f>'Nombre d''emplois vacants brut'!BC11/('Nombre d''emplois vacants brut'!BC11+'Nombre d''emplois occupés brut'!BC11)*100</f>
        <v>0.54405659963404929</v>
      </c>
      <c r="BD11" s="56">
        <f>'Nombre d''emplois vacants brut'!BD11/('Nombre d''emplois vacants brut'!BD11+'Nombre d''emplois occupés brut'!BD11)*100</f>
        <v>0.39049017585630014</v>
      </c>
      <c r="BE11" s="56">
        <f>'Nombre d''emplois vacants brut'!BE11/('Nombre d''emplois vacants brut'!BE11+'Nombre d''emplois occupés brut'!BE11)*100</f>
        <v>0.34070221650616161</v>
      </c>
      <c r="BF11" s="56">
        <f>'Nombre d''emplois vacants brut'!BF11/('Nombre d''emplois vacants brut'!BF11+'Nombre d''emplois occupés brut'!BF11)*100</f>
        <v>0.41756174190920581</v>
      </c>
      <c r="BG11" s="56">
        <f>'Nombre d''emplois vacants brut'!BG11/('Nombre d''emplois vacants brut'!BG11+'Nombre d''emplois occupés brut'!BG11)*100</f>
        <v>0.35383880654979077</v>
      </c>
      <c r="BH11" s="56">
        <f>'Nombre d''emplois vacants brut'!BH11/('Nombre d''emplois vacants brut'!BH11+'Nombre d''emplois occupés brut'!BH11)*100</f>
        <v>0.61414944054015241</v>
      </c>
      <c r="BI11" s="56">
        <f>'Nombre d''emplois vacants brut'!BI11/('Nombre d''emplois vacants brut'!BI11+'Nombre d''emplois occupés brut'!BI11)*100</f>
        <v>0.45566288679063077</v>
      </c>
      <c r="BJ11" s="56">
        <f>'Nombre d''emplois vacants brut'!BJ11/('Nombre d''emplois vacants brut'!BJ11+'Nombre d''emplois occupés brut'!BJ11)*100</f>
        <v>0.51895115509789058</v>
      </c>
      <c r="BK11" s="56">
        <f>'Nombre d''emplois vacants brut'!BK11/('Nombre d''emplois vacants brut'!BK11+'Nombre d''emplois occupés brut'!BK11)*100</f>
        <v>0.54434110807584069</v>
      </c>
      <c r="BL11" s="56">
        <f>'Nombre d''emplois vacants brut'!BL11/('Nombre d''emplois vacants brut'!BL11+'Nombre d''emplois occupés brut'!BL11)*100</f>
        <v>0.50617396353653155</v>
      </c>
      <c r="BM11" s="56">
        <f>'Nombre d''emplois vacants brut'!BM11/('Nombre d''emplois vacants brut'!BM11+'Nombre d''emplois occupés brut'!BM11)*100</f>
        <v>0.50667541505688307</v>
      </c>
      <c r="BN11" s="56">
        <f>'Nombre d''emplois vacants brut'!BN11/('Nombre d''emplois vacants brut'!BN11+'Nombre d''emplois occupés brut'!BN11)*100</f>
        <v>0.56618411259694279</v>
      </c>
      <c r="BO11" s="56">
        <f>'Nombre d''emplois vacants brut'!BO11/('Nombre d''emplois vacants brut'!BO11+'Nombre d''emplois occupés brut'!BO11)*100</f>
        <v>0.37868394592004873</v>
      </c>
      <c r="BP11" s="56">
        <f>'Nombre d''emplois vacants brut'!BP11/('Nombre d''emplois vacants brut'!BP11+'Nombre d''emplois occupés brut'!BP11)*100</f>
        <v>0.64319076200000003</v>
      </c>
      <c r="BQ11" s="56" t="s">
        <v>92</v>
      </c>
      <c r="BR11" s="56">
        <f>'Nombre d''emplois vacants brut'!BR11/('Nombre d''emplois vacants brut'!BR11+'Nombre d''emplois occupés brut'!BR11)*100</f>
        <v>0.77301652200000026</v>
      </c>
      <c r="BS11" s="56">
        <f>'Nombre d''emplois vacants brut'!BS11/('Nombre d''emplois vacants brut'!BS11+'Nombre d''emplois occupés brut'!BS11)*100</f>
        <v>1.5943721390000003</v>
      </c>
      <c r="BT11" s="56">
        <f>'Nombre d''emplois vacants brut'!BT11/('Nombre d''emplois vacants brut'!BT11+'Nombre d''emplois occupés brut'!BT11)*100</f>
        <v>1.2842881989999999</v>
      </c>
      <c r="BU11" s="56">
        <f>'Nombre d''emplois vacants brut'!BU11/('Nombre d''emplois vacants brut'!BU11+'Nombre d''emplois occupés brut'!BU11)*100</f>
        <v>0.74776373699999998</v>
      </c>
      <c r="BV11" s="56">
        <f>'Nombre d''emplois vacants brut'!BV11/('Nombre d''emplois vacants brut'!BV11+'Nombre d''emplois occupés brut'!BV11)*100</f>
        <v>2.6597201070000001</v>
      </c>
      <c r="BW11" s="56">
        <f>'Nombre d''emplois vacants brut'!BW11/('Nombre d''emplois vacants brut'!BW11+'Nombre d''emplois occupés brut'!BW11)*100</f>
        <v>1.007294852</v>
      </c>
      <c r="BX11" s="56">
        <f>'Nombre d''emplois vacants brut'!BX11/('Nombre d''emplois vacants brut'!BX11+'Nombre d''emplois occupés brut'!BX11)*100</f>
        <v>1.8234009169999998</v>
      </c>
      <c r="BY11" s="56">
        <f>'Nombre d''emplois vacants brut'!BY11/('Nombre d''emplois vacants brut'!BY11+'Nombre d''emplois occupés brut'!BY11)*100</f>
        <v>1.937935762</v>
      </c>
      <c r="BZ11" s="56">
        <f>'Nombre d''emplois vacants brut'!BZ11/('Nombre d''emplois vacants brut'!BZ11+'Nombre d''emplois occupés brut'!BZ11)*100</f>
        <v>2.6991186210000002</v>
      </c>
      <c r="CA11" s="56">
        <f>'Nombre d''emplois vacants brut'!CA11/('Nombre d''emplois vacants brut'!CA11+'Nombre d''emplois occupés brut'!CA11)*100</f>
        <v>1.5742157489999999</v>
      </c>
      <c r="CB11" s="56">
        <f>'Nombre d''emplois vacants brut'!CB11/('Nombre d''emplois vacants brut'!CB11+'Nombre d''emplois occupés brut'!CB11)*100</f>
        <v>1.1903420490000003</v>
      </c>
      <c r="CC11" s="146" t="s">
        <v>92</v>
      </c>
    </row>
    <row r="12" spans="1:81" s="52" customFormat="1" ht="13.5" customHeight="1" x14ac:dyDescent="0.25">
      <c r="A12" s="59" t="s">
        <v>96</v>
      </c>
      <c r="B12" s="56">
        <f>'Nombre d''emplois vacants brut'!B12/('Nombre d''emplois vacants brut'!B12+'Nombre d''emplois occupés brut'!B12)*100</f>
        <v>1.0321868203187283</v>
      </c>
      <c r="C12" s="56">
        <f>'Nombre d''emplois vacants brut'!C12/('Nombre d''emplois vacants brut'!C12+'Nombre d''emplois occupés brut'!C12)*100</f>
        <v>1.0382250338273975</v>
      </c>
      <c r="D12" s="56">
        <f>'Nombre d''emplois vacants brut'!D12/('Nombre d''emplois vacants brut'!D12+'Nombre d''emplois occupés brut'!D12)*100</f>
        <v>1.0004524134775243</v>
      </c>
      <c r="E12" s="56">
        <f>'Nombre d''emplois vacants brut'!E12/('Nombre d''emplois vacants brut'!E12+'Nombre d''emplois occupés brut'!E12)*100</f>
        <v>1.0286032677436374</v>
      </c>
      <c r="F12" s="56">
        <f>'Nombre d''emplois vacants brut'!F12/('Nombre d''emplois vacants brut'!F12+'Nombre d''emplois occupés brut'!F12)*100</f>
        <v>1.0191228271415937</v>
      </c>
      <c r="G12" s="56">
        <f>'Nombre d''emplois vacants brut'!G12/('Nombre d''emplois vacants brut'!G12+'Nombre d''emplois occupés brut'!G12)*100</f>
        <v>1.0290818971120368</v>
      </c>
      <c r="H12" s="56">
        <f>'Nombre d''emplois vacants brut'!H12/('Nombre d''emplois vacants brut'!H12+'Nombre d''emplois occupés brut'!H12)*100</f>
        <v>1.1863110435373156</v>
      </c>
      <c r="I12" s="56">
        <f>'Nombre d''emplois vacants brut'!I12/('Nombre d''emplois vacants brut'!I12+'Nombre d''emplois occupés brut'!I12)*100</f>
        <v>1.2459320146172372</v>
      </c>
      <c r="J12" s="56">
        <f>'Nombre d''emplois vacants brut'!J12/('Nombre d''emplois vacants brut'!J12+'Nombre d''emplois occupés brut'!J12)*100</f>
        <v>1.2749409593772667</v>
      </c>
      <c r="K12" s="56">
        <f>'Nombre d''emplois vacants brut'!K12/('Nombre d''emplois vacants brut'!K12+'Nombre d''emplois occupés brut'!K12)*100</f>
        <v>1.2767675321357757</v>
      </c>
      <c r="L12" s="56">
        <f>'Nombre d''emplois vacants brut'!L12/('Nombre d''emplois vacants brut'!L12+'Nombre d''emplois occupés brut'!L12)*100</f>
        <v>1.4402477234764133</v>
      </c>
      <c r="M12" s="56">
        <f>'Nombre d''emplois vacants brut'!M12/('Nombre d''emplois vacants brut'!M12+'Nombre d''emplois occupés brut'!M12)*100</f>
        <v>1.4042617853140138</v>
      </c>
      <c r="N12" s="56">
        <f>'Nombre d''emplois vacants brut'!N12/('Nombre d''emplois vacants brut'!N12+'Nombre d''emplois occupés brut'!N12)*100</f>
        <v>1.4991642816885038</v>
      </c>
      <c r="O12" s="56">
        <f>'Nombre d''emplois vacants brut'!O12/('Nombre d''emplois vacants brut'!O12+'Nombre d''emplois occupés brut'!O12)*100</f>
        <v>1.4473069827664795</v>
      </c>
      <c r="P12" s="56">
        <f>'Nombre d''emplois vacants brut'!P12/('Nombre d''emplois vacants brut'!P12+'Nombre d''emplois occupés brut'!P12)*100</f>
        <v>1.4268356720155109</v>
      </c>
      <c r="Q12" s="56">
        <f>'Nombre d''emplois vacants brut'!Q12/('Nombre d''emplois vacants brut'!Q12+'Nombre d''emplois occupés brut'!Q12)*100</f>
        <v>1.4517227961053834</v>
      </c>
      <c r="R12" s="56">
        <f>'Nombre d''emplois vacants brut'!R12/('Nombre d''emplois vacants brut'!R12+'Nombre d''emplois occupés brut'!R12)*100</f>
        <v>1.3956596554994873</v>
      </c>
      <c r="S12" s="56">
        <f>'Nombre d''emplois vacants brut'!S12/('Nombre d''emplois vacants brut'!S12+'Nombre d''emplois occupés brut'!S12)*100</f>
        <v>1.4503021508518588</v>
      </c>
      <c r="T12" s="56">
        <f>'Nombre d''emplois vacants brut'!T12/('Nombre d''emplois vacants brut'!T12+'Nombre d''emplois occupés brut'!T12)*100</f>
        <v>1.5525186535316571</v>
      </c>
      <c r="U12" s="56">
        <f>'Nombre d''emplois vacants brut'!U12/('Nombre d''emplois vacants brut'!U12+'Nombre d''emplois occupés brut'!U12)*100</f>
        <v>1.3773486345250596</v>
      </c>
      <c r="V12" s="56">
        <f>'Nombre d''emplois vacants brut'!V12/('Nombre d''emplois vacants brut'!V12+'Nombre d''emplois occupés brut'!V12)*100</f>
        <v>1.156597875562235</v>
      </c>
      <c r="W12" s="56">
        <f>'Nombre d''emplois vacants brut'!W12/('Nombre d''emplois vacants brut'!W12+'Nombre d''emplois occupés brut'!W12)*100</f>
        <v>0.76616789126561125</v>
      </c>
      <c r="X12" s="56">
        <f>'Nombre d''emplois vacants brut'!X12/('Nombre d''emplois vacants brut'!X12+'Nombre d''emplois occupés brut'!X12)*100</f>
        <v>0.47410574659073629</v>
      </c>
      <c r="Y12" s="56">
        <f>'Nombre d''emplois vacants brut'!Y12/('Nombre d''emplois vacants brut'!Y12+'Nombre d''emplois occupés brut'!Y12)*100</f>
        <v>0.31335465706634152</v>
      </c>
      <c r="Z12" s="56">
        <f>'Nombre d''emplois vacants brut'!Z12/('Nombre d''emplois vacants brut'!Z12+'Nombre d''emplois occupés brut'!Z12)*100</f>
        <v>0.31104124211909634</v>
      </c>
      <c r="AA12" s="56">
        <f>'Nombre d''emplois vacants brut'!AA12/('Nombre d''emplois vacants brut'!AA12+'Nombre d''emplois occupés brut'!AA12)*100</f>
        <v>0.30810175778266641</v>
      </c>
      <c r="AB12" s="56">
        <f>'Nombre d''emplois vacants brut'!AB12/('Nombre d''emplois vacants brut'!AB12+'Nombre d''emplois occupés brut'!AB12)*100</f>
        <v>0.25246194742661487</v>
      </c>
      <c r="AC12" s="56">
        <f>'Nombre d''emplois vacants brut'!AC12/('Nombre d''emplois vacants brut'!AC12+'Nombre d''emplois occupés brut'!AC12)*100</f>
        <v>0.29961924978571636</v>
      </c>
      <c r="AD12" s="56">
        <f>'Nombre d''emplois vacants brut'!AD12/('Nombre d''emplois vacants brut'!AD12+'Nombre d''emplois occupés brut'!AD12)*100</f>
        <v>0.29092625722612558</v>
      </c>
      <c r="AE12" s="57">
        <f>'Nombre d''emplois vacants brut'!AE12/('Nombre d''emplois vacants brut'!AE12+'Nombre d''emplois occupés brut'!AE12)*100</f>
        <v>0.34065832886761294</v>
      </c>
      <c r="AF12" s="58">
        <f>'Nombre d''emplois vacants brut'!AF12/('Nombre d''emplois vacants brut'!AF12+'Nombre d''emplois occupés brut'!AF12)*100</f>
        <v>0.46548685617978913</v>
      </c>
      <c r="AG12" s="56">
        <f>'Nombre d''emplois vacants brut'!AG12/('Nombre d''emplois vacants brut'!AG12+'Nombre d''emplois occupés brut'!AG12)*100</f>
        <v>0.54310878130311335</v>
      </c>
      <c r="AH12" s="56">
        <f>'Nombre d''emplois vacants brut'!AH12/('Nombre d''emplois vacants brut'!AH12+'Nombre d''emplois occupés brut'!AH12)*100</f>
        <v>0.54914743235775076</v>
      </c>
      <c r="AI12" s="56">
        <f>'Nombre d''emplois vacants brut'!AI12/('Nombre d''emplois vacants brut'!AI12+'Nombre d''emplois occupés brut'!AI12)*100</f>
        <v>0.4474399495660244</v>
      </c>
      <c r="AJ12" s="56">
        <f>'Nombre d''emplois vacants brut'!AJ12/('Nombre d''emplois vacants brut'!AJ12+'Nombre d''emplois occupés brut'!AJ12)*100</f>
        <v>0.49895071364989485</v>
      </c>
      <c r="AK12" s="56">
        <f>'Nombre d''emplois vacants brut'!AK12/('Nombre d''emplois vacants brut'!AK12+'Nombre d''emplois occupés brut'!AK12)*100</f>
        <v>0.50444698954813016</v>
      </c>
      <c r="AL12" s="56">
        <f>'Nombre d''emplois vacants brut'!AL12/('Nombre d''emplois vacants brut'!AL12+'Nombre d''emplois occupés brut'!AL12)*100</f>
        <v>0.50689951409644907</v>
      </c>
      <c r="AM12" s="56">
        <f>'Nombre d''emplois vacants brut'!AM12/('Nombre d''emplois vacants brut'!AM12+'Nombre d''emplois occupés brut'!AM12)*100</f>
        <v>0.41312265915245167</v>
      </c>
      <c r="AN12" s="56">
        <f>'Nombre d''emplois vacants brut'!AN12/('Nombre d''emplois vacants brut'!AN12+'Nombre d''emplois occupés brut'!AN12)*100</f>
        <v>0.49088259545462748</v>
      </c>
      <c r="AO12" s="56">
        <f>'Nombre d''emplois vacants brut'!AO12/('Nombre d''emplois vacants brut'!AO12+'Nombre d''emplois occupés brut'!AO12)*100</f>
        <v>0.54109381625126329</v>
      </c>
      <c r="AP12" s="56">
        <f>'Nombre d''emplois vacants brut'!AP12/('Nombre d''emplois vacants brut'!AP12+'Nombre d''emplois occupés brut'!AP12)*100</f>
        <v>0.46557043649765889</v>
      </c>
      <c r="AQ12" s="56">
        <f>'Nombre d''emplois vacants brut'!AQ12/('Nombre d''emplois vacants brut'!AQ12+'Nombre d''emplois occupés brut'!AQ12)*100</f>
        <v>0.50829807178367592</v>
      </c>
      <c r="AR12" s="56">
        <f>'Nombre d''emplois vacants brut'!AR12/('Nombre d''emplois vacants brut'!AR12+'Nombre d''emplois occupés brut'!AR12)*100</f>
        <v>0.4311884134282416</v>
      </c>
      <c r="AS12" s="56">
        <f>'Nombre d''emplois vacants brut'!AS12/('Nombre d''emplois vacants brut'!AS12+'Nombre d''emplois occupés brut'!AS12)*100</f>
        <v>0.61235705370933546</v>
      </c>
      <c r="AT12" s="56">
        <f>'Nombre d''emplois vacants brut'!AT12/('Nombre d''emplois vacants brut'!AT12+'Nombre d''emplois occupés brut'!AT12)*100</f>
        <v>0.38645181821913616</v>
      </c>
      <c r="AU12" s="56">
        <f>'Nombre d''emplois vacants brut'!AU12/('Nombre d''emplois vacants brut'!AU12+'Nombre d''emplois occupés brut'!AU12)*100</f>
        <v>0.31671944905260196</v>
      </c>
      <c r="AV12" s="56">
        <f>'Nombre d''emplois vacants brut'!AV12/('Nombre d''emplois vacants brut'!AV12+'Nombre d''emplois occupés brut'!AV12)*100</f>
        <v>0.32692904434002545</v>
      </c>
      <c r="AW12" s="56">
        <f>'Nombre d''emplois vacants brut'!AW12/('Nombre d''emplois vacants brut'!AW12+'Nombre d''emplois occupés brut'!AW12)*100</f>
        <v>0.31579310330584703</v>
      </c>
      <c r="AX12" s="56">
        <f>'Nombre d''emplois vacants brut'!AX12/('Nombre d''emplois vacants brut'!AX12+'Nombre d''emplois occupés brut'!AX12)*100</f>
        <v>0.38829913445432879</v>
      </c>
      <c r="AY12" s="57">
        <f>'Nombre d''emplois vacants brut'!AY12/('Nombre d''emplois vacants brut'!AY12+'Nombre d''emplois occupés brut'!AY12)*100</f>
        <v>0.37545171600937538</v>
      </c>
      <c r="AZ12" s="58">
        <f>'Nombre d''emplois vacants brut'!AZ12/('Nombre d''emplois vacants brut'!AZ12+'Nombre d''emplois occupés brut'!AZ12)*100</f>
        <v>0.47740350321474767</v>
      </c>
      <c r="BA12" s="56">
        <f>'Nombre d''emplois vacants brut'!BA12/('Nombre d''emplois vacants brut'!BA12+'Nombre d''emplois occupés brut'!BA12)*100</f>
        <v>0.52565591057716632</v>
      </c>
      <c r="BB12" s="56">
        <f>'Nombre d''emplois vacants brut'!BB12/('Nombre d''emplois vacants brut'!BB12+'Nombre d''emplois occupés brut'!BB12)*100</f>
        <v>0.52845244155222537</v>
      </c>
      <c r="BC12" s="56">
        <f>'Nombre d''emplois vacants brut'!BC12/('Nombre d''emplois vacants brut'!BC12+'Nombre d''emplois occupés brut'!BC12)*100</f>
        <v>0.46715466083112706</v>
      </c>
      <c r="BD12" s="56">
        <f>'Nombre d''emplois vacants brut'!BD12/('Nombre d''emplois vacants brut'!BD12+'Nombre d''emplois occupés brut'!BD12)*100</f>
        <v>0.7472691531911092</v>
      </c>
      <c r="BE12" s="56">
        <f>'Nombre d''emplois vacants brut'!BE12/('Nombre d''emplois vacants brut'!BE12+'Nombre d''emplois occupés brut'!BE12)*100</f>
        <v>0.73961083607900968</v>
      </c>
      <c r="BF12" s="56">
        <f>'Nombre d''emplois vacants brut'!BF12/('Nombre d''emplois vacants brut'!BF12+'Nombre d''emplois occupés brut'!BF12)*100</f>
        <v>0.85676022521239215</v>
      </c>
      <c r="BG12" s="56">
        <f>'Nombre d''emplois vacants brut'!BG12/('Nombre d''emplois vacants brut'!BG12+'Nombre d''emplois occupés brut'!BG12)*100</f>
        <v>0.98334360319184588</v>
      </c>
      <c r="BH12" s="56">
        <f>'Nombre d''emplois vacants brut'!BH12/('Nombre d''emplois vacants brut'!BH12+'Nombre d''emplois occupés brut'!BH12)*100</f>
        <v>1.1252219709896476</v>
      </c>
      <c r="BI12" s="56">
        <f>'Nombre d''emplois vacants brut'!BI12/('Nombre d''emplois vacants brut'!BI12+'Nombre d''emplois occupés brut'!BI12)*100</f>
        <v>1.1648659028922697</v>
      </c>
      <c r="BJ12" s="56">
        <f>'Nombre d''emplois vacants brut'!BJ12/('Nombre d''emplois vacants brut'!BJ12+'Nombre d''emplois occupés brut'!BJ12)*100</f>
        <v>1.2483558253946656</v>
      </c>
      <c r="BK12" s="56">
        <f>'Nombre d''emplois vacants brut'!BK12/('Nombre d''emplois vacants brut'!BK12+'Nombre d''emplois occupés brut'!BK12)*100</f>
        <v>1.3203639656366384</v>
      </c>
      <c r="BL12" s="56">
        <f>'Nombre d''emplois vacants brut'!BL12/('Nombre d''emplois vacants brut'!BL12+'Nombre d''emplois occupés brut'!BL12)*100</f>
        <v>1.2923984809519629</v>
      </c>
      <c r="BM12" s="56">
        <f>'Nombre d''emplois vacants brut'!BM12/('Nombre d''emplois vacants brut'!BM12+'Nombre d''emplois occupés brut'!BM12)*100</f>
        <v>1.3561617295277955</v>
      </c>
      <c r="BN12" s="56">
        <f>'Nombre d''emplois vacants brut'!BN12/('Nombre d''emplois vacants brut'!BN12+'Nombre d''emplois occupés brut'!BN12)*100</f>
        <v>1.500535161329918</v>
      </c>
      <c r="BO12" s="56">
        <f>'Nombre d''emplois vacants brut'!BO12/('Nombre d''emplois vacants brut'!BO12+'Nombre d''emplois occupés brut'!BO12)*100</f>
        <v>1.4395185635547292</v>
      </c>
      <c r="BP12" s="56">
        <f>'Nombre d''emplois vacants brut'!BP12/('Nombre d''emplois vacants brut'!BP12+'Nombre d''emplois occupés brut'!BP12)*100</f>
        <v>1.6012073179999999</v>
      </c>
      <c r="BQ12" s="56" t="s">
        <v>92</v>
      </c>
      <c r="BR12" s="56">
        <f>'Nombre d''emplois vacants brut'!BR12/('Nombre d''emplois vacants brut'!BR12+'Nombre d''emplois occupés brut'!BR12)*100</f>
        <v>1.4847591680000001</v>
      </c>
      <c r="BS12" s="56">
        <f>'Nombre d''emplois vacants brut'!BS12/('Nombre d''emplois vacants brut'!BS12+'Nombre d''emplois occupés brut'!BS12)*100</f>
        <v>1.4870930680000001</v>
      </c>
      <c r="BT12" s="56">
        <f>'Nombre d''emplois vacants brut'!BT12/('Nombre d''emplois vacants brut'!BT12+'Nombre d''emplois occupés brut'!BT12)*100</f>
        <v>1.6401325309999999</v>
      </c>
      <c r="BU12" s="56">
        <f>'Nombre d''emplois vacants brut'!BU12/('Nombre d''emplois vacants brut'!BU12+'Nombre d''emplois occupés brut'!BU12)*100</f>
        <v>1.6802704829999997</v>
      </c>
      <c r="BV12" s="56">
        <f>'Nombre d''emplois vacants brut'!BV12/('Nombre d''emplois vacants brut'!BV12+'Nombre d''emplois occupés brut'!BV12)*100</f>
        <v>1.9712720150000003</v>
      </c>
      <c r="BW12" s="56">
        <f>'Nombre d''emplois vacants brut'!BW12/('Nombre d''emplois vacants brut'!BW12+'Nombre d''emplois occupés brut'!BW12)*100</f>
        <v>1.8802321099999999</v>
      </c>
      <c r="BX12" s="56">
        <f>'Nombre d''emplois vacants brut'!BX12/('Nombre d''emplois vacants brut'!BX12+'Nombre d''emplois occupés brut'!BX12)*100</f>
        <v>2.4946756560000001</v>
      </c>
      <c r="BY12" s="56">
        <f>'Nombre d''emplois vacants brut'!BY12/('Nombre d''emplois vacants brut'!BY12+'Nombre d''emplois occupés brut'!BY12)*100</f>
        <v>2.3749396659999999</v>
      </c>
      <c r="BZ12" s="56">
        <f>'Nombre d''emplois vacants brut'!BZ12/('Nombre d''emplois vacants brut'!BZ12+'Nombre d''emplois occupés brut'!BZ12)*100</f>
        <v>2.3598083280000002</v>
      </c>
      <c r="CA12" s="56">
        <f>'Nombre d''emplois vacants brut'!CA12/('Nombre d''emplois vacants brut'!CA12+'Nombre d''emplois occupés brut'!CA12)*100</f>
        <v>2.454405747</v>
      </c>
      <c r="CB12" s="56">
        <f>'Nombre d''emplois vacants brut'!CB12/('Nombre d''emplois vacants brut'!CB12+'Nombre d''emplois occupés brut'!CB12)*100</f>
        <v>2.7546458880000002</v>
      </c>
      <c r="CC12" s="146" t="s">
        <v>92</v>
      </c>
    </row>
    <row r="13" spans="1:81" s="52" customFormat="1" x14ac:dyDescent="0.25">
      <c r="A13" s="59" t="s">
        <v>97</v>
      </c>
      <c r="B13" s="56">
        <f>'Nombre d''emplois vacants brut'!B13/('Nombre d''emplois vacants brut'!B13+'Nombre d''emplois occupés brut'!B13)*100</f>
        <v>0.14260136609885438</v>
      </c>
      <c r="C13" s="56">
        <f>'Nombre d''emplois vacants brut'!C13/('Nombre d''emplois vacants brut'!C13+'Nombre d''emplois occupés brut'!C13)*100</f>
        <v>0.3969105120432822</v>
      </c>
      <c r="D13" s="56">
        <f>'Nombre d''emplois vacants brut'!D13/('Nombre d''emplois vacants brut'!D13+'Nombre d''emplois occupés brut'!D13)*100</f>
        <v>0.33056073550347742</v>
      </c>
      <c r="E13" s="56">
        <f>'Nombre d''emplois vacants brut'!E13/('Nombre d''emplois vacants brut'!E13+'Nombre d''emplois occupés brut'!E13)*100</f>
        <v>0.34854401151746245</v>
      </c>
      <c r="F13" s="56">
        <f>'Nombre d''emplois vacants brut'!F13/('Nombre d''emplois vacants brut'!F13+'Nombre d''emplois occupés brut'!F13)*100</f>
        <v>0.32535143221358614</v>
      </c>
      <c r="G13" s="56">
        <f>'Nombre d''emplois vacants brut'!G13/('Nombre d''emplois vacants brut'!G13+'Nombre d''emplois occupés brut'!G13)*100</f>
        <v>0.31675609929219922</v>
      </c>
      <c r="H13" s="56">
        <f>'Nombre d''emplois vacants brut'!H13/('Nombre d''emplois vacants brut'!H13+'Nombre d''emplois occupés brut'!H13)*100</f>
        <v>0.3662471745504583</v>
      </c>
      <c r="I13" s="56">
        <f>'Nombre d''emplois vacants brut'!I13/('Nombre d''emplois vacants brut'!I13+'Nombre d''emplois occupés brut'!I13)*100</f>
        <v>0.36457825029707219</v>
      </c>
      <c r="J13" s="56">
        <f>'Nombre d''emplois vacants brut'!J13/('Nombre d''emplois vacants brut'!J13+'Nombre d''emplois occupés brut'!J13)*100</f>
        <v>0.35594458874453572</v>
      </c>
      <c r="K13" s="56">
        <f>'Nombre d''emplois vacants brut'!K13/('Nombre d''emplois vacants brut'!K13+'Nombre d''emplois occupés brut'!K13)*100</f>
        <v>0.37572849846397605</v>
      </c>
      <c r="L13" s="56">
        <f>'Nombre d''emplois vacants brut'!L13/('Nombre d''emplois vacants brut'!L13+'Nombre d''emplois occupés brut'!L13)*100</f>
        <v>0.33590703780612668</v>
      </c>
      <c r="M13" s="56">
        <f>'Nombre d''emplois vacants brut'!M13/('Nombre d''emplois vacants brut'!M13+'Nombre d''emplois occupés brut'!M13)*100</f>
        <v>0.35219234510225234</v>
      </c>
      <c r="N13" s="56">
        <f>'Nombre d''emplois vacants brut'!N13/('Nombre d''emplois vacants brut'!N13+'Nombre d''emplois occupés brut'!N13)*100</f>
        <v>0.37199173112928813</v>
      </c>
      <c r="O13" s="56">
        <f>'Nombre d''emplois vacants brut'!O13/('Nombre d''emplois vacants brut'!O13+'Nombre d''emplois occupés brut'!O13)*100</f>
        <v>0.43121108942890568</v>
      </c>
      <c r="P13" s="56">
        <f>'Nombre d''emplois vacants brut'!P13/('Nombre d''emplois vacants brut'!P13+'Nombre d''emplois occupés brut'!P13)*100</f>
        <v>0.38751060525090153</v>
      </c>
      <c r="Q13" s="56">
        <f>'Nombre d''emplois vacants brut'!Q13/('Nombre d''emplois vacants brut'!Q13+'Nombre d''emplois occupés brut'!Q13)*100</f>
        <v>0.44579927487974197</v>
      </c>
      <c r="R13" s="56">
        <f>'Nombre d''emplois vacants brut'!R13/('Nombre d''emplois vacants brut'!R13+'Nombre d''emplois occupés brut'!R13)*100</f>
        <v>0.42648762325354705</v>
      </c>
      <c r="S13" s="56">
        <f>'Nombre d''emplois vacants brut'!S13/('Nombre d''emplois vacants brut'!S13+'Nombre d''emplois occupés brut'!S13)*100</f>
        <v>0.50659457331919033</v>
      </c>
      <c r="T13" s="56">
        <f>'Nombre d''emplois vacants brut'!T13/('Nombre d''emplois vacants brut'!T13+'Nombre d''emplois occupés brut'!T13)*100</f>
        <v>0.5160614699912357</v>
      </c>
      <c r="U13" s="56">
        <f>'Nombre d''emplois vacants brut'!U13/('Nombre d''emplois vacants brut'!U13+'Nombre d''emplois occupés brut'!U13)*100</f>
        <v>0.51267852407457315</v>
      </c>
      <c r="V13" s="56">
        <f>'Nombre d''emplois vacants brut'!V13/('Nombre d''emplois vacants brut'!V13+'Nombre d''emplois occupés brut'!V13)*100</f>
        <v>0.48516877470371644</v>
      </c>
      <c r="W13" s="56">
        <f>'Nombre d''emplois vacants brut'!W13/('Nombre d''emplois vacants brut'!W13+'Nombre d''emplois occupés brut'!W13)*100</f>
        <v>0.44010440506682968</v>
      </c>
      <c r="X13" s="56">
        <f>'Nombre d''emplois vacants brut'!X13/('Nombre d''emplois vacants brut'!X13+'Nombre d''emplois occupés brut'!X13)*100</f>
        <v>0.27004794728713932</v>
      </c>
      <c r="Y13" s="56">
        <f>'Nombre d''emplois vacants brut'!Y13/('Nombre d''emplois vacants brut'!Y13+'Nombre d''emplois occupés brut'!Y13)*100</f>
        <v>0.2541904533458656</v>
      </c>
      <c r="Z13" s="56">
        <f>'Nombre d''emplois vacants brut'!Z13/('Nombre d''emplois vacants brut'!Z13+'Nombre d''emplois occupés brut'!Z13)*100</f>
        <v>0.23902686305102655</v>
      </c>
      <c r="AA13" s="56">
        <f>'Nombre d''emplois vacants brut'!AA13/('Nombre d''emplois vacants brut'!AA13+'Nombre d''emplois occupés brut'!AA13)*100</f>
        <v>0.26827341091695323</v>
      </c>
      <c r="AB13" s="56">
        <f>'Nombre d''emplois vacants brut'!AB13/('Nombre d''emplois vacants brut'!AB13+'Nombre d''emplois occupés brut'!AB13)*100</f>
        <v>0.27874299176717898</v>
      </c>
      <c r="AC13" s="56">
        <f>'Nombre d''emplois vacants brut'!AC13/('Nombre d''emplois vacants brut'!AC13+'Nombre d''emplois occupés brut'!AC13)*100</f>
        <v>0.32859759735297545</v>
      </c>
      <c r="AD13" s="56">
        <f>'Nombre d''emplois vacants brut'!AD13/('Nombre d''emplois vacants brut'!AD13+'Nombre d''emplois occupés brut'!AD13)*100</f>
        <v>0.31274958993574886</v>
      </c>
      <c r="AE13" s="57">
        <f>'Nombre d''emplois vacants brut'!AE13/('Nombre d''emplois vacants brut'!AE13+'Nombre d''emplois occupés brut'!AE13)*100</f>
        <v>0.33043317036359093</v>
      </c>
      <c r="AF13" s="58">
        <f>'Nombre d''emplois vacants brut'!AF13/('Nombre d''emplois vacants brut'!AF13+'Nombre d''emplois occupés brut'!AF13)*100</f>
        <v>0.49107800818662967</v>
      </c>
      <c r="AG13" s="56">
        <f>'Nombre d''emplois vacants brut'!AG13/('Nombre d''emplois vacants brut'!AG13+'Nombre d''emplois occupés brut'!AG13)*100</f>
        <v>0.54890003422210898</v>
      </c>
      <c r="AH13" s="56">
        <f>'Nombre d''emplois vacants brut'!AH13/('Nombre d''emplois vacants brut'!AH13+'Nombre d''emplois occupés brut'!AH13)*100</f>
        <v>0.57899074098894954</v>
      </c>
      <c r="AI13" s="56">
        <f>'Nombre d''emplois vacants brut'!AI13/('Nombre d''emplois vacants brut'!AI13+'Nombre d''emplois occupés brut'!AI13)*100</f>
        <v>0.57351097478168855</v>
      </c>
      <c r="AJ13" s="56">
        <f>'Nombre d''emplois vacants brut'!AJ13/('Nombre d''emplois vacants brut'!AJ13+'Nombre d''emplois occupés brut'!AJ13)*100</f>
        <v>0.51792293941163003</v>
      </c>
      <c r="AK13" s="56">
        <f>'Nombre d''emplois vacants brut'!AK13/('Nombre d''emplois vacants brut'!AK13+'Nombre d''emplois occupés brut'!AK13)*100</f>
        <v>0.51363626501683524</v>
      </c>
      <c r="AL13" s="56">
        <f>'Nombre d''emplois vacants brut'!AL13/('Nombre d''emplois vacants brut'!AL13+'Nombre d''emplois occupés brut'!AL13)*100</f>
        <v>0.47879599276520374</v>
      </c>
      <c r="AM13" s="56">
        <f>'Nombre d''emplois vacants brut'!AM13/('Nombre d''emplois vacants brut'!AM13+'Nombre d''emplois occupés brut'!AM13)*100</f>
        <v>0.46989521798342815</v>
      </c>
      <c r="AN13" s="56">
        <f>'Nombre d''emplois vacants brut'!AN13/('Nombre d''emplois vacants brut'!AN13+'Nombre d''emplois occupés brut'!AN13)*100</f>
        <v>0.50761512871436809</v>
      </c>
      <c r="AO13" s="56">
        <f>'Nombre d''emplois vacants brut'!AO13/('Nombre d''emplois vacants brut'!AO13+'Nombre d''emplois occupés brut'!AO13)*100</f>
        <v>0.47593273613138309</v>
      </c>
      <c r="AP13" s="56">
        <f>'Nombre d''emplois vacants brut'!AP13/('Nombre d''emplois vacants brut'!AP13+'Nombre d''emplois occupés brut'!AP13)*100</f>
        <v>0.44705675167303738</v>
      </c>
      <c r="AQ13" s="56">
        <f>'Nombre d''emplois vacants brut'!AQ13/('Nombre d''emplois vacants brut'!AQ13+'Nombre d''emplois occupés brut'!AQ13)*100</f>
        <v>0.41755209417283567</v>
      </c>
      <c r="AR13" s="56">
        <f>'Nombre d''emplois vacants brut'!AR13/('Nombre d''emplois vacants brut'!AR13+'Nombre d''emplois occupés brut'!AR13)*100</f>
        <v>0.40292136461524342</v>
      </c>
      <c r="AS13" s="56">
        <f>'Nombre d''emplois vacants brut'!AS13/('Nombre d''emplois vacants brut'!AS13+'Nombre d''emplois occupés brut'!AS13)*100</f>
        <v>0.47141645677685284</v>
      </c>
      <c r="AT13" s="56">
        <f>'Nombre d''emplois vacants brut'!AT13/('Nombre d''emplois vacants brut'!AT13+'Nombre d''emplois occupés brut'!AT13)*100</f>
        <v>0.48816737480670219</v>
      </c>
      <c r="AU13" s="56">
        <f>'Nombre d''emplois vacants brut'!AU13/('Nombre d''emplois vacants brut'!AU13+'Nombre d''emplois occupés brut'!AU13)*100</f>
        <v>0.44446413554306485</v>
      </c>
      <c r="AV13" s="56">
        <f>'Nombre d''emplois vacants brut'!AV13/('Nombre d''emplois vacants brut'!AV13+'Nombre d''emplois occupés brut'!AV13)*100</f>
        <v>0.53266213111584959</v>
      </c>
      <c r="AW13" s="56">
        <f>'Nombre d''emplois vacants brut'!AW13/('Nombre d''emplois vacants brut'!AW13+'Nombre d''emplois occupés brut'!AW13)*100</f>
        <v>0.52635430271280148</v>
      </c>
      <c r="AX13" s="56">
        <f>'Nombre d''emplois vacants brut'!AX13/('Nombre d''emplois vacants brut'!AX13+'Nombre d''emplois occupés brut'!AX13)*100</f>
        <v>0.45744256559421781</v>
      </c>
      <c r="AY13" s="57">
        <f>'Nombre d''emplois vacants brut'!AY13/('Nombre d''emplois vacants brut'!AY13+'Nombre d''emplois occupés brut'!AY13)*100</f>
        <v>0.50237012832769268</v>
      </c>
      <c r="AZ13" s="58">
        <f>'Nombre d''emplois vacants brut'!AZ13/('Nombre d''emplois vacants brut'!AZ13+'Nombre d''emplois occupés brut'!AZ13)*100</f>
        <v>0.5992925358070178</v>
      </c>
      <c r="BA13" s="56">
        <f>'Nombre d''emplois vacants brut'!BA13/('Nombre d''emplois vacants brut'!BA13+'Nombre d''emplois occupés brut'!BA13)*100</f>
        <v>0.63638082467853685</v>
      </c>
      <c r="BB13" s="56">
        <f>'Nombre d''emplois vacants brut'!BB13/('Nombre d''emplois vacants brut'!BB13+'Nombre d''emplois occupés brut'!BB13)*100</f>
        <v>0.66736873339979552</v>
      </c>
      <c r="BC13" s="56">
        <f>'Nombre d''emplois vacants brut'!BC13/('Nombre d''emplois vacants brut'!BC13+'Nombre d''emplois occupés brut'!BC13)*100</f>
        <v>0.66562806653847828</v>
      </c>
      <c r="BD13" s="56">
        <f>'Nombre d''emplois vacants brut'!BD13/('Nombre d''emplois vacants brut'!BD13+'Nombre d''emplois occupés brut'!BD13)*100</f>
        <v>0.72229556198375133</v>
      </c>
      <c r="BE13" s="56">
        <f>'Nombre d''emplois vacants brut'!BE13/('Nombre d''emplois vacants brut'!BE13+'Nombre d''emplois occupés brut'!BE13)*100</f>
        <v>0.7587393058286438</v>
      </c>
      <c r="BF13" s="56">
        <f>'Nombre d''emplois vacants brut'!BF13/('Nombre d''emplois vacants brut'!BF13+'Nombre d''emplois occupés brut'!BF13)*100</f>
        <v>0.91434834463474202</v>
      </c>
      <c r="BG13" s="56">
        <f>'Nombre d''emplois vacants brut'!BG13/('Nombre d''emplois vacants brut'!BG13+'Nombre d''emplois occupés brut'!BG13)*100</f>
        <v>0.76938529441866899</v>
      </c>
      <c r="BH13" s="56">
        <f>'Nombre d''emplois vacants brut'!BH13/('Nombre d''emplois vacants brut'!BH13+'Nombre d''emplois occupés brut'!BH13)*100</f>
        <v>0.91463609936112222</v>
      </c>
      <c r="BI13" s="56">
        <f>'Nombre d''emplois vacants brut'!BI13/('Nombre d''emplois vacants brut'!BI13+'Nombre d''emplois occupés brut'!BI13)*100</f>
        <v>1.0131292680070536</v>
      </c>
      <c r="BJ13" s="56">
        <f>'Nombre d''emplois vacants brut'!BJ13/('Nombre d''emplois vacants brut'!BJ13+'Nombre d''emplois occupés brut'!BJ13)*100</f>
        <v>1.0241349325712534</v>
      </c>
      <c r="BK13" s="56">
        <f>'Nombre d''emplois vacants brut'!BK13/('Nombre d''emplois vacants brut'!BK13+'Nombre d''emplois occupés brut'!BK13)*100</f>
        <v>0.84460591130400409</v>
      </c>
      <c r="BL13" s="56">
        <f>'Nombre d''emplois vacants brut'!BL13/('Nombre d''emplois vacants brut'!BL13+'Nombre d''emplois occupés brut'!BL13)*100</f>
        <v>0.98940863436406101</v>
      </c>
      <c r="BM13" s="56">
        <f>'Nombre d''emplois vacants brut'!BM13/('Nombre d''emplois vacants brut'!BM13+'Nombre d''emplois occupés brut'!BM13)*100</f>
        <v>1.0129513487081714</v>
      </c>
      <c r="BN13" s="56">
        <f>'Nombre d''emplois vacants brut'!BN13/('Nombre d''emplois vacants brut'!BN13+'Nombre d''emplois occupés brut'!BN13)*100</f>
        <v>0.9723794495698006</v>
      </c>
      <c r="BO13" s="56">
        <f>'Nombre d''emplois vacants brut'!BO13/('Nombre d''emplois vacants brut'!BO13+'Nombre d''emplois occupés brut'!BO13)*100</f>
        <v>0.9056265024608805</v>
      </c>
      <c r="BP13" s="56">
        <f>'Nombre d''emplois vacants brut'!BP13/('Nombre d''emplois vacants brut'!BP13+'Nombre d''emplois occupés brut'!BP13)*100</f>
        <v>1.141858558</v>
      </c>
      <c r="BQ13" s="56" t="s">
        <v>92</v>
      </c>
      <c r="BR13" s="56">
        <f>'Nombre d''emplois vacants brut'!BR13/('Nombre d''emplois vacants brut'!BR13+'Nombre d''emplois occupés brut'!BR13)*100</f>
        <v>1.231095345</v>
      </c>
      <c r="BS13" s="56">
        <f>'Nombre d''emplois vacants brut'!BS13/('Nombre d''emplois vacants brut'!BS13+'Nombre d''emplois occupés brut'!BS13)*100</f>
        <v>1.0172715139999999</v>
      </c>
      <c r="BT13" s="56">
        <f>'Nombre d''emplois vacants brut'!BT13/('Nombre d''emplois vacants brut'!BT13+'Nombre d''emplois occupés brut'!BT13)*100</f>
        <v>1.018734008</v>
      </c>
      <c r="BU13" s="56">
        <f>'Nombre d''emplois vacants brut'!BU13/('Nombre d''emplois vacants brut'!BU13+'Nombre d''emplois occupés brut'!BU13)*100</f>
        <v>1.204079181</v>
      </c>
      <c r="BV13" s="56">
        <f>'Nombre d''emplois vacants brut'!BV13/('Nombre d''emplois vacants brut'!BV13+'Nombre d''emplois occupés brut'!BV13)*100</f>
        <v>1.4200338099999998</v>
      </c>
      <c r="BW13" s="56">
        <f>'Nombre d''emplois vacants brut'!BW13/('Nombre d''emplois vacants brut'!BW13+'Nombre d''emplois occupés brut'!BW13)*100</f>
        <v>1.5206881499999998</v>
      </c>
      <c r="BX13" s="56">
        <f>'Nombre d''emplois vacants brut'!BX13/('Nombre d''emplois vacants brut'!BX13+'Nombre d''emplois occupés brut'!BX13)*100</f>
        <v>1.746270838</v>
      </c>
      <c r="BY13" s="56">
        <f>'Nombre d''emplois vacants brut'!BY13/('Nombre d''emplois vacants brut'!BY13+'Nombre d''emplois occupés brut'!BY13)*100</f>
        <v>1.8296720390000001</v>
      </c>
      <c r="BZ13" s="56">
        <f>'Nombre d''emplois vacants brut'!BZ13/('Nombre d''emplois vacants brut'!BZ13+'Nombre d''emplois occupés brut'!BZ13)*100</f>
        <v>1.8928542690000001</v>
      </c>
      <c r="CA13" s="56">
        <f>'Nombre d''emplois vacants brut'!CA13/('Nombre d''emplois vacants brut'!CA13+'Nombre d''emplois occupés brut'!CA13)*100</f>
        <v>1.9557927570000004</v>
      </c>
      <c r="CB13" s="56">
        <f>'Nombre d''emplois vacants brut'!CB13/('Nombre d''emplois vacants brut'!CB13+'Nombre d''emplois occupés brut'!CB13)*100</f>
        <v>2.2473458039999996</v>
      </c>
      <c r="CC13" s="146" t="s">
        <v>92</v>
      </c>
    </row>
    <row r="14" spans="1:81" s="52" customFormat="1" x14ac:dyDescent="0.25">
      <c r="A14" s="59" t="s">
        <v>98</v>
      </c>
      <c r="B14" s="56">
        <f>'Nombre d''emplois vacants brut'!B14/('Nombre d''emplois vacants brut'!B14+'Nombre d''emplois occupés brut'!B14)*100</f>
        <v>0.20120335694940955</v>
      </c>
      <c r="C14" s="56">
        <f>'Nombre d''emplois vacants brut'!C14/('Nombre d''emplois vacants brut'!C14+'Nombre d''emplois occupés brut'!C14)*100</f>
        <v>0.26580973868388041</v>
      </c>
      <c r="D14" s="56">
        <f>'Nombre d''emplois vacants brut'!D14/('Nombre d''emplois vacants brut'!D14+'Nombre d''emplois occupés brut'!D14)*100</f>
        <v>0.30630728473450852</v>
      </c>
      <c r="E14" s="56">
        <f>'Nombre d''emplois vacants brut'!E14/('Nombre d''emplois vacants brut'!E14+'Nombre d''emplois occupés brut'!E14)*100</f>
        <v>0.26665017139569708</v>
      </c>
      <c r="F14" s="56">
        <f>'Nombre d''emplois vacants brut'!F14/('Nombre d''emplois vacants brut'!F14+'Nombre d''emplois occupés brut'!F14)*100</f>
        <v>0.27092425762925293</v>
      </c>
      <c r="G14" s="56">
        <f>'Nombre d''emplois vacants brut'!G14/('Nombre d''emplois vacants brut'!G14+'Nombre d''emplois occupés brut'!G14)*100</f>
        <v>0.28792525467139263</v>
      </c>
      <c r="H14" s="56">
        <f>'Nombre d''emplois vacants brut'!H14/('Nombre d''emplois vacants brut'!H14+'Nombre d''emplois occupés brut'!H14)*100</f>
        <v>0.26195666209609647</v>
      </c>
      <c r="I14" s="56">
        <f>'Nombre d''emplois vacants brut'!I14/('Nombre d''emplois vacants brut'!I14+'Nombre d''emplois occupés brut'!I14)*100</f>
        <v>0.28055601900766358</v>
      </c>
      <c r="J14" s="56">
        <f>'Nombre d''emplois vacants brut'!J14/('Nombre d''emplois vacants brut'!J14+'Nombre d''emplois occupés brut'!J14)*100</f>
        <v>0.33701906154208044</v>
      </c>
      <c r="K14" s="56">
        <f>'Nombre d''emplois vacants brut'!K14/('Nombre d''emplois vacants brut'!K14+'Nombre d''emplois occupés brut'!K14)*100</f>
        <v>0.32421547487124203</v>
      </c>
      <c r="L14" s="56">
        <f>'Nombre d''emplois vacants brut'!L14/('Nombre d''emplois vacants brut'!L14+'Nombre d''emplois occupés brut'!L14)*100</f>
        <v>0.35420632030375154</v>
      </c>
      <c r="M14" s="56">
        <f>'Nombre d''emplois vacants brut'!M14/('Nombre d''emplois vacants brut'!M14+'Nombre d''emplois occupés brut'!M14)*100</f>
        <v>0.40498142404360338</v>
      </c>
      <c r="N14" s="56">
        <f>'Nombre d''emplois vacants brut'!N14/('Nombre d''emplois vacants brut'!N14+'Nombre d''emplois occupés brut'!N14)*100</f>
        <v>0.44874651907656365</v>
      </c>
      <c r="O14" s="56">
        <f>'Nombre d''emplois vacants brut'!O14/('Nombre d''emplois vacants brut'!O14+'Nombre d''emplois occupés brut'!O14)*100</f>
        <v>0.48753786028003959</v>
      </c>
      <c r="P14" s="56">
        <f>'Nombre d''emplois vacants brut'!P14/('Nombre d''emplois vacants brut'!P14+'Nombre d''emplois occupés brut'!P14)*100</f>
        <v>0.457526334768523</v>
      </c>
      <c r="Q14" s="56">
        <f>'Nombre d''emplois vacants brut'!Q14/('Nombre d''emplois vacants brut'!Q14+'Nombre d''emplois occupés brut'!Q14)*100</f>
        <v>0.54275283032670107</v>
      </c>
      <c r="R14" s="56">
        <f>'Nombre d''emplois vacants brut'!R14/('Nombre d''emplois vacants brut'!R14+'Nombre d''emplois occupés brut'!R14)*100</f>
        <v>0.57239098555420154</v>
      </c>
      <c r="S14" s="56">
        <f>'Nombre d''emplois vacants brut'!S14/('Nombre d''emplois vacants brut'!S14+'Nombre d''emplois occupés brut'!S14)*100</f>
        <v>0.54159644359903392</v>
      </c>
      <c r="T14" s="56">
        <f>'Nombre d''emplois vacants brut'!T14/('Nombre d''emplois vacants brut'!T14+'Nombre d''emplois occupés brut'!T14)*100</f>
        <v>0.55245967886290248</v>
      </c>
      <c r="U14" s="56">
        <f>'Nombre d''emplois vacants brut'!U14/('Nombre d''emplois vacants brut'!U14+'Nombre d''emplois occupés brut'!U14)*100</f>
        <v>0.58997165204286794</v>
      </c>
      <c r="V14" s="56">
        <f>'Nombre d''emplois vacants brut'!V14/('Nombre d''emplois vacants brut'!V14+'Nombre d''emplois occupés brut'!V14)*100</f>
        <v>0.46014216228783078</v>
      </c>
      <c r="W14" s="56">
        <f>'Nombre d''emplois vacants brut'!W14/('Nombre d''emplois vacants brut'!W14+'Nombre d''emplois occupés brut'!W14)*100</f>
        <v>0.3847176403483048</v>
      </c>
      <c r="X14" s="56">
        <f>'Nombre d''emplois vacants brut'!X14/('Nombre d''emplois vacants brut'!X14+'Nombre d''emplois occupés brut'!X14)*100</f>
        <v>0.20878689946203557</v>
      </c>
      <c r="Y14" s="56">
        <f>'Nombre d''emplois vacants brut'!Y14/('Nombre d''emplois vacants brut'!Y14+'Nombre d''emplois occupés brut'!Y14)*100</f>
        <v>0.17123541392288974</v>
      </c>
      <c r="Z14" s="56">
        <f>'Nombre d''emplois vacants brut'!Z14/('Nombre d''emplois vacants brut'!Z14+'Nombre d''emplois occupés brut'!Z14)*100</f>
        <v>0.18621743669619523</v>
      </c>
      <c r="AA14" s="56">
        <f>'Nombre d''emplois vacants brut'!AA14/('Nombre d''emplois vacants brut'!AA14+'Nombre d''emplois occupés brut'!AA14)*100</f>
        <v>0.14184250855250988</v>
      </c>
      <c r="AB14" s="56">
        <f>'Nombre d''emplois vacants brut'!AB14/('Nombre d''emplois vacants brut'!AB14+'Nombre d''emplois occupés brut'!AB14)*100</f>
        <v>0.11191729584599519</v>
      </c>
      <c r="AC14" s="56">
        <f>'Nombre d''emplois vacants brut'!AC14/('Nombre d''emplois vacants brut'!AC14+'Nombre d''emplois occupés brut'!AC14)*100</f>
        <v>0.13048000250886299</v>
      </c>
      <c r="AD14" s="56">
        <f>'Nombre d''emplois vacants brut'!AD14/('Nombre d''emplois vacants brut'!AD14+'Nombre d''emplois occupés brut'!AD14)*100</f>
        <v>0.22590301152586087</v>
      </c>
      <c r="AE14" s="57">
        <f>'Nombre d''emplois vacants brut'!AE14/('Nombre d''emplois vacants brut'!AE14+'Nombre d''emplois occupés brut'!AE14)*100</f>
        <v>0.15963069822789991</v>
      </c>
      <c r="AF14" s="58">
        <f>'Nombre d''emplois vacants brut'!AF14/('Nombre d''emplois vacants brut'!AF14+'Nombre d''emplois occupés brut'!AF14)*100</f>
        <v>0.2866835528952591</v>
      </c>
      <c r="AG14" s="56">
        <f>'Nombre d''emplois vacants brut'!AG14/('Nombre d''emplois vacants brut'!AG14+'Nombre d''emplois occupés brut'!AG14)*100</f>
        <v>0.34737788536497455</v>
      </c>
      <c r="AH14" s="56">
        <f>'Nombre d''emplois vacants brut'!AH14/('Nombre d''emplois vacants brut'!AH14+'Nombre d''emplois occupés brut'!AH14)*100</f>
        <v>0.20633564556262882</v>
      </c>
      <c r="AI14" s="56">
        <f>'Nombre d''emplois vacants brut'!AI14/('Nombre d''emplois vacants brut'!AI14+'Nombre d''emplois occupés brut'!AI14)*100</f>
        <v>0.31498635956504761</v>
      </c>
      <c r="AJ14" s="56">
        <f>'Nombre d''emplois vacants brut'!AJ14/('Nombre d''emplois vacants brut'!AJ14+'Nombre d''emplois occupés brut'!AJ14)*100</f>
        <v>0.27776932499560825</v>
      </c>
      <c r="AK14" s="56">
        <f>'Nombre d''emplois vacants brut'!AK14/('Nombre d''emplois vacants brut'!AK14+'Nombre d''emplois occupés brut'!AK14)*100</f>
        <v>0.29777533952614449</v>
      </c>
      <c r="AL14" s="56">
        <f>'Nombre d''emplois vacants brut'!AL14/('Nombre d''emplois vacants brut'!AL14+'Nombre d''emplois occupés brut'!AL14)*100</f>
        <v>0.27253324321153111</v>
      </c>
      <c r="AM14" s="56">
        <f>'Nombre d''emplois vacants brut'!AM14/('Nombre d''emplois vacants brut'!AM14+'Nombre d''emplois occupés brut'!AM14)*100</f>
        <v>0.24581999348620129</v>
      </c>
      <c r="AN14" s="56">
        <f>'Nombre d''emplois vacants brut'!AN14/('Nombre d''emplois vacants brut'!AN14+'Nombre d''emplois occupés brut'!AN14)*100</f>
        <v>0.35283329463793889</v>
      </c>
      <c r="AO14" s="56">
        <f>'Nombre d''emplois vacants brut'!AO14/('Nombre d''emplois vacants brut'!AO14+'Nombre d''emplois occupés brut'!AO14)*100</f>
        <v>0.22709545653607277</v>
      </c>
      <c r="AP14" s="56">
        <f>'Nombre d''emplois vacants brut'!AP14/('Nombre d''emplois vacants brut'!AP14+'Nombre d''emplois occupés brut'!AP14)*100</f>
        <v>0.15796350396283038</v>
      </c>
      <c r="AQ14" s="56">
        <f>'Nombre d''emplois vacants brut'!AQ14/('Nombre d''emplois vacants brut'!AQ14+'Nombre d''emplois occupés brut'!AQ14)*100</f>
        <v>0.18714623460891361</v>
      </c>
      <c r="AR14" s="56">
        <f>'Nombre d''emplois vacants brut'!AR14/('Nombre d''emplois vacants brut'!AR14+'Nombre d''emplois occupés brut'!AR14)*100</f>
        <v>0.16978397851719032</v>
      </c>
      <c r="AS14" s="56">
        <f>'Nombre d''emplois vacants brut'!AS14/('Nombre d''emplois vacants brut'!AS14+'Nombre d''emplois occupés brut'!AS14)*100</f>
        <v>0.24176763737610171</v>
      </c>
      <c r="AT14" s="56">
        <f>'Nombre d''emplois vacants brut'!AT14/('Nombre d''emplois vacants brut'!AT14+'Nombre d''emplois occupés brut'!AT14)*100</f>
        <v>0.21693954405468888</v>
      </c>
      <c r="AU14" s="56">
        <f>'Nombre d''emplois vacants brut'!AU14/('Nombre d''emplois vacants brut'!AU14+'Nombre d''emplois occupés brut'!AU14)*100</f>
        <v>0.21670628882403978</v>
      </c>
      <c r="AV14" s="56">
        <f>'Nombre d''emplois vacants brut'!AV14/('Nombre d''emplois vacants brut'!AV14+'Nombre d''emplois occupés brut'!AV14)*100</f>
        <v>0.24309970762962449</v>
      </c>
      <c r="AW14" s="56">
        <f>'Nombre d''emplois vacants brut'!AW14/('Nombre d''emplois vacants brut'!AW14+'Nombre d''emplois occupés brut'!AW14)*100</f>
        <v>0.20591493136308536</v>
      </c>
      <c r="AX14" s="56">
        <f>'Nombre d''emplois vacants brut'!AX14/('Nombre d''emplois vacants brut'!AX14+'Nombre d''emplois occupés brut'!AX14)*100</f>
        <v>0.23550209475991921</v>
      </c>
      <c r="AY14" s="57">
        <f>'Nombre d''emplois vacants brut'!AY14/('Nombre d''emplois vacants brut'!AY14+'Nombre d''emplois occupés brut'!AY14)*100</f>
        <v>0.27280370848897839</v>
      </c>
      <c r="AZ14" s="58">
        <f>'Nombre d''emplois vacants brut'!AZ14/('Nombre d''emplois vacants brut'!AZ14+'Nombre d''emplois occupés brut'!AZ14)*100</f>
        <v>0.35252300226239447</v>
      </c>
      <c r="BA14" s="56">
        <f>'Nombre d''emplois vacants brut'!BA14/('Nombre d''emplois vacants brut'!BA14+'Nombre d''emplois occupés brut'!BA14)*100</f>
        <v>0.38261117327836847</v>
      </c>
      <c r="BB14" s="56">
        <f>'Nombre d''emplois vacants brut'!BB14/('Nombre d''emplois vacants brut'!BB14+'Nombre d''emplois occupés brut'!BB14)*100</f>
        <v>0.33932696135556001</v>
      </c>
      <c r="BC14" s="56">
        <f>'Nombre d''emplois vacants brut'!BC14/('Nombre d''emplois vacants brut'!BC14+'Nombre d''emplois occupés brut'!BC14)*100</f>
        <v>0.37568284949702868</v>
      </c>
      <c r="BD14" s="56">
        <f>'Nombre d''emplois vacants brut'!BD14/('Nombre d''emplois vacants brut'!BD14+'Nombre d''emplois occupés brut'!BD14)*100</f>
        <v>0.52126799964815451</v>
      </c>
      <c r="BE14" s="56">
        <f>'Nombre d''emplois vacants brut'!BE14/('Nombre d''emplois vacants brut'!BE14+'Nombre d''emplois occupés brut'!BE14)*100</f>
        <v>0.57458838292537029</v>
      </c>
      <c r="BF14" s="56">
        <f>'Nombre d''emplois vacants brut'!BF14/('Nombre d''emplois vacants brut'!BF14+'Nombre d''emplois occupés brut'!BF14)*100</f>
        <v>0.75174526992407509</v>
      </c>
      <c r="BG14" s="56">
        <f>'Nombre d''emplois vacants brut'!BG14/('Nombre d''emplois vacants brut'!BG14+'Nombre d''emplois occupés brut'!BG14)*100</f>
        <v>0.7117482137729394</v>
      </c>
      <c r="BH14" s="56">
        <f>'Nombre d''emplois vacants brut'!BH14/('Nombre d''emplois vacants brut'!BH14+'Nombre d''emplois occupés brut'!BH14)*100</f>
        <v>0.57524057536830608</v>
      </c>
      <c r="BI14" s="56">
        <f>'Nombre d''emplois vacants brut'!BI14/('Nombre d''emplois vacants brut'!BI14+'Nombre d''emplois occupés brut'!BI14)*100</f>
        <v>0.61701961306974773</v>
      </c>
      <c r="BJ14" s="56">
        <f>'Nombre d''emplois vacants brut'!BJ14/('Nombre d''emplois vacants brut'!BJ14+'Nombre d''emplois occupés brut'!BJ14)*100</f>
        <v>0.62265821721916503</v>
      </c>
      <c r="BK14" s="56">
        <f>'Nombre d''emplois vacants brut'!BK14/('Nombre d''emplois vacants brut'!BK14+'Nombre d''emplois occupés brut'!BK14)*100</f>
        <v>0.5824136948590547</v>
      </c>
      <c r="BL14" s="56">
        <f>'Nombre d''emplois vacants brut'!BL14/('Nombre d''emplois vacants brut'!BL14+'Nombre d''emplois occupés brut'!BL14)*100</f>
        <v>0.80161783699521116</v>
      </c>
      <c r="BM14" s="56">
        <f>'Nombre d''emplois vacants brut'!BM14/('Nombre d''emplois vacants brut'!BM14+'Nombre d''emplois occupés brut'!BM14)*100</f>
        <v>0.79676643175283646</v>
      </c>
      <c r="BN14" s="56">
        <f>'Nombre d''emplois vacants brut'!BN14/('Nombre d''emplois vacants brut'!BN14+'Nombre d''emplois occupés brut'!BN14)*100</f>
        <v>0.88512506706048577</v>
      </c>
      <c r="BO14" s="56">
        <f>'Nombre d''emplois vacants brut'!BO14/('Nombre d''emplois vacants brut'!BO14+'Nombre d''emplois occupés brut'!BO14)*100</f>
        <v>0.76702797164209124</v>
      </c>
      <c r="BP14" s="56">
        <f>'Nombre d''emplois vacants brut'!BP14/('Nombre d''emplois vacants brut'!BP14+'Nombre d''emplois occupés brut'!BP14)*100</f>
        <v>0.90732151400000016</v>
      </c>
      <c r="BQ14" s="56" t="s">
        <v>92</v>
      </c>
      <c r="BR14" s="56">
        <f>'Nombre d''emplois vacants brut'!BR14/('Nombre d''emplois vacants brut'!BR14+'Nombre d''emplois occupés brut'!BR14)*100</f>
        <v>0.91862532699999999</v>
      </c>
      <c r="BS14" s="56">
        <f>'Nombre d''emplois vacants brut'!BS14/('Nombre d''emplois vacants brut'!BS14+'Nombre d''emplois occupés brut'!BS14)*100</f>
        <v>0.81044435199999987</v>
      </c>
      <c r="BT14" s="56">
        <f>'Nombre d''emplois vacants brut'!BT14/('Nombre d''emplois vacants brut'!BT14+'Nombre d''emplois occupés brut'!BT14)*100</f>
        <v>0.67665776600000005</v>
      </c>
      <c r="BU14" s="56">
        <f>'Nombre d''emplois vacants brut'!BU14/('Nombre d''emplois vacants brut'!BU14+'Nombre d''emplois occupés brut'!BU14)*100</f>
        <v>0.78566686200000002</v>
      </c>
      <c r="BV14" s="56">
        <f>'Nombre d''emplois vacants brut'!BV14/('Nombre d''emplois vacants brut'!BV14+'Nombre d''emplois occupés brut'!BV14)*100</f>
        <v>1.0613517430000001</v>
      </c>
      <c r="BW14" s="56">
        <f>'Nombre d''emplois vacants brut'!BW14/('Nombre d''emplois vacants brut'!BW14+'Nombre d''emplois occupés brut'!BW14)*100</f>
        <v>1.1243404990000001</v>
      </c>
      <c r="BX14" s="56">
        <f>'Nombre d''emplois vacants brut'!BX14/('Nombre d''emplois vacants brut'!BX14+'Nombre d''emplois occupés brut'!BX14)*100</f>
        <v>1.4886201050000001</v>
      </c>
      <c r="BY14" s="56">
        <f>'Nombre d''emplois vacants brut'!BY14/('Nombre d''emplois vacants brut'!BY14+'Nombre d''emplois occupés brut'!BY14)*100</f>
        <v>1.5533942240000003</v>
      </c>
      <c r="BZ14" s="56">
        <f>'Nombre d''emplois vacants brut'!BZ14/('Nombre d''emplois vacants brut'!BZ14+'Nombre d''emplois occupés brut'!BZ14)*100</f>
        <v>1.2993879980000003</v>
      </c>
      <c r="CA14" s="56">
        <f>'Nombre d''emplois vacants brut'!CA14/('Nombre d''emplois vacants brut'!CA14+'Nombre d''emplois occupés brut'!CA14)*100</f>
        <v>2.0278972739999999</v>
      </c>
      <c r="CB14" s="56">
        <f>'Nombre d''emplois vacants brut'!CB14/('Nombre d''emplois vacants brut'!CB14+'Nombre d''emplois occupés brut'!CB14)*100</f>
        <v>1.5216183459999999</v>
      </c>
      <c r="CC14" s="146" t="s">
        <v>92</v>
      </c>
    </row>
    <row r="15" spans="1:81" s="52" customFormat="1" x14ac:dyDescent="0.25">
      <c r="A15" s="59" t="s">
        <v>99</v>
      </c>
      <c r="B15" s="56">
        <f>'Nombre d''emplois vacants brut'!B15/('Nombre d''emplois vacants brut'!B15+'Nombre d''emplois occupés brut'!B15)*100</f>
        <v>0.59606923299038228</v>
      </c>
      <c r="C15" s="56">
        <f>'Nombre d''emplois vacants brut'!C15/('Nombre d''emplois vacants brut'!C15+'Nombre d''emplois occupés brut'!C15)*100</f>
        <v>0.61536602793097639</v>
      </c>
      <c r="D15" s="56">
        <f>'Nombre d''emplois vacants brut'!D15/('Nombre d''emplois vacants brut'!D15+'Nombre d''emplois occupés brut'!D15)*100</f>
        <v>0.63723792942461488</v>
      </c>
      <c r="E15" s="56">
        <f>'Nombre d''emplois vacants brut'!E15/('Nombre d''emplois vacants brut'!E15+'Nombre d''emplois occupés brut'!E15)*100</f>
        <v>0.70372673920074069</v>
      </c>
      <c r="F15" s="56">
        <f>'Nombre d''emplois vacants brut'!F15/('Nombre d''emplois vacants brut'!F15+'Nombre d''emplois occupés brut'!F15)*100</f>
        <v>0.64553894115028043</v>
      </c>
      <c r="G15" s="56">
        <f>'Nombre d''emplois vacants brut'!G15/('Nombre d''emplois vacants brut'!G15+'Nombre d''emplois occupés brut'!G15)*100</f>
        <v>0.58566010866876561</v>
      </c>
      <c r="H15" s="56">
        <f>'Nombre d''emplois vacants brut'!H15/('Nombre d''emplois vacants brut'!H15+'Nombre d''emplois occupés brut'!H15)*100</f>
        <v>0.42306595724526497</v>
      </c>
      <c r="I15" s="56">
        <f>'Nombre d''emplois vacants brut'!I15/('Nombre d''emplois vacants brut'!I15+'Nombre d''emplois occupés brut'!I15)*100</f>
        <v>0.53574147854173026</v>
      </c>
      <c r="J15" s="56">
        <f>'Nombre d''emplois vacants brut'!J15/('Nombre d''emplois vacants brut'!J15+'Nombre d''emplois occupés brut'!J15)*100</f>
        <v>0.57860090619459081</v>
      </c>
      <c r="K15" s="56">
        <f>'Nombre d''emplois vacants brut'!K15/('Nombre d''emplois vacants brut'!K15+'Nombre d''emplois occupés brut'!K15)*100</f>
        <v>0.61453770011484554</v>
      </c>
      <c r="L15" s="56">
        <f>'Nombre d''emplois vacants brut'!L15/('Nombre d''emplois vacants brut'!L15+'Nombre d''emplois occupés brut'!L15)*100</f>
        <v>0.51312522522363702</v>
      </c>
      <c r="M15" s="56">
        <f>'Nombre d''emplois vacants brut'!M15/('Nombre d''emplois vacants brut'!M15+'Nombre d''emplois occupés brut'!M15)*100</f>
        <v>0.66172986431672021</v>
      </c>
      <c r="N15" s="56">
        <f>'Nombre d''emplois vacants brut'!N15/('Nombre d''emplois vacants brut'!N15+'Nombre d''emplois occupés brut'!N15)*100</f>
        <v>0.47179141390309126</v>
      </c>
      <c r="O15" s="56">
        <f>'Nombre d''emplois vacants brut'!O15/('Nombre d''emplois vacants brut'!O15+'Nombre d''emplois occupés brut'!O15)*100</f>
        <v>0.51319484923212488</v>
      </c>
      <c r="P15" s="56">
        <f>'Nombre d''emplois vacants brut'!P15/('Nombre d''emplois vacants brut'!P15+'Nombre d''emplois occupés brut'!P15)*100</f>
        <v>0.4562890931268519</v>
      </c>
      <c r="Q15" s="56">
        <f>'Nombre d''emplois vacants brut'!Q15/('Nombre d''emplois vacants brut'!Q15+'Nombre d''emplois occupés brut'!Q15)*100</f>
        <v>0.61469925417862958</v>
      </c>
      <c r="R15" s="56">
        <f>'Nombre d''emplois vacants brut'!R15/('Nombre d''emplois vacants brut'!R15+'Nombre d''emplois occupés brut'!R15)*100</f>
        <v>0.60361234920195883</v>
      </c>
      <c r="S15" s="56">
        <f>'Nombre d''emplois vacants brut'!S15/('Nombre d''emplois vacants brut'!S15+'Nombre d''emplois occupés brut'!S15)*100</f>
        <v>0.57793916655615885</v>
      </c>
      <c r="T15" s="56">
        <f>'Nombre d''emplois vacants brut'!T15/('Nombre d''emplois vacants brut'!T15+'Nombre d''emplois occupés brut'!T15)*100</f>
        <v>0.69259593117131746</v>
      </c>
      <c r="U15" s="56">
        <f>'Nombre d''emplois vacants brut'!U15/('Nombre d''emplois vacants brut'!U15+'Nombre d''emplois occupés brut'!U15)*100</f>
        <v>0.72092422042947146</v>
      </c>
      <c r="V15" s="56">
        <f>'Nombre d''emplois vacants brut'!V15/('Nombre d''emplois vacants brut'!V15+'Nombre d''emplois occupés brut'!V15)*100</f>
        <v>0.6451565214382935</v>
      </c>
      <c r="W15" s="56">
        <f>'Nombre d''emplois vacants brut'!W15/('Nombre d''emplois vacants brut'!W15+'Nombre d''emplois occupés brut'!W15)*100</f>
        <v>0.58697152439601963</v>
      </c>
      <c r="X15" s="56">
        <f>'Nombre d''emplois vacants brut'!X15/('Nombre d''emplois vacants brut'!X15+'Nombre d''emplois occupés brut'!X15)*100</f>
        <v>0.42756808617386333</v>
      </c>
      <c r="Y15" s="56">
        <f>'Nombre d''emplois vacants brut'!Y15/('Nombre d''emplois vacants brut'!Y15+'Nombre d''emplois occupés brut'!Y15)*100</f>
        <v>0.38587503590038769</v>
      </c>
      <c r="Z15" s="56">
        <f>'Nombre d''emplois vacants brut'!Z15/('Nombre d''emplois vacants brut'!Z15+'Nombre d''emplois occupés brut'!Z15)*100</f>
        <v>0.2948842975717767</v>
      </c>
      <c r="AA15" s="56">
        <f>'Nombre d''emplois vacants brut'!AA15/('Nombre d''emplois vacants brut'!AA15+'Nombre d''emplois occupés brut'!AA15)*100</f>
        <v>0.39868003572175309</v>
      </c>
      <c r="AB15" s="56">
        <f>'Nombre d''emplois vacants brut'!AB15/('Nombre d''emplois vacants brut'!AB15+'Nombre d''emplois occupés brut'!AB15)*100</f>
        <v>0.43497035850017429</v>
      </c>
      <c r="AC15" s="56">
        <f>'Nombre d''emplois vacants brut'!AC15/('Nombre d''emplois vacants brut'!AC15+'Nombre d''emplois occupés brut'!AC15)*100</f>
        <v>0.45360031445092952</v>
      </c>
      <c r="AD15" s="56">
        <f>'Nombre d''emplois vacants brut'!AD15/('Nombre d''emplois vacants brut'!AD15+'Nombre d''emplois occupés brut'!AD15)*100</f>
        <v>0.47145379204181292</v>
      </c>
      <c r="AE15" s="57">
        <f>'Nombre d''emplois vacants brut'!AE15/('Nombre d''emplois vacants brut'!AE15+'Nombre d''emplois occupés brut'!AE15)*100</f>
        <v>0.45999478100015739</v>
      </c>
      <c r="AF15" s="58">
        <f>'Nombre d''emplois vacants brut'!AF15/('Nombre d''emplois vacants brut'!AF15+'Nombre d''emplois occupés brut'!AF15)*100</f>
        <v>0.63629256417864433</v>
      </c>
      <c r="AG15" s="56">
        <f>'Nombre d''emplois vacants brut'!AG15/('Nombre d''emplois vacants brut'!AG15+'Nombre d''emplois occupés brut'!AG15)*100</f>
        <v>1.1799524930891063</v>
      </c>
      <c r="AH15" s="56">
        <f>'Nombre d''emplois vacants brut'!AH15/('Nombre d''emplois vacants brut'!AH15+'Nombre d''emplois occupés brut'!AH15)*100</f>
        <v>0.65776960185498801</v>
      </c>
      <c r="AI15" s="56">
        <f>'Nombre d''emplois vacants brut'!AI15/('Nombre d''emplois vacants brut'!AI15+'Nombre d''emplois occupés brut'!AI15)*100</f>
        <v>0.5830880283104618</v>
      </c>
      <c r="AJ15" s="56">
        <f>'Nombre d''emplois vacants brut'!AJ15/('Nombre d''emplois vacants brut'!AJ15+'Nombre d''emplois occupés brut'!AJ15)*100</f>
        <v>0.90539868623990616</v>
      </c>
      <c r="AK15" s="56">
        <f>'Nombre d''emplois vacants brut'!AK15/('Nombre d''emplois vacants brut'!AK15+'Nombre d''emplois occupés brut'!AK15)*100</f>
        <v>0.94221853579726911</v>
      </c>
      <c r="AL15" s="56">
        <f>'Nombre d''emplois vacants brut'!AL15/('Nombre d''emplois vacants brut'!AL15+'Nombre d''emplois occupés brut'!AL15)*100</f>
        <v>0.50420105268084714</v>
      </c>
      <c r="AM15" s="56">
        <f>'Nombre d''emplois vacants brut'!AM15/('Nombre d''emplois vacants brut'!AM15+'Nombre d''emplois occupés brut'!AM15)*100</f>
        <v>0.61672748298928515</v>
      </c>
      <c r="AN15" s="56">
        <f>'Nombre d''emplois vacants brut'!AN15/('Nombre d''emplois vacants brut'!AN15+'Nombre d''emplois occupés brut'!AN15)*100</f>
        <v>0.78757415938116304</v>
      </c>
      <c r="AO15" s="56">
        <f>'Nombre d''emplois vacants brut'!AO15/('Nombre d''emplois vacants brut'!AO15+'Nombre d''emplois occupés brut'!AO15)*100</f>
        <v>0.77242491127551294</v>
      </c>
      <c r="AP15" s="56">
        <f>'Nombre d''emplois vacants brut'!AP15/('Nombre d''emplois vacants brut'!AP15+'Nombre d''emplois occupés brut'!AP15)*100</f>
        <v>0.70667063823058207</v>
      </c>
      <c r="AQ15" s="56">
        <f>'Nombre d''emplois vacants brut'!AQ15/('Nombre d''emplois vacants brut'!AQ15+'Nombre d''emplois occupés brut'!AQ15)*100</f>
        <v>0.74326592573464079</v>
      </c>
      <c r="AR15" s="56">
        <f>'Nombre d''emplois vacants brut'!AR15/('Nombre d''emplois vacants brut'!AR15+'Nombre d''emplois occupés brut'!AR15)*100</f>
        <v>0.93063372780977704</v>
      </c>
      <c r="AS15" s="56">
        <f>'Nombre d''emplois vacants brut'!AS15/('Nombre d''emplois vacants brut'!AS15+'Nombre d''emplois occupés brut'!AS15)*100</f>
        <v>0.92046784713057017</v>
      </c>
      <c r="AT15" s="56">
        <f>'Nombre d''emplois vacants brut'!AT15/('Nombre d''emplois vacants brut'!AT15+'Nombre d''emplois occupés brut'!AT15)*100</f>
        <v>0.59090568712109126</v>
      </c>
      <c r="AU15" s="56">
        <f>'Nombre d''emplois vacants brut'!AU15/('Nombre d''emplois vacants brut'!AU15+'Nombre d''emplois occupés brut'!AU15)*100</f>
        <v>0.70399476420920681</v>
      </c>
      <c r="AV15" s="56">
        <f>'Nombre d''emplois vacants brut'!AV15/('Nombre d''emplois vacants brut'!AV15+'Nombre d''emplois occupés brut'!AV15)*100</f>
        <v>0.66215720909947451</v>
      </c>
      <c r="AW15" s="56">
        <f>'Nombre d''emplois vacants brut'!AW15/('Nombre d''emplois vacants brut'!AW15+'Nombre d''emplois occupés brut'!AW15)*100</f>
        <v>0.83734020756835548</v>
      </c>
      <c r="AX15" s="56">
        <f>'Nombre d''emplois vacants brut'!AX15/('Nombre d''emplois vacants brut'!AX15+'Nombre d''emplois occupés brut'!AX15)*100</f>
        <v>0.872454291597065</v>
      </c>
      <c r="AY15" s="57">
        <f>'Nombre d''emplois vacants brut'!AY15/('Nombre d''emplois vacants brut'!AY15+'Nombre d''emplois occupés brut'!AY15)*100</f>
        <v>0.995409122282084</v>
      </c>
      <c r="AZ15" s="58">
        <f>'Nombre d''emplois vacants brut'!AZ15/('Nombre d''emplois vacants brut'!AZ15+'Nombre d''emplois occupés brut'!AZ15)*100</f>
        <v>0.73202206589416718</v>
      </c>
      <c r="BA15" s="56">
        <f>'Nombre d''emplois vacants brut'!BA15/('Nombre d''emplois vacants brut'!BA15+'Nombre d''emplois occupés brut'!BA15)*100</f>
        <v>1.5642534046737611</v>
      </c>
      <c r="BB15" s="56">
        <f>'Nombre d''emplois vacants brut'!BB15/('Nombre d''emplois vacants brut'!BB15+'Nombre d''emplois occupés brut'!BB15)*100</f>
        <v>1.0842381496179925</v>
      </c>
      <c r="BC15" s="56">
        <f>'Nombre d''emplois vacants brut'!BC15/('Nombre d''emplois vacants brut'!BC15+'Nombre d''emplois occupés brut'!BC15)*100</f>
        <v>0.83070184116486223</v>
      </c>
      <c r="BD15" s="56">
        <f>'Nombre d''emplois vacants brut'!BD15/('Nombre d''emplois vacants brut'!BD15+'Nombre d''emplois occupés brut'!BD15)*100</f>
        <v>2.013065780742636</v>
      </c>
      <c r="BE15" s="56">
        <f>'Nombre d''emplois vacants brut'!BE15/('Nombre d''emplois vacants brut'!BE15+'Nombre d''emplois occupés brut'!BE15)*100</f>
        <v>1.6818726387801071</v>
      </c>
      <c r="BF15" s="56">
        <f>'Nombre d''emplois vacants brut'!BF15/('Nombre d''emplois vacants brut'!BF15+'Nombre d''emplois occupés brut'!BF15)*100</f>
        <v>1.6876624648504042</v>
      </c>
      <c r="BG15" s="56">
        <f>'Nombre d''emplois vacants brut'!BG15/('Nombre d''emplois vacants brut'!BG15+'Nombre d''emplois occupés brut'!BG15)*100</f>
        <v>1.5596431562022941</v>
      </c>
      <c r="BH15" s="56">
        <f>'Nombre d''emplois vacants brut'!BH15/('Nombre d''emplois vacants brut'!BH15+'Nombre d''emplois occupés brut'!BH15)*100</f>
        <v>1.8255544950672009</v>
      </c>
      <c r="BI15" s="56">
        <f>'Nombre d''emplois vacants brut'!BI15/('Nombre d''emplois vacants brut'!BI15+'Nombre d''emplois occupés brut'!BI15)*100</f>
        <v>1.9856836181691933</v>
      </c>
      <c r="BJ15" s="56">
        <f>'Nombre d''emplois vacants brut'!BJ15/('Nombre d''emplois vacants brut'!BJ15+'Nombre d''emplois occupés brut'!BJ15)*100</f>
        <v>1.5091948343145938</v>
      </c>
      <c r="BK15" s="56">
        <f>'Nombre d''emplois vacants brut'!BK15/('Nombre d''emplois vacants brut'!BK15+'Nombre d''emplois occupés brut'!BK15)*100</f>
        <v>1.4918653157278501</v>
      </c>
      <c r="BL15" s="56">
        <f>'Nombre d''emplois vacants brut'!BL15/('Nombre d''emplois vacants brut'!BL15+'Nombre d''emplois occupés brut'!BL15)*100</f>
        <v>2.3200562033156227</v>
      </c>
      <c r="BM15" s="56">
        <f>'Nombre d''emplois vacants brut'!BM15/('Nombre d''emplois vacants brut'!BM15+'Nombre d''emplois occupés brut'!BM15)*100</f>
        <v>2.0504393067704014</v>
      </c>
      <c r="BN15" s="56">
        <f>'Nombre d''emplois vacants brut'!BN15/('Nombre d''emplois vacants brut'!BN15+'Nombre d''emplois occupés brut'!BN15)*100</f>
        <v>1.4433890458819698</v>
      </c>
      <c r="BO15" s="56">
        <f>'Nombre d''emplois vacants brut'!BO15/('Nombre d''emplois vacants brut'!BO15+'Nombre d''emplois occupés brut'!BO15)*100</f>
        <v>1.4546527156878688</v>
      </c>
      <c r="BP15" s="56">
        <f>'Nombre d''emplois vacants brut'!BP15/('Nombre d''emplois vacants brut'!BP15+'Nombre d''emplois occupés brut'!BP15)*100</f>
        <v>2.5865046189999994</v>
      </c>
      <c r="BQ15" s="56" t="s">
        <v>92</v>
      </c>
      <c r="BR15" s="56">
        <f>'Nombre d''emplois vacants brut'!BR15/('Nombre d''emplois vacants brut'!BR15+'Nombre d''emplois occupés brut'!BR15)*100</f>
        <v>2.1040021210000002</v>
      </c>
      <c r="BS15" s="56">
        <f>'Nombre d''emplois vacants brut'!BS15/('Nombre d''emplois vacants brut'!BS15+'Nombre d''emplois occupés brut'!BS15)*100</f>
        <v>1.2942409839999998</v>
      </c>
      <c r="BT15" s="56">
        <f>'Nombre d''emplois vacants brut'!BT15/('Nombre d''emplois vacants brut'!BT15+'Nombre d''emplois occupés brut'!BT15)*100</f>
        <v>1.2900683949999998</v>
      </c>
      <c r="BU15" s="56">
        <f>'Nombre d''emplois vacants brut'!BU15/('Nombre d''emplois vacants brut'!BU15+'Nombre d''emplois occupés brut'!BU15)*100</f>
        <v>2.1395574019999999</v>
      </c>
      <c r="BV15" s="56">
        <f>'Nombre d''emplois vacants brut'!BV15/('Nombre d''emplois vacants brut'!BV15+'Nombre d''emplois occupés brut'!BV15)*100</f>
        <v>2.5353114290000001</v>
      </c>
      <c r="BW15" s="56">
        <f>'Nombre d''emplois vacants brut'!BW15/('Nombre d''emplois vacants brut'!BW15+'Nombre d''emplois occupés brut'!BW15)*100</f>
        <v>3.2124511539999996</v>
      </c>
      <c r="BX15" s="56">
        <f>'Nombre d''emplois vacants brut'!BX15/('Nombre d''emplois vacants brut'!BX15+'Nombre d''emplois occupés brut'!BX15)*100</f>
        <v>3.8045757469999995</v>
      </c>
      <c r="BY15" s="56">
        <f>'Nombre d''emplois vacants brut'!BY15/('Nombre d''emplois vacants brut'!BY15+'Nombre d''emplois occupés brut'!BY15)*100</f>
        <v>4.9640279739999995</v>
      </c>
      <c r="BZ15" s="56">
        <f>'Nombre d''emplois vacants brut'!BZ15/('Nombre d''emplois vacants brut'!BZ15+'Nombre d''emplois occupés brut'!BZ15)*100</f>
        <v>3.3885756290000004</v>
      </c>
      <c r="CA15" s="56">
        <f>'Nombre d''emplois vacants brut'!CA15/('Nombre d''emplois vacants brut'!CA15+'Nombre d''emplois occupés brut'!CA15)*100</f>
        <v>2.9549128870000003</v>
      </c>
      <c r="CB15" s="56">
        <f>'Nombre d''emplois vacants brut'!CB15/('Nombre d''emplois vacants brut'!CB15+'Nombre d''emplois occupés brut'!CB15)*100</f>
        <v>3.2225371829999996</v>
      </c>
      <c r="CC15" s="146" t="s">
        <v>92</v>
      </c>
    </row>
    <row r="16" spans="1:81" s="52" customFormat="1" x14ac:dyDescent="0.25">
      <c r="A16" s="59" t="s">
        <v>100</v>
      </c>
      <c r="B16" s="56">
        <f>'Nombre d''emplois vacants brut'!B16/('Nombre d''emplois vacants brut'!B16+'Nombre d''emplois occupés brut'!B16)*100</f>
        <v>0.32443618925409839</v>
      </c>
      <c r="C16" s="56">
        <f>'Nombre d''emplois vacants brut'!C16/('Nombre d''emplois vacants brut'!C16+'Nombre d''emplois occupés brut'!C16)*100</f>
        <v>0.25872128329497818</v>
      </c>
      <c r="D16" s="56">
        <f>'Nombre d''emplois vacants brut'!D16/('Nombre d''emplois vacants brut'!D16+'Nombre d''emplois occupés brut'!D16)*100</f>
        <v>0.31291230762880218</v>
      </c>
      <c r="E16" s="56">
        <f>'Nombre d''emplois vacants brut'!E16/('Nombre d''emplois vacants brut'!E16+'Nombre d''emplois occupés brut'!E16)*100</f>
        <v>0.3180505028369246</v>
      </c>
      <c r="F16" s="56">
        <f>'Nombre d''emplois vacants brut'!F16/('Nombre d''emplois vacants brut'!F16+'Nombre d''emplois occupés brut'!F16)*100</f>
        <v>0.30794138094946755</v>
      </c>
      <c r="G16" s="56">
        <f>'Nombre d''emplois vacants brut'!G16/('Nombre d''emplois vacants brut'!G16+'Nombre d''emplois occupés brut'!G16)*100</f>
        <v>0.273046148703044</v>
      </c>
      <c r="H16" s="56">
        <f>'Nombre d''emplois vacants brut'!H16/('Nombre d''emplois vacants brut'!H16+'Nombre d''emplois occupés brut'!H16)*100</f>
        <v>0.3092377433250621</v>
      </c>
      <c r="I16" s="56">
        <f>'Nombre d''emplois vacants brut'!I16/('Nombre d''emplois vacants brut'!I16+'Nombre d''emplois occupés brut'!I16)*100</f>
        <v>0.30962597253846674</v>
      </c>
      <c r="J16" s="56">
        <f>'Nombre d''emplois vacants brut'!J16/('Nombre d''emplois vacants brut'!J16+'Nombre d''emplois occupés brut'!J16)*100</f>
        <v>0.320900409262175</v>
      </c>
      <c r="K16" s="56">
        <f>'Nombre d''emplois vacants brut'!K16/('Nombre d''emplois vacants brut'!K16+'Nombre d''emplois occupés brut'!K16)*100</f>
        <v>0.33104897933089433</v>
      </c>
      <c r="L16" s="56">
        <f>'Nombre d''emplois vacants brut'!L16/('Nombre d''emplois vacants brut'!L16+'Nombre d''emplois occupés brut'!L16)*100</f>
        <v>0.45031222778026947</v>
      </c>
      <c r="M16" s="56">
        <f>'Nombre d''emplois vacants brut'!M16/('Nombre d''emplois vacants brut'!M16+'Nombre d''emplois occupés brut'!M16)*100</f>
        <v>0.55188403083155724</v>
      </c>
      <c r="N16" s="56">
        <f>'Nombre d''emplois vacants brut'!N16/('Nombre d''emplois vacants brut'!N16+'Nombre d''emplois occupés brut'!N16)*100</f>
        <v>0.53342723828886274</v>
      </c>
      <c r="O16" s="56">
        <f>'Nombre d''emplois vacants brut'!O16/('Nombre d''emplois vacants brut'!O16+'Nombre d''emplois occupés brut'!O16)*100</f>
        <v>0.5328543126657127</v>
      </c>
      <c r="P16" s="56">
        <f>'Nombre d''emplois vacants brut'!P16/('Nombre d''emplois vacants brut'!P16+'Nombre d''emplois occupés brut'!P16)*100</f>
        <v>0.54427964689914099</v>
      </c>
      <c r="Q16" s="56">
        <f>'Nombre d''emplois vacants brut'!Q16/('Nombre d''emplois vacants brut'!Q16+'Nombre d''emplois occupés brut'!Q16)*100</f>
        <v>0.62484398550871156</v>
      </c>
      <c r="R16" s="56">
        <f>'Nombre d''emplois vacants brut'!R16/('Nombre d''emplois vacants brut'!R16+'Nombre d''emplois occupés brut'!R16)*100</f>
        <v>0.59964957425741494</v>
      </c>
      <c r="S16" s="56">
        <f>'Nombre d''emplois vacants brut'!S16/('Nombre d''emplois vacants brut'!S16+'Nombre d''emplois occupés brut'!S16)*100</f>
        <v>0.61063774843448126</v>
      </c>
      <c r="T16" s="56">
        <f>'Nombre d''emplois vacants brut'!T16/('Nombre d''emplois vacants brut'!T16+'Nombre d''emplois occupés brut'!T16)*100</f>
        <v>0.69045842933554913</v>
      </c>
      <c r="U16" s="56">
        <f>'Nombre d''emplois vacants brut'!U16/('Nombre d''emplois vacants brut'!U16+'Nombre d''emplois occupés brut'!U16)*100</f>
        <v>0.71024038146109714</v>
      </c>
      <c r="V16" s="56">
        <f>'Nombre d''emplois vacants brut'!V16/('Nombre d''emplois vacants brut'!V16+'Nombre d''emplois occupés brut'!V16)*100</f>
        <v>0.58539196554391826</v>
      </c>
      <c r="W16" s="56">
        <f>'Nombre d''emplois vacants brut'!W16/('Nombre d''emplois vacants brut'!W16+'Nombre d''emplois occupés brut'!W16)*100</f>
        <v>0.52976772343558631</v>
      </c>
      <c r="X16" s="56">
        <f>'Nombre d''emplois vacants brut'!X16/('Nombre d''emplois vacants brut'!X16+'Nombre d''emplois occupés brut'!X16)*100</f>
        <v>0.64405648936923854</v>
      </c>
      <c r="Y16" s="56">
        <f>'Nombre d''emplois vacants brut'!Y16/('Nombre d''emplois vacants brut'!Y16+'Nombre d''emplois occupés brut'!Y16)*100</f>
        <v>0.41163955585504935</v>
      </c>
      <c r="Z16" s="56">
        <f>'Nombre d''emplois vacants brut'!Z16/('Nombre d''emplois vacants brut'!Z16+'Nombre d''emplois occupés brut'!Z16)*100</f>
        <v>0.32033188923164663</v>
      </c>
      <c r="AA16" s="56">
        <f>'Nombre d''emplois vacants brut'!AA16/('Nombre d''emplois vacants brut'!AA16+'Nombre d''emplois occupés brut'!AA16)*100</f>
        <v>0.34685278704169342</v>
      </c>
      <c r="AB16" s="56">
        <f>'Nombre d''emplois vacants brut'!AB16/('Nombre d''emplois vacants brut'!AB16+'Nombre d''emplois occupés brut'!AB16)*100</f>
        <v>0.66885181902217039</v>
      </c>
      <c r="AC16" s="56">
        <f>'Nombre d''emplois vacants brut'!AC16/('Nombre d''emplois vacants brut'!AC16+'Nombre d''emplois occupés brut'!AC16)*100</f>
        <v>0.69536382035910749</v>
      </c>
      <c r="AD16" s="56">
        <f>'Nombre d''emplois vacants brut'!AD16/('Nombre d''emplois vacants brut'!AD16+'Nombre d''emplois occupés brut'!AD16)*100</f>
        <v>0.54658298958663254</v>
      </c>
      <c r="AE16" s="57">
        <f>'Nombre d''emplois vacants brut'!AE16/('Nombre d''emplois vacants brut'!AE16+'Nombre d''emplois occupés brut'!AE16)*100</f>
        <v>0.572971501431073</v>
      </c>
      <c r="AF16" s="58">
        <f>'Nombre d''emplois vacants brut'!AF16/('Nombre d''emplois vacants brut'!AF16+'Nombre d''emplois occupés brut'!AF16)*100</f>
        <v>0.98982942797836249</v>
      </c>
      <c r="AG16" s="56">
        <f>'Nombre d''emplois vacants brut'!AG16/('Nombre d''emplois vacants brut'!AG16+'Nombre d''emplois occupés brut'!AG16)*100</f>
        <v>1.2468328269096163</v>
      </c>
      <c r="AH16" s="56">
        <f>'Nombre d''emplois vacants brut'!AH16/('Nombre d''emplois vacants brut'!AH16+'Nombre d''emplois occupés brut'!AH16)*100</f>
        <v>1.4020872443445764</v>
      </c>
      <c r="AI16" s="56">
        <f>'Nombre d''emplois vacants brut'!AI16/('Nombre d''emplois vacants brut'!AI16+'Nombre d''emplois occupés brut'!AI16)*100</f>
        <v>2.1053043814148866</v>
      </c>
      <c r="AJ16" s="56">
        <f>'Nombre d''emplois vacants brut'!AJ16/('Nombre d''emplois vacants brut'!AJ16+'Nombre d''emplois occupés brut'!AJ16)*100</f>
        <v>2.250210100602684</v>
      </c>
      <c r="AK16" s="56">
        <f>'Nombre d''emplois vacants brut'!AK16/('Nombre d''emplois vacants brut'!AK16+'Nombre d''emplois occupés brut'!AK16)*100</f>
        <v>1.8026696460849023</v>
      </c>
      <c r="AL16" s="56">
        <f>'Nombre d''emplois vacants brut'!AL16/('Nombre d''emplois vacants brut'!AL16+'Nombre d''emplois occupés brut'!AL16)*100</f>
        <v>1.0683284996411193</v>
      </c>
      <c r="AM16" s="56">
        <f>'Nombre d''emplois vacants brut'!AM16/('Nombre d''emplois vacants brut'!AM16+'Nombre d''emplois occupés brut'!AM16)*100</f>
        <v>1.4983366558687004</v>
      </c>
      <c r="AN16" s="56">
        <f>'Nombre d''emplois vacants brut'!AN16/('Nombre d''emplois vacants brut'!AN16+'Nombre d''emplois occupés brut'!AN16)*100</f>
        <v>0.92830012986728927</v>
      </c>
      <c r="AO16" s="56">
        <f>'Nombre d''emplois vacants brut'!AO16/('Nombre d''emplois vacants brut'!AO16+'Nombre d''emplois occupés brut'!AO16)*100</f>
        <v>1.2523457693148856</v>
      </c>
      <c r="AP16" s="56">
        <f>'Nombre d''emplois vacants brut'!AP16/('Nombre d''emplois vacants brut'!AP16+'Nombre d''emplois occupés brut'!AP16)*100</f>
        <v>1.0727389093848383</v>
      </c>
      <c r="AQ16" s="56">
        <f>'Nombre d''emplois vacants brut'!AQ16/('Nombre d''emplois vacants brut'!AQ16+'Nombre d''emplois occupés brut'!AQ16)*100</f>
        <v>0.82197770514001955</v>
      </c>
      <c r="AR16" s="56">
        <f>'Nombre d''emplois vacants brut'!AR16/('Nombre d''emplois vacants brut'!AR16+'Nombre d''emplois occupés brut'!AR16)*100</f>
        <v>0.88337666293258843</v>
      </c>
      <c r="AS16" s="56">
        <f>'Nombre d''emplois vacants brut'!AS16/('Nombre d''emplois vacants brut'!AS16+'Nombre d''emplois occupés brut'!AS16)*100</f>
        <v>1.9124669503270897</v>
      </c>
      <c r="AT16" s="56">
        <f>'Nombre d''emplois vacants brut'!AT16/('Nombre d''emplois vacants brut'!AT16+'Nombre d''emplois occupés brut'!AT16)*100</f>
        <v>1.5614940797951125</v>
      </c>
      <c r="AU16" s="56">
        <f>'Nombre d''emplois vacants brut'!AU16/('Nombre d''emplois vacants brut'!AU16+'Nombre d''emplois occupés brut'!AU16)*100</f>
        <v>1.0314138133191495</v>
      </c>
      <c r="AV16" s="56">
        <f>'Nombre d''emplois vacants brut'!AV16/('Nombre d''emplois vacants brut'!AV16+'Nombre d''emplois occupés brut'!AV16)*100</f>
        <v>1.0355249458533597</v>
      </c>
      <c r="AW16" s="56">
        <f>'Nombre d''emplois vacants brut'!AW16/('Nombre d''emplois vacants brut'!AW16+'Nombre d''emplois occupés brut'!AW16)*100</f>
        <v>1.1347341216884281</v>
      </c>
      <c r="AX16" s="56">
        <f>'Nombre d''emplois vacants brut'!AX16/('Nombre d''emplois vacants brut'!AX16+'Nombre d''emplois occupés brut'!AX16)*100</f>
        <v>1.1720456878132992</v>
      </c>
      <c r="AY16" s="57">
        <f>'Nombre d''emplois vacants brut'!AY16/('Nombre d''emplois vacants brut'!AY16+'Nombre d''emplois occupés brut'!AY16)*100</f>
        <v>1.1018571633118062</v>
      </c>
      <c r="AZ16" s="58">
        <f>'Nombre d''emplois vacants brut'!AZ16/('Nombre d''emplois vacants brut'!AZ16+'Nombre d''emplois occupés brut'!AZ16)*100</f>
        <v>2.4045767775818003</v>
      </c>
      <c r="BA16" s="56">
        <f>'Nombre d''emplois vacants brut'!BA16/('Nombre d''emplois vacants brut'!BA16+'Nombre d''emplois occupés brut'!BA16)*100</f>
        <v>1.8649499488330252</v>
      </c>
      <c r="BB16" s="56">
        <f>'Nombre d''emplois vacants brut'!BB16/('Nombre d''emplois vacants brut'!BB16+'Nombre d''emplois occupés brut'!BB16)*100</f>
        <v>1.5375898785856745</v>
      </c>
      <c r="BC16" s="56">
        <f>'Nombre d''emplois vacants brut'!BC16/('Nombre d''emplois vacants brut'!BC16+'Nombre d''emplois occupés brut'!BC16)*100</f>
        <v>1.5838241424488693</v>
      </c>
      <c r="BD16" s="56">
        <f>'Nombre d''emplois vacants brut'!BD16/('Nombre d''emplois vacants brut'!BD16+'Nombre d''emplois occupés brut'!BD16)*100</f>
        <v>2.2349443537605902</v>
      </c>
      <c r="BE16" s="56">
        <f>'Nombre d''emplois vacants brut'!BE16/('Nombre d''emplois vacants brut'!BE16+'Nombre d''emplois occupés brut'!BE16)*100</f>
        <v>2.2915376688588291</v>
      </c>
      <c r="BF16" s="56">
        <f>'Nombre d''emplois vacants brut'!BF16/('Nombre d''emplois vacants brut'!BF16+'Nombre d''emplois occupés brut'!BF16)*100</f>
        <v>2.3449082999961961</v>
      </c>
      <c r="BG16" s="56">
        <f>'Nombre d''emplois vacants brut'!BG16/('Nombre d''emplois vacants brut'!BG16+'Nombre d''emplois occupés brut'!BG16)*100</f>
        <v>2.2437402752846043</v>
      </c>
      <c r="BH16" s="56">
        <f>'Nombre d''emplois vacants brut'!BH16/('Nombre d''emplois vacants brut'!BH16+'Nombre d''emplois occupés brut'!BH16)*100</f>
        <v>1.8339373880221099</v>
      </c>
      <c r="BI16" s="56">
        <f>'Nombre d''emplois vacants brut'!BI16/('Nombre d''emplois vacants brut'!BI16+'Nombre d''emplois occupés brut'!BI16)*100</f>
        <v>1.7602531589118837</v>
      </c>
      <c r="BJ16" s="56">
        <f>'Nombre d''emplois vacants brut'!BJ16/('Nombre d''emplois vacants brut'!BJ16+'Nombre d''emplois occupés brut'!BJ16)*100</f>
        <v>1.7105919988995435</v>
      </c>
      <c r="BK16" s="56">
        <f>'Nombre d''emplois vacants brut'!BK16/('Nombre d''emplois vacants brut'!BK16+'Nombre d''emplois occupés brut'!BK16)*100</f>
        <v>1.7136611379182276</v>
      </c>
      <c r="BL16" s="56">
        <f>'Nombre d''emplois vacants brut'!BL16/('Nombre d''emplois vacants brut'!BL16+'Nombre d''emplois occupés brut'!BL16)*100</f>
        <v>2.9034890117885843</v>
      </c>
      <c r="BM16" s="56">
        <f>'Nombre d''emplois vacants brut'!BM16/('Nombre d''emplois vacants brut'!BM16+'Nombre d''emplois occupés brut'!BM16)*100</f>
        <v>2.634798327319003</v>
      </c>
      <c r="BN16" s="56">
        <f>'Nombre d''emplois vacants brut'!BN16/('Nombre d''emplois vacants brut'!BN16+'Nombre d''emplois occupés brut'!BN16)*100</f>
        <v>2.5521714903565207</v>
      </c>
      <c r="BO16" s="56">
        <f>'Nombre d''emplois vacants brut'!BO16/('Nombre d''emplois vacants brut'!BO16+'Nombre d''emplois occupés brut'!BO16)*100</f>
        <v>2.4549413596743022</v>
      </c>
      <c r="BP16" s="56">
        <f>'Nombre d''emplois vacants brut'!BP16/('Nombre d''emplois vacants brut'!BP16+'Nombre d''emplois occupés brut'!BP16)*100</f>
        <v>2.1429876339999998</v>
      </c>
      <c r="BQ16" s="56" t="s">
        <v>92</v>
      </c>
      <c r="BR16" s="56">
        <f>'Nombre d''emplois vacants brut'!BR16/('Nombre d''emplois vacants brut'!BR16+'Nombre d''emplois occupés brut'!BR16)*100</f>
        <v>2.1403232980000002</v>
      </c>
      <c r="BS16" s="56">
        <f>'Nombre d''emplois vacants brut'!BS16/('Nombre d''emplois vacants brut'!BS16+'Nombre d''emplois occupés brut'!BS16)*100</f>
        <v>1.6290983270000003</v>
      </c>
      <c r="BT16" s="56">
        <f>'Nombre d''emplois vacants brut'!BT16/('Nombre d''emplois vacants brut'!BT16+'Nombre d''emplois occupés brut'!BT16)*100</f>
        <v>1.9308988549999999</v>
      </c>
      <c r="BU16" s="56">
        <f>'Nombre d''emplois vacants brut'!BU16/('Nombre d''emplois vacants brut'!BU16+'Nombre d''emplois occupés brut'!BU16)*100</f>
        <v>2.2750553919999996</v>
      </c>
      <c r="BV16" s="56">
        <f>'Nombre d''emplois vacants brut'!BV16/('Nombre d''emplois vacants brut'!BV16+'Nombre d''emplois occupés brut'!BV16)*100</f>
        <v>2.2874304699999999</v>
      </c>
      <c r="BW16" s="56">
        <f>'Nombre d''emplois vacants brut'!BW16/('Nombre d''emplois vacants brut'!BW16+'Nombre d''emplois occupés brut'!BW16)*100</f>
        <v>2.2335150230000003</v>
      </c>
      <c r="BX16" s="56">
        <f>'Nombre d''emplois vacants brut'!BX16/('Nombre d''emplois vacants brut'!BX16+'Nombre d''emplois occupés brut'!BX16)*100</f>
        <v>3.8129464390000001</v>
      </c>
      <c r="BY16" s="56">
        <f>'Nombre d''emplois vacants brut'!BY16/('Nombre d''emplois vacants brut'!BY16+'Nombre d''emplois occupés brut'!BY16)*100</f>
        <v>3.4334389659999998</v>
      </c>
      <c r="BZ16" s="56">
        <f>'Nombre d''emplois vacants brut'!BZ16/('Nombre d''emplois vacants brut'!BZ16+'Nombre d''emplois occupés brut'!BZ16)*100</f>
        <v>3.721242062</v>
      </c>
      <c r="CA16" s="56">
        <f>'Nombre d''emplois vacants brut'!CA16/('Nombre d''emplois vacants brut'!CA16+'Nombre d''emplois occupés brut'!CA16)*100</f>
        <v>3.1208823059999991</v>
      </c>
      <c r="CB16" s="56">
        <f>'Nombre d''emplois vacants brut'!CB16/('Nombre d''emplois vacants brut'!CB16+'Nombre d''emplois occupés brut'!CB16)*100</f>
        <v>3.4902150249999999</v>
      </c>
      <c r="CC16" s="146" t="s">
        <v>92</v>
      </c>
    </row>
    <row r="17" spans="1:81" s="52" customFormat="1" x14ac:dyDescent="0.25">
      <c r="A17" s="59" t="s">
        <v>101</v>
      </c>
      <c r="B17" s="56">
        <f>'Nombre d''emplois vacants brut'!B17/('Nombre d''emplois vacants brut'!B17+'Nombre d''emplois occupés brut'!B17)*100</f>
        <v>0.75059195078392316</v>
      </c>
      <c r="C17" s="56">
        <f>'Nombre d''emplois vacants brut'!C17/('Nombre d''emplois vacants brut'!C17+'Nombre d''emplois occupés brut'!C17)*100</f>
        <v>0.20219657187467666</v>
      </c>
      <c r="D17" s="56">
        <f>'Nombre d''emplois vacants brut'!D17/('Nombre d''emplois vacants brut'!D17+'Nombre d''emplois occupés brut'!D17)*100</f>
        <v>0.21289881951722348</v>
      </c>
      <c r="E17" s="56">
        <f>'Nombre d''emplois vacants brut'!E17/('Nombre d''emplois vacants brut'!E17+'Nombre d''emplois occupés brut'!E17)*100</f>
        <v>0.20546748344349419</v>
      </c>
      <c r="F17" s="56">
        <f>'Nombre d''emplois vacants brut'!F17/('Nombre d''emplois vacants brut'!F17+'Nombre d''emplois occupés brut'!F17)*100</f>
        <v>0.19935127853147017</v>
      </c>
      <c r="G17" s="56">
        <f>'Nombre d''emplois vacants brut'!G17/('Nombre d''emplois vacants brut'!G17+'Nombre d''emplois occupés brut'!G17)*100</f>
        <v>0.19751814024649364</v>
      </c>
      <c r="H17" s="56">
        <f>'Nombre d''emplois vacants brut'!H17/('Nombre d''emplois vacants brut'!H17+'Nombre d''emplois occupés brut'!H17)*100</f>
        <v>0.213878458462851</v>
      </c>
      <c r="I17" s="56">
        <f>'Nombre d''emplois vacants brut'!I17/('Nombre d''emplois vacants brut'!I17+'Nombre d''emplois occupés brut'!I17)*100</f>
        <v>0.28705980979982781</v>
      </c>
      <c r="J17" s="56">
        <f>'Nombre d''emplois vacants brut'!J17/('Nombre d''emplois vacants brut'!J17+'Nombre d''emplois occupés brut'!J17)*100</f>
        <v>0.25625801487982436</v>
      </c>
      <c r="K17" s="56">
        <f>'Nombre d''emplois vacants brut'!K17/('Nombre d''emplois vacants brut'!K17+'Nombre d''emplois occupés brut'!K17)*100</f>
        <v>0.22615705515338361</v>
      </c>
      <c r="L17" s="56">
        <f>'Nombre d''emplois vacants brut'!L17/('Nombre d''emplois vacants brut'!L17+'Nombre d''emplois occupés brut'!L17)*100</f>
        <v>0.24145080519253365</v>
      </c>
      <c r="M17" s="56">
        <f>'Nombre d''emplois vacants brut'!M17/('Nombre d''emplois vacants brut'!M17+'Nombre d''emplois occupés brut'!M17)*100</f>
        <v>0.34917562057326823</v>
      </c>
      <c r="N17" s="56">
        <f>'Nombre d''emplois vacants brut'!N17/('Nombre d''emplois vacants brut'!N17+'Nombre d''emplois occupés brut'!N17)*100</f>
        <v>0.36508560740982454</v>
      </c>
      <c r="O17" s="56">
        <f>'Nombre d''emplois vacants brut'!O17/('Nombre d''emplois vacants brut'!O17+'Nombre d''emplois occupés brut'!O17)*100</f>
        <v>0.3262060055954758</v>
      </c>
      <c r="P17" s="56">
        <f>'Nombre d''emplois vacants brut'!P17/('Nombre d''emplois vacants brut'!P17+'Nombre d''emplois occupés brut'!P17)*100</f>
        <v>0.29857023383517756</v>
      </c>
      <c r="Q17" s="56">
        <f>'Nombre d''emplois vacants brut'!Q17/('Nombre d''emplois vacants brut'!Q17+'Nombre d''emplois occupés brut'!Q17)*100</f>
        <v>0.33345895476629156</v>
      </c>
      <c r="R17" s="56">
        <f>'Nombre d''emplois vacants brut'!R17/('Nombre d''emplois vacants brut'!R17+'Nombre d''emplois occupés brut'!R17)*100</f>
        <v>0.66047561344845207</v>
      </c>
      <c r="S17" s="56">
        <f>'Nombre d''emplois vacants brut'!S17/('Nombre d''emplois vacants brut'!S17+'Nombre d''emplois occupés brut'!S17)*100</f>
        <v>0.51864246628947286</v>
      </c>
      <c r="T17" s="56">
        <f>'Nombre d''emplois vacants brut'!T17/('Nombre d''emplois vacants brut'!T17+'Nombre d''emplois occupés brut'!T17)*100</f>
        <v>0.34716274078912152</v>
      </c>
      <c r="U17" s="56">
        <f>'Nombre d''emplois vacants brut'!U17/('Nombre d''emplois vacants brut'!U17+'Nombre d''emplois occupés brut'!U17)*100</f>
        <v>0.39727547310635536</v>
      </c>
      <c r="V17" s="56">
        <f>'Nombre d''emplois vacants brut'!V17/('Nombre d''emplois vacants brut'!V17+'Nombre d''emplois occupés brut'!V17)*100</f>
        <v>0.38740762182123045</v>
      </c>
      <c r="W17" s="56">
        <f>'Nombre d''emplois vacants brut'!W17/('Nombre d''emplois vacants brut'!W17+'Nombre d''emplois occupés brut'!W17)*100</f>
        <v>0.38085416562672975</v>
      </c>
      <c r="X17" s="56">
        <f>'Nombre d''emplois vacants brut'!X17/('Nombre d''emplois vacants brut'!X17+'Nombre d''emplois occupés brut'!X17)*100</f>
        <v>0.31772177630987508</v>
      </c>
      <c r="Y17" s="56">
        <f>'Nombre d''emplois vacants brut'!Y17/('Nombre d''emplois vacants brut'!Y17+'Nombre d''emplois occupés brut'!Y17)*100</f>
        <v>0.61873041118834649</v>
      </c>
      <c r="Z17" s="56">
        <f>'Nombre d''emplois vacants brut'!Z17/('Nombre d''emplois vacants brut'!Z17+'Nombre d''emplois occupés brut'!Z17)*100</f>
        <v>0.57442917382522019</v>
      </c>
      <c r="AA17" s="56">
        <f>'Nombre d''emplois vacants brut'!AA17/('Nombre d''emplois vacants brut'!AA17+'Nombre d''emplois occupés brut'!AA17)*100</f>
        <v>0.41904791127653029</v>
      </c>
      <c r="AB17" s="56">
        <f>'Nombre d''emplois vacants brut'!AB17/('Nombre d''emplois vacants brut'!AB17+'Nombre d''emplois occupés brut'!AB17)*100</f>
        <v>0.46006416800560868</v>
      </c>
      <c r="AC17" s="56">
        <f>'Nombre d''emplois vacants brut'!AC17/('Nombre d''emplois vacants brut'!AC17+'Nombre d''emplois occupés brut'!AC17)*100</f>
        <v>0.41747389544209251</v>
      </c>
      <c r="AD17" s="56">
        <f>'Nombre d''emplois vacants brut'!AD17/('Nombre d''emplois vacants brut'!AD17+'Nombre d''emplois occupés brut'!AD17)*100</f>
        <v>0.36323505121239541</v>
      </c>
      <c r="AE17" s="57">
        <f>'Nombre d''emplois vacants brut'!AE17/('Nombre d''emplois vacants brut'!AE17+'Nombre d''emplois occupés brut'!AE17)*100</f>
        <v>0.33603125005316531</v>
      </c>
      <c r="AF17" s="58">
        <f>'Nombre d''emplois vacants brut'!AF17/('Nombre d''emplois vacants brut'!AF17+'Nombre d''emplois occupés brut'!AF17)*100</f>
        <v>0.80850111471992558</v>
      </c>
      <c r="AG17" s="56">
        <f>'Nombre d''emplois vacants brut'!AG17/('Nombre d''emplois vacants brut'!AG17+'Nombre d''emplois occupés brut'!AG17)*100</f>
        <v>0.72903649536509418</v>
      </c>
      <c r="AH17" s="56">
        <f>'Nombre d''emplois vacants brut'!AH17/('Nombre d''emplois vacants brut'!AH17+'Nombre d''emplois occupés brut'!AH17)*100</f>
        <v>0.58128805632877345</v>
      </c>
      <c r="AI17" s="56">
        <f>'Nombre d''emplois vacants brut'!AI17/('Nombre d''emplois vacants brut'!AI17+'Nombre d''emplois occupés brut'!AI17)*100</f>
        <v>0.51794723398563669</v>
      </c>
      <c r="AJ17" s="56">
        <f>'Nombre d''emplois vacants brut'!AJ17/('Nombre d''emplois vacants brut'!AJ17+'Nombre d''emplois occupés brut'!AJ17)*100</f>
        <v>0.44311028573688133</v>
      </c>
      <c r="AK17" s="56">
        <f>'Nombre d''emplois vacants brut'!AK17/('Nombre d''emplois vacants brut'!AK17+'Nombre d''emplois occupés brut'!AK17)*100</f>
        <v>0.48733225115993456</v>
      </c>
      <c r="AL17" s="56">
        <f>'Nombre d''emplois vacants brut'!AL17/('Nombre d''emplois vacants brut'!AL17+'Nombre d''emplois occupés brut'!AL17)*100</f>
        <v>0.48979248681285459</v>
      </c>
      <c r="AM17" s="56">
        <f>'Nombre d''emplois vacants brut'!AM17/('Nombre d''emplois vacants brut'!AM17+'Nombre d''emplois occupés brut'!AM17)*100</f>
        <v>0.46209171095008228</v>
      </c>
      <c r="AN17" s="56">
        <f>'Nombre d''emplois vacants brut'!AN17/('Nombre d''emplois vacants brut'!AN17+'Nombre d''emplois occupés brut'!AN17)*100</f>
        <v>0.37699454085222234</v>
      </c>
      <c r="AO17" s="56">
        <f>'Nombre d''emplois vacants brut'!AO17/('Nombre d''emplois vacants brut'!AO17+'Nombre d''emplois occupés brut'!AO17)*100</f>
        <v>0.57195525465043884</v>
      </c>
      <c r="AP17" s="56">
        <f>'Nombre d''emplois vacants brut'!AP17/('Nombre d''emplois vacants brut'!AP17+'Nombre d''emplois occupés brut'!AP17)*100</f>
        <v>0.51584026553622764</v>
      </c>
      <c r="AQ17" s="56">
        <f>'Nombre d''emplois vacants brut'!AQ17/('Nombre d''emplois vacants brut'!AQ17+'Nombre d''emplois occupés brut'!AQ17)*100</f>
        <v>0.51494747454085787</v>
      </c>
      <c r="AR17" s="56">
        <f>'Nombre d''emplois vacants brut'!AR17/('Nombre d''emplois vacants brut'!AR17+'Nombre d''emplois occupés brut'!AR17)*100</f>
        <v>0.55081562678744234</v>
      </c>
      <c r="AS17" s="56">
        <f>'Nombre d''emplois vacants brut'!AS17/('Nombre d''emplois vacants brut'!AS17+'Nombre d''emplois occupés brut'!AS17)*100</f>
        <v>0.61257172392066261</v>
      </c>
      <c r="AT17" s="56">
        <f>'Nombre d''emplois vacants brut'!AT17/('Nombre d''emplois vacants brut'!AT17+'Nombre d''emplois occupés brut'!AT17)*100</f>
        <v>0.5799216883059829</v>
      </c>
      <c r="AU17" s="56">
        <f>'Nombre d''emplois vacants brut'!AU17/('Nombre d''emplois vacants brut'!AU17+'Nombre d''emplois occupés brut'!AU17)*100</f>
        <v>0.5452963960286018</v>
      </c>
      <c r="AV17" s="56">
        <f>'Nombre d''emplois vacants brut'!AV17/('Nombre d''emplois vacants brut'!AV17+'Nombre d''emplois occupés brut'!AV17)*100</f>
        <v>0.55865647241980787</v>
      </c>
      <c r="AW17" s="56">
        <f>'Nombre d''emplois vacants brut'!AW17/('Nombre d''emplois vacants brut'!AW17+'Nombre d''emplois occupés brut'!AW17)*100</f>
        <v>0.76872093089418114</v>
      </c>
      <c r="AX17" s="56">
        <f>'Nombre d''emplois vacants brut'!AX17/('Nombre d''emplois vacants brut'!AX17+'Nombre d''emplois occupés brut'!AX17)*100</f>
        <v>0.70892230627524977</v>
      </c>
      <c r="AY17" s="57">
        <f>'Nombre d''emplois vacants brut'!AY17/('Nombre d''emplois vacants brut'!AY17+'Nombre d''emplois occupés brut'!AY17)*100</f>
        <v>0.72090298438213218</v>
      </c>
      <c r="AZ17" s="58">
        <f>'Nombre d''emplois vacants brut'!AZ17/('Nombre d''emplois vacants brut'!AZ17+'Nombre d''emplois occupés brut'!AZ17)*100</f>
        <v>0.88548148052839637</v>
      </c>
      <c r="BA17" s="56">
        <f>'Nombre d''emplois vacants brut'!BA17/('Nombre d''emplois vacants brut'!BA17+'Nombre d''emplois occupés brut'!BA17)*100</f>
        <v>0.81463751522367245</v>
      </c>
      <c r="BB17" s="56">
        <f>'Nombre d''emplois vacants brut'!BB17/('Nombre d''emplois vacants brut'!BB17+'Nombre d''emplois occupés brut'!BB17)*100</f>
        <v>0.71418183495012</v>
      </c>
      <c r="BC17" s="56">
        <f>'Nombre d''emplois vacants brut'!BC17/('Nombre d''emplois vacants brut'!BC17+'Nombre d''emplois occupés brut'!BC17)*100</f>
        <v>0.74499230222764479</v>
      </c>
      <c r="BD17" s="56">
        <f>'Nombre d''emplois vacants brut'!BD17/('Nombre d''emplois vacants brut'!BD17+'Nombre d''emplois occupés brut'!BD17)*100</f>
        <v>0.89162949062075936</v>
      </c>
      <c r="BE17" s="56">
        <f>'Nombre d''emplois vacants brut'!BE17/('Nombre d''emplois vacants brut'!BE17+'Nombre d''emplois occupés brut'!BE17)*100</f>
        <v>0.8880363882077188</v>
      </c>
      <c r="BF17" s="56">
        <f>'Nombre d''emplois vacants brut'!BF17/('Nombre d''emplois vacants brut'!BF17+'Nombre d''emplois occupés brut'!BF17)*100</f>
        <v>0.77858064172532071</v>
      </c>
      <c r="BG17" s="56">
        <f>'Nombre d''emplois vacants brut'!BG17/('Nombre d''emplois vacants brut'!BG17+'Nombre d''emplois occupés brut'!BG17)*100</f>
        <v>0.80558535890302208</v>
      </c>
      <c r="BH17" s="56">
        <f>'Nombre d''emplois vacants brut'!BH17/('Nombre d''emplois vacants brut'!BH17+'Nombre d''emplois occupés brut'!BH17)*100</f>
        <v>1.1392083278472283</v>
      </c>
      <c r="BI17" s="56">
        <f>'Nombre d''emplois vacants brut'!BI17/('Nombre d''emplois vacants brut'!BI17+'Nombre d''emplois occupés brut'!BI17)*100</f>
        <v>1.0805478891337612</v>
      </c>
      <c r="BJ17" s="56">
        <f>'Nombre d''emplois vacants brut'!BJ17/('Nombre d''emplois vacants brut'!BJ17+'Nombre d''emplois occupés brut'!BJ17)*100</f>
        <v>1.1704666845271343</v>
      </c>
      <c r="BK17" s="56">
        <f>'Nombre d''emplois vacants brut'!BK17/('Nombre d''emplois vacants brut'!BK17+'Nombre d''emplois occupés brut'!BK17)*100</f>
        <v>0.88951992835888305</v>
      </c>
      <c r="BL17" s="56">
        <f>'Nombre d''emplois vacants brut'!BL17/('Nombre d''emplois vacants brut'!BL17+'Nombre d''emplois occupés brut'!BL17)*100</f>
        <v>0.98825886205085434</v>
      </c>
      <c r="BM17" s="56">
        <f>'Nombre d''emplois vacants brut'!BM17/('Nombre d''emplois vacants brut'!BM17+'Nombre d''emplois occupés brut'!BM17)*100</f>
        <v>1.0747308823328467</v>
      </c>
      <c r="BN17" s="56">
        <f>'Nombre d''emplois vacants brut'!BN17/('Nombre d''emplois vacants brut'!BN17+'Nombre d''emplois occupés brut'!BN17)*100</f>
        <v>1.0459831458003732</v>
      </c>
      <c r="BO17" s="56">
        <f>'Nombre d''emplois vacants brut'!BO17/('Nombre d''emplois vacants brut'!BO17+'Nombre d''emplois occupés brut'!BO17)*100</f>
        <v>0.91219397989655682</v>
      </c>
      <c r="BP17" s="56">
        <f>'Nombre d''emplois vacants brut'!BP17/('Nombre d''emplois vacants brut'!BP17+'Nombre d''emplois occupés brut'!BP17)*100</f>
        <v>1.033533115</v>
      </c>
      <c r="BQ17" s="56" t="s">
        <v>92</v>
      </c>
      <c r="BR17" s="56">
        <f>'Nombre d''emplois vacants brut'!BR17/('Nombre d''emplois vacants brut'!BR17+'Nombre d''emplois occupés brut'!BR17)*100</f>
        <v>1.0149005189999998</v>
      </c>
      <c r="BS17" s="56">
        <f>'Nombre d''emplois vacants brut'!BS17/('Nombre d''emplois vacants brut'!BS17+'Nombre d''emplois occupés brut'!BS17)*100</f>
        <v>0.93856832899999998</v>
      </c>
      <c r="BT17" s="56">
        <f>'Nombre d''emplois vacants brut'!BT17/('Nombre d''emplois vacants brut'!BT17+'Nombre d''emplois occupés brut'!BT17)*100</f>
        <v>1.0066077550000001</v>
      </c>
      <c r="BU17" s="56">
        <f>'Nombre d''emplois vacants brut'!BU17/('Nombre d''emplois vacants brut'!BU17+'Nombre d''emplois occupés brut'!BU17)*100</f>
        <v>1.077741426</v>
      </c>
      <c r="BV17" s="56">
        <f>'Nombre d''emplois vacants brut'!BV17/('Nombre d''emplois vacants brut'!BV17+'Nombre d''emplois occupés brut'!BV17)*100</f>
        <v>1.3285126300000001</v>
      </c>
      <c r="BW17" s="56">
        <f>'Nombre d''emplois vacants brut'!BW17/('Nombre d''emplois vacants brut'!BW17+'Nombre d''emplois occupés brut'!BW17)*100</f>
        <v>1.203154743</v>
      </c>
      <c r="BX17" s="56">
        <f>'Nombre d''emplois vacants brut'!BX17/('Nombre d''emplois vacants brut'!BX17+'Nombre d''emplois occupés brut'!BX17)*100</f>
        <v>1.570708422</v>
      </c>
      <c r="BY17" s="56">
        <f>'Nombre d''emplois vacants brut'!BY17/('Nombre d''emplois vacants brut'!BY17+'Nombre d''emplois occupés brut'!BY17)*100</f>
        <v>1.5552248859999998</v>
      </c>
      <c r="BZ17" s="56">
        <f>'Nombre d''emplois vacants brut'!BZ17/('Nombre d''emplois vacants brut'!BZ17+'Nombre d''emplois occupés brut'!BZ17)*100</f>
        <v>1.9006659260000003</v>
      </c>
      <c r="CA17" s="56">
        <f>'Nombre d''emplois vacants brut'!CA17/('Nombre d''emplois vacants brut'!CA17+'Nombre d''emplois occupés brut'!CA17)*100</f>
        <v>1.4610257859999998</v>
      </c>
      <c r="CB17" s="56">
        <f>'Nombre d''emplois vacants brut'!CB17/('Nombre d''emplois vacants brut'!CB17+'Nombre d''emplois occupés brut'!CB17)*100</f>
        <v>1.7809014040000002</v>
      </c>
      <c r="CC17" s="146" t="s">
        <v>92</v>
      </c>
    </row>
    <row r="18" spans="1:81" s="52" customFormat="1" x14ac:dyDescent="0.25">
      <c r="A18" s="59" t="s">
        <v>102</v>
      </c>
      <c r="B18" s="56">
        <f>'Nombre d''emplois vacants brut'!B18/('Nombre d''emplois vacants brut'!B18+'Nombre d''emplois occupés brut'!B18)*100</f>
        <v>8.5813720604273863E-2</v>
      </c>
      <c r="C18" s="56">
        <f>'Nombre d''emplois vacants brut'!C18/('Nombre d''emplois vacants brut'!C18+'Nombre d''emplois occupés brut'!C18)*100</f>
        <v>0.36937195989174326</v>
      </c>
      <c r="D18" s="56">
        <f>'Nombre d''emplois vacants brut'!D18/('Nombre d''emplois vacants brut'!D18+'Nombre d''emplois occupés brut'!D18)*100</f>
        <v>0.38577845761074475</v>
      </c>
      <c r="E18" s="56">
        <f>'Nombre d''emplois vacants brut'!E18/('Nombre d''emplois vacants brut'!E18+'Nombre d''emplois occupés brut'!E18)*100</f>
        <v>0.33260027101815348</v>
      </c>
      <c r="F18" s="56">
        <f>'Nombre d''emplois vacants brut'!F18/('Nombre d''emplois vacants brut'!F18+'Nombre d''emplois occupés brut'!F18)*100</f>
        <v>0.32330759850466145</v>
      </c>
      <c r="G18" s="56">
        <f>'Nombre d''emplois vacants brut'!G18/('Nombre d''emplois vacants brut'!G18+'Nombre d''emplois occupés brut'!G18)*100</f>
        <v>0.33200119537672002</v>
      </c>
      <c r="H18" s="56">
        <f>'Nombre d''emplois vacants brut'!H18/('Nombre d''emplois vacants brut'!H18+'Nombre d''emplois occupés brut'!H18)*100</f>
        <v>0.38553363057605616</v>
      </c>
      <c r="I18" s="56">
        <f>'Nombre d''emplois vacants brut'!I18/('Nombre d''emplois vacants brut'!I18+'Nombre d''emplois occupés brut'!I18)*100</f>
        <v>0.31694448177175377</v>
      </c>
      <c r="J18" s="56">
        <f>'Nombre d''emplois vacants brut'!J18/('Nombre d''emplois vacants brut'!J18+'Nombre d''emplois occupés brut'!J18)*100</f>
        <v>0.21567437541760531</v>
      </c>
      <c r="K18" s="56">
        <f>'Nombre d''emplois vacants brut'!K18/('Nombre d''emplois vacants brut'!K18+'Nombre d''emplois occupés brut'!K18)*100</f>
        <v>0.37223684106485466</v>
      </c>
      <c r="L18" s="56">
        <f>'Nombre d''emplois vacants brut'!L18/('Nombre d''emplois vacants brut'!L18+'Nombre d''emplois occupés brut'!L18)*100</f>
        <v>0.58597673870370803</v>
      </c>
      <c r="M18" s="56">
        <f>'Nombre d''emplois vacants brut'!M18/('Nombre d''emplois vacants brut'!M18+'Nombre d''emplois occupés brut'!M18)*100</f>
        <v>0.51307613458096002</v>
      </c>
      <c r="N18" s="56">
        <f>'Nombre d''emplois vacants brut'!N18/('Nombre d''emplois vacants brut'!N18+'Nombre d''emplois occupés brut'!N18)*100</f>
        <v>0.45504208434210003</v>
      </c>
      <c r="O18" s="56">
        <f>'Nombre d''emplois vacants brut'!O18/('Nombre d''emplois vacants brut'!O18+'Nombre d''emplois occupés brut'!O18)*100</f>
        <v>0.60782074907981321</v>
      </c>
      <c r="P18" s="56">
        <f>'Nombre d''emplois vacants brut'!P18/('Nombre d''emplois vacants brut'!P18+'Nombre d''emplois occupés brut'!P18)*100</f>
        <v>0.51271938002373196</v>
      </c>
      <c r="Q18" s="56">
        <f>'Nombre d''emplois vacants brut'!Q18/('Nombre d''emplois vacants brut'!Q18+'Nombre d''emplois occupés brut'!Q18)*100</f>
        <v>0.54057784645719609</v>
      </c>
      <c r="R18" s="56">
        <f>'Nombre d''emplois vacants brut'!R18/('Nombre d''emplois vacants brut'!R18+'Nombre d''emplois occupés brut'!R18)*100</f>
        <v>0.63508031348474492</v>
      </c>
      <c r="S18" s="56">
        <f>'Nombre d''emplois vacants brut'!S18/('Nombre d''emplois vacants brut'!S18+'Nombre d''emplois occupés brut'!S18)*100</f>
        <v>0.72880107360286439</v>
      </c>
      <c r="T18" s="56">
        <f>'Nombre d''emplois vacants brut'!T18/('Nombre d''emplois vacants brut'!T18+'Nombre d''emplois occupés brut'!T18)*100</f>
        <v>0.862777905366238</v>
      </c>
      <c r="U18" s="56">
        <f>'Nombre d''emplois vacants brut'!U18/('Nombre d''emplois vacants brut'!U18+'Nombre d''emplois occupés brut'!U18)*100</f>
        <v>0.66298507020963726</v>
      </c>
      <c r="V18" s="56">
        <f>'Nombre d''emplois vacants brut'!V18/('Nombre d''emplois vacants brut'!V18+'Nombre d''emplois occupés brut'!V18)*100</f>
        <v>0.58966985685971052</v>
      </c>
      <c r="W18" s="56">
        <f>'Nombre d''emplois vacants brut'!W18/('Nombre d''emplois vacants brut'!W18+'Nombre d''emplois occupés brut'!W18)*100</f>
        <v>0.6438443957153045</v>
      </c>
      <c r="X18" s="56">
        <f>'Nombre d''emplois vacants brut'!X18/('Nombre d''emplois vacants brut'!X18+'Nombre d''emplois occupés brut'!X18)*100</f>
        <v>0.78240096491361122</v>
      </c>
      <c r="Y18" s="56">
        <f>'Nombre d''emplois vacants brut'!Y18/('Nombre d''emplois vacants brut'!Y18+'Nombre d''emplois occupés brut'!Y18)*100</f>
        <v>0.96680918938479166</v>
      </c>
      <c r="Z18" s="56">
        <f>'Nombre d''emplois vacants brut'!Z18/('Nombre d''emplois vacants brut'!Z18+'Nombre d''emplois occupés brut'!Z18)*100</f>
        <v>0.78954310112377313</v>
      </c>
      <c r="AA18" s="56">
        <f>'Nombre d''emplois vacants brut'!AA18/('Nombre d''emplois vacants brut'!AA18+'Nombre d''emplois occupés brut'!AA18)*100</f>
        <v>0.72995725567589087</v>
      </c>
      <c r="AB18" s="56">
        <f>'Nombre d''emplois vacants brut'!AB18/('Nombre d''emplois vacants brut'!AB18+'Nombre d''emplois occupés brut'!AB18)*100</f>
        <v>0.65263730479010074</v>
      </c>
      <c r="AC18" s="56">
        <f>'Nombre d''emplois vacants brut'!AC18/('Nombre d''emplois vacants brut'!AC18+'Nombre d''emplois occupés brut'!AC18)*100</f>
        <v>0.52201297535405278</v>
      </c>
      <c r="AD18" s="56">
        <f>'Nombre d''emplois vacants brut'!AD18/('Nombre d''emplois vacants brut'!AD18+'Nombre d''emplois occupés brut'!AD18)*100</f>
        <v>0.52940839489426184</v>
      </c>
      <c r="AE18" s="57">
        <f>'Nombre d''emplois vacants brut'!AE18/('Nombre d''emplois vacants brut'!AE18+'Nombre d''emplois occupés brut'!AE18)*100</f>
        <v>0.61932171682444681</v>
      </c>
      <c r="AF18" s="58">
        <f>'Nombre d''emplois vacants brut'!AF18/('Nombre d''emplois vacants brut'!AF18+'Nombre d''emplois occupés brut'!AF18)*100</f>
        <v>0.95661177586741464</v>
      </c>
      <c r="AG18" s="56">
        <f>'Nombre d''emplois vacants brut'!AG18/('Nombre d''emplois vacants brut'!AG18+'Nombre d''emplois occupés brut'!AG18)*100</f>
        <v>0.94830413849758644</v>
      </c>
      <c r="AH18" s="56">
        <f>'Nombre d''emplois vacants brut'!AH18/('Nombre d''emplois vacants brut'!AH18+'Nombre d''emplois occupés brut'!AH18)*100</f>
        <v>1.0026153308025068</v>
      </c>
      <c r="AI18" s="56">
        <f>'Nombre d''emplois vacants brut'!AI18/('Nombre d''emplois vacants brut'!AI18+'Nombre d''emplois occupés brut'!AI18)*100</f>
        <v>1.0237430908574476</v>
      </c>
      <c r="AJ18" s="56">
        <f>'Nombre d''emplois vacants brut'!AJ18/('Nombre d''emplois vacants brut'!AJ18+'Nombre d''emplois occupés brut'!AJ18)*100</f>
        <v>1.5510370150103581</v>
      </c>
      <c r="AK18" s="56">
        <f>'Nombre d''emplois vacants brut'!AK18/('Nombre d''emplois vacants brut'!AK18+'Nombre d''emplois occupés brut'!AK18)*100</f>
        <v>1.4808777045158765</v>
      </c>
      <c r="AL18" s="56">
        <f>'Nombre d''emplois vacants brut'!AL18/('Nombre d''emplois vacants brut'!AL18+'Nombre d''emplois occupés brut'!AL18)*100</f>
        <v>0.90304652237541316</v>
      </c>
      <c r="AM18" s="56">
        <f>'Nombre d''emplois vacants brut'!AM18/('Nombre d''emplois vacants brut'!AM18+'Nombre d''emplois occupés brut'!AM18)*100</f>
        <v>1.4956073361478244</v>
      </c>
      <c r="AN18" s="56">
        <f>'Nombre d''emplois vacants brut'!AN18/('Nombre d''emplois vacants brut'!AN18+'Nombre d''emplois occupés brut'!AN18)*100</f>
        <v>0.72070780153625058</v>
      </c>
      <c r="AO18" s="56">
        <f>'Nombre d''emplois vacants brut'!AO18/('Nombre d''emplois vacants brut'!AO18+'Nombre d''emplois occupés brut'!AO18)*100</f>
        <v>0.90569053224741569</v>
      </c>
      <c r="AP18" s="56">
        <f>'Nombre d''emplois vacants brut'!AP18/('Nombre d''emplois vacants brut'!AP18+'Nombre d''emplois occupés brut'!AP18)*100</f>
        <v>0.68384464520462185</v>
      </c>
      <c r="AQ18" s="56">
        <f>'Nombre d''emplois vacants brut'!AQ18/('Nombre d''emplois vacants brut'!AQ18+'Nombre d''emplois occupés brut'!AQ18)*100</f>
        <v>0.77068233747185266</v>
      </c>
      <c r="AR18" s="56">
        <f>'Nombre d''emplois vacants brut'!AR18/('Nombre d''emplois vacants brut'!AR18+'Nombre d''emplois occupés brut'!AR18)*100</f>
        <v>0.74826982859731361</v>
      </c>
      <c r="AS18" s="56">
        <f>'Nombre d''emplois vacants brut'!AS18/('Nombre d''emplois vacants brut'!AS18+'Nombre d''emplois occupés brut'!AS18)*100</f>
        <v>0.93730267328037309</v>
      </c>
      <c r="AT18" s="56">
        <f>'Nombre d''emplois vacants brut'!AT18/('Nombre d''emplois vacants brut'!AT18+'Nombre d''emplois occupés brut'!AT18)*100</f>
        <v>0.84509119592611537</v>
      </c>
      <c r="AU18" s="56">
        <f>'Nombre d''emplois vacants brut'!AU18/('Nombre d''emplois vacants brut'!AU18+'Nombre d''emplois occupés brut'!AU18)*100</f>
        <v>0.85376872858802799</v>
      </c>
      <c r="AV18" s="56">
        <f>'Nombre d''emplois vacants brut'!AV18/('Nombre d''emplois vacants brut'!AV18+'Nombre d''emplois occupés brut'!AV18)*100</f>
        <v>0.97110056859906513</v>
      </c>
      <c r="AW18" s="56">
        <f>'Nombre d''emplois vacants brut'!AW18/('Nombre d''emplois vacants brut'!AW18+'Nombre d''emplois occupés brut'!AW18)*100</f>
        <v>0.8426331980742261</v>
      </c>
      <c r="AX18" s="56">
        <f>'Nombre d''emplois vacants brut'!AX18/('Nombre d''emplois vacants brut'!AX18+'Nombre d''emplois occupés brut'!AX18)*100</f>
        <v>0.90260770473960006</v>
      </c>
      <c r="AY18" s="57">
        <f>'Nombre d''emplois vacants brut'!AY18/('Nombre d''emplois vacants brut'!AY18+'Nombre d''emplois occupés brut'!AY18)*100</f>
        <v>0.70893144896747018</v>
      </c>
      <c r="AZ18" s="58">
        <f>'Nombre d''emplois vacants brut'!AZ18/('Nombre d''emplois vacants brut'!AZ18+'Nombre d''emplois occupés brut'!AZ18)*100</f>
        <v>0.89109999821133157</v>
      </c>
      <c r="BA18" s="56">
        <f>'Nombre d''emplois vacants brut'!BA18/('Nombre d''emplois vacants brut'!BA18+'Nombre d''emplois occupés brut'!BA18)*100</f>
        <v>0.95580153172498528</v>
      </c>
      <c r="BB18" s="56">
        <f>'Nombre d''emplois vacants brut'!BB18/('Nombre d''emplois vacants brut'!BB18+'Nombre d''emplois occupés brut'!BB18)*100</f>
        <v>0.9009351409067482</v>
      </c>
      <c r="BC18" s="56">
        <f>'Nombre d''emplois vacants brut'!BC18/('Nombre d''emplois vacants brut'!BC18+'Nombre d''emplois occupés brut'!BC18)*100</f>
        <v>0.8064594896151992</v>
      </c>
      <c r="BD18" s="56">
        <f>'Nombre d''emplois vacants brut'!BD18/('Nombre d''emplois vacants brut'!BD18+'Nombre d''emplois occupés brut'!BD18)*100</f>
        <v>1.7444729738354596</v>
      </c>
      <c r="BE18" s="56">
        <f>'Nombre d''emplois vacants brut'!BE18/('Nombre d''emplois vacants brut'!BE18+'Nombre d''emplois occupés brut'!BE18)*100</f>
        <v>1.3065991798765577</v>
      </c>
      <c r="BF18" s="56">
        <f>'Nombre d''emplois vacants brut'!BF18/('Nombre d''emplois vacants brut'!BF18+'Nombre d''emplois occupés brut'!BF18)*100</f>
        <v>1.1814444948608847</v>
      </c>
      <c r="BG18" s="56">
        <f>'Nombre d''emplois vacants brut'!BG18/('Nombre d''emplois vacants brut'!BG18+'Nombre d''emplois occupés brut'!BG18)*100</f>
        <v>0.98825027825422773</v>
      </c>
      <c r="BH18" s="56">
        <f>'Nombre d''emplois vacants brut'!BH18/('Nombre d''emplois vacants brut'!BH18+'Nombre d''emplois occupés brut'!BH18)*100</f>
        <v>1.2854387694302269</v>
      </c>
      <c r="BI18" s="56">
        <f>'Nombre d''emplois vacants brut'!BI18/('Nombre d''emplois vacants brut'!BI18+'Nombre d''emplois occupés brut'!BI18)*100</f>
        <v>1.1933779610470363</v>
      </c>
      <c r="BJ18" s="56">
        <f>'Nombre d''emplois vacants brut'!BJ18/('Nombre d''emplois vacants brut'!BJ18+'Nombre d''emplois occupés brut'!BJ18)*100</f>
        <v>0.88998462277738544</v>
      </c>
      <c r="BK18" s="56">
        <f>'Nombre d''emplois vacants brut'!BK18/('Nombre d''emplois vacants brut'!BK18+'Nombre d''emplois occupés brut'!BK18)*100</f>
        <v>0.99497010971804445</v>
      </c>
      <c r="BL18" s="56">
        <f>'Nombre d''emplois vacants brut'!BL18/('Nombre d''emplois vacants brut'!BL18+'Nombre d''emplois occupés brut'!BL18)*100</f>
        <v>1.1247703899689925</v>
      </c>
      <c r="BM18" s="56">
        <f>'Nombre d''emplois vacants brut'!BM18/('Nombre d''emplois vacants brut'!BM18+'Nombre d''emplois occupés brut'!BM18)*100</f>
        <v>1.2667108558759461</v>
      </c>
      <c r="BN18" s="56">
        <f>'Nombre d''emplois vacants brut'!BN18/('Nombre d''emplois vacants brut'!BN18+'Nombre d''emplois occupés brut'!BN18)*100</f>
        <v>2.1649902286609586</v>
      </c>
      <c r="BO18" s="56">
        <f>'Nombre d''emplois vacants brut'!BO18/('Nombre d''emplois vacants brut'!BO18+'Nombre d''emplois occupés brut'!BO18)*100</f>
        <v>2.7257939605519517</v>
      </c>
      <c r="BP18" s="56">
        <f>'Nombre d''emplois vacants brut'!BP18/('Nombre d''emplois vacants brut'!BP18+'Nombre d''emplois occupés brut'!BP18)*100</f>
        <v>1.9335409169999997</v>
      </c>
      <c r="BQ18" s="56" t="s">
        <v>92</v>
      </c>
      <c r="BR18" s="56">
        <f>'Nombre d''emplois vacants brut'!BR18/('Nombre d''emplois vacants brut'!BR18+'Nombre d''emplois occupés brut'!BR18)*100</f>
        <v>1.9425562190000003</v>
      </c>
      <c r="BS18" s="56">
        <f>'Nombre d''emplois vacants brut'!BS18/('Nombre d''emplois vacants brut'!BS18+'Nombre d''emplois occupés brut'!BS18)*100</f>
        <v>1.7428942969999999</v>
      </c>
      <c r="BT18" s="56">
        <f>'Nombre d''emplois vacants brut'!BT18/('Nombre d''emplois vacants brut'!BT18+'Nombre d''emplois occupés brut'!BT18)*100</f>
        <v>1.9985338620000002</v>
      </c>
      <c r="BU18" s="56">
        <f>'Nombre d''emplois vacants brut'!BU18/('Nombre d''emplois vacants brut'!BU18+'Nombre d''emplois occupés brut'!BU18)*100</f>
        <v>1.7892432609999998</v>
      </c>
      <c r="BV18" s="56">
        <f>'Nombre d''emplois vacants brut'!BV18/('Nombre d''emplois vacants brut'!BV18+'Nombre d''emplois occupés brut'!BV18)*100</f>
        <v>1.8242700670000001</v>
      </c>
      <c r="BW18" s="56">
        <f>'Nombre d''emplois vacants brut'!BW18/('Nombre d''emplois vacants brut'!BW18+'Nombre d''emplois occupés brut'!BW18)*100</f>
        <v>1.8984068430000001</v>
      </c>
      <c r="BX18" s="56">
        <f>'Nombre d''emplois vacants brut'!BX18/('Nombre d''emplois vacants brut'!BX18+'Nombre d''emplois occupés brut'!BX18)*100</f>
        <v>2.3521751070000003</v>
      </c>
      <c r="BY18" s="56">
        <f>'Nombre d''emplois vacants brut'!BY18/('Nombre d''emplois vacants brut'!BY18+'Nombre d''emplois occupés brut'!BY18)*100</f>
        <v>2.5157870889999998</v>
      </c>
      <c r="BZ18" s="56">
        <f>'Nombre d''emplois vacants brut'!BZ18/('Nombre d''emplois vacants brut'!BZ18+'Nombre d''emplois occupés brut'!BZ18)*100</f>
        <v>2.6051971389999999</v>
      </c>
      <c r="CA18" s="56">
        <f>'Nombre d''emplois vacants brut'!CA18/('Nombre d''emplois vacants brut'!CA18+'Nombre d''emplois occupés brut'!CA18)*100</f>
        <v>2.3542527949999994</v>
      </c>
      <c r="CB18" s="56">
        <f>'Nombre d''emplois vacants brut'!CB18/('Nombre d''emplois vacants brut'!CB18+'Nombre d''emplois occupés brut'!CB18)*100</f>
        <v>2.6982348310000002</v>
      </c>
      <c r="CC18" s="146" t="s">
        <v>92</v>
      </c>
    </row>
    <row r="19" spans="1:81" s="52" customFormat="1" x14ac:dyDescent="0.25">
      <c r="A19" s="59" t="s">
        <v>103</v>
      </c>
      <c r="B19" s="56">
        <f>'Nombre d''emplois vacants brut'!B19/('Nombre d''emplois vacants brut'!B19+'Nombre d''emplois occupés brut'!B19)*100</f>
        <v>0.29038394752513946</v>
      </c>
      <c r="C19" s="56">
        <f>'Nombre d''emplois vacants brut'!C19/('Nombre d''emplois vacants brut'!C19+'Nombre d''emplois occupés brut'!C19)*100</f>
        <v>0.2147562567008395</v>
      </c>
      <c r="D19" s="56">
        <f>'Nombre d''emplois vacants brut'!D19/('Nombre d''emplois vacants brut'!D19+'Nombre d''emplois occupés brut'!D19)*100</f>
        <v>0.29082654917508466</v>
      </c>
      <c r="E19" s="56">
        <f>'Nombre d''emplois vacants brut'!E19/('Nombre d''emplois vacants brut'!E19+'Nombre d''emplois occupés brut'!E19)*100</f>
        <v>0.28073689700881238</v>
      </c>
      <c r="F19" s="56">
        <f>'Nombre d''emplois vacants brut'!F19/('Nombre d''emplois vacants brut'!F19+'Nombre d''emplois occupés brut'!F19)*100</f>
        <v>0.28783259045777565</v>
      </c>
      <c r="G19" s="56">
        <f>'Nombre d''emplois vacants brut'!G19/('Nombre d''emplois vacants brut'!G19+'Nombre d''emplois occupés brut'!G19)*100</f>
        <v>0.2401901431874888</v>
      </c>
      <c r="H19" s="56">
        <f>'Nombre d''emplois vacants brut'!H19/('Nombre d''emplois vacants brut'!H19+'Nombre d''emplois occupés brut'!H19)*100</f>
        <v>0.29979847122976783</v>
      </c>
      <c r="I19" s="56">
        <f>'Nombre d''emplois vacants brut'!I19/('Nombre d''emplois vacants brut'!I19+'Nombre d''emplois occupés brut'!I19)*100</f>
        <v>0.27415356696741255</v>
      </c>
      <c r="J19" s="56">
        <f>'Nombre d''emplois vacants brut'!J19/('Nombre d''emplois vacants brut'!J19+'Nombre d''emplois occupés brut'!J19)*100</f>
        <v>0.29191248732302111</v>
      </c>
      <c r="K19" s="56">
        <f>'Nombre d''emplois vacants brut'!K19/('Nombre d''emplois vacants brut'!K19+'Nombre d''emplois occupés brut'!K19)*100</f>
        <v>0.30448754236561315</v>
      </c>
      <c r="L19" s="56">
        <f>'Nombre d''emplois vacants brut'!L19/('Nombre d''emplois vacants brut'!L19+'Nombre d''emplois occupés brut'!L19)*100</f>
        <v>0.47858074470832501</v>
      </c>
      <c r="M19" s="56">
        <f>'Nombre d''emplois vacants brut'!M19/('Nombre d''emplois vacants brut'!M19+'Nombre d''emplois occupés brut'!M19)*100</f>
        <v>0.57714819137419715</v>
      </c>
      <c r="N19" s="56">
        <f>'Nombre d''emplois vacants brut'!N19/('Nombre d''emplois vacants brut'!N19+'Nombre d''emplois occupés brut'!N19)*100</f>
        <v>0.57051126125787555</v>
      </c>
      <c r="O19" s="56">
        <f>'Nombre d''emplois vacants brut'!O19/('Nombre d''emplois vacants brut'!O19+'Nombre d''emplois occupés brut'!O19)*100</f>
        <v>0.57663866963057187</v>
      </c>
      <c r="P19" s="56">
        <f>'Nombre d''emplois vacants brut'!P19/('Nombre d''emplois vacants brut'!P19+'Nombre d''emplois occupés brut'!P19)*100</f>
        <v>0.61471698463793523</v>
      </c>
      <c r="Q19" s="56">
        <f>'Nombre d''emplois vacants brut'!Q19/('Nombre d''emplois vacants brut'!Q19+'Nombre d''emplois occupés brut'!Q19)*100</f>
        <v>0.69816185953442811</v>
      </c>
      <c r="R19" s="56">
        <f>'Nombre d''emplois vacants brut'!R19/('Nombre d''emplois vacants brut'!R19+'Nombre d''emplois occupés brut'!R19)*100</f>
        <v>0.65464793920378228</v>
      </c>
      <c r="S19" s="56">
        <f>'Nombre d''emplois vacants brut'!S19/('Nombre d''emplois vacants brut'!S19+'Nombre d''emplois occupés brut'!S19)*100</f>
        <v>0.66623696214072425</v>
      </c>
      <c r="T19" s="56">
        <f>'Nombre d''emplois vacants brut'!T19/('Nombre d''emplois vacants brut'!T19+'Nombre d''emplois occupés brut'!T19)*100</f>
        <v>0.75550351992774434</v>
      </c>
      <c r="U19" s="56">
        <f>'Nombre d''emplois vacants brut'!U19/('Nombre d''emplois vacants brut'!U19+'Nombre d''emplois occupés brut'!U19)*100</f>
        <v>0.77991368596230681</v>
      </c>
      <c r="V19" s="56">
        <f>'Nombre d''emplois vacants brut'!V19/('Nombre d''emplois vacants brut'!V19+'Nombre d''emplois occupés brut'!V19)*100</f>
        <v>0.61379647116022296</v>
      </c>
      <c r="W19" s="56">
        <f>'Nombre d''emplois vacants brut'!W19/('Nombre d''emplois vacants brut'!W19+'Nombre d''emplois occupés brut'!W19)*100</f>
        <v>0.5591552020684375</v>
      </c>
      <c r="X19" s="56">
        <f>'Nombre d''emplois vacants brut'!X19/('Nombre d''emplois vacants brut'!X19+'Nombre d''emplois occupés brut'!X19)*100</f>
        <v>0.54934233936729659</v>
      </c>
      <c r="Y19" s="56">
        <f>'Nombre d''emplois vacants brut'!Y19/('Nombre d''emplois vacants brut'!Y19+'Nombre d''emplois occupés brut'!Y19)*100</f>
        <v>0.43952169774387501</v>
      </c>
      <c r="Z19" s="56">
        <f>'Nombre d''emplois vacants brut'!Z19/('Nombre d''emplois vacants brut'!Z19+'Nombre d''emplois occupés brut'!Z19)*100</f>
        <v>0.44191126952950266</v>
      </c>
      <c r="AA19" s="56">
        <f>'Nombre d''emplois vacants brut'!AA19/('Nombre d''emplois vacants brut'!AA19+'Nombre d''emplois occupés brut'!AA19)*100</f>
        <v>0.46049047267433824</v>
      </c>
      <c r="AB19" s="56">
        <f>'Nombre d''emplois vacants brut'!AB19/('Nombre d''emplois vacants brut'!AB19+'Nombre d''emplois occupés brut'!AB19)*100</f>
        <v>0.50802809454666087</v>
      </c>
      <c r="AC19" s="56">
        <f>'Nombre d''emplois vacants brut'!AC19/('Nombre d''emplois vacants brut'!AC19+'Nombre d''emplois occupés brut'!AC19)*100</f>
        <v>0.46865989098933875</v>
      </c>
      <c r="AD19" s="56">
        <f>'Nombre d''emplois vacants brut'!AD19/('Nombre d''emplois vacants brut'!AD19+'Nombre d''emplois occupés brut'!AD19)*100</f>
        <v>0.54043637448697945</v>
      </c>
      <c r="AE19" s="57">
        <f>'Nombre d''emplois vacants brut'!AE19/('Nombre d''emplois vacants brut'!AE19+'Nombre d''emplois occupés brut'!AE19)*100</f>
        <v>0.53332002626277397</v>
      </c>
      <c r="AF19" s="58">
        <f>'Nombre d''emplois vacants brut'!AF19/('Nombre d''emplois vacants brut'!AF19+'Nombre d''emplois occupés brut'!AF19)*100</f>
        <v>0.90543620819064419</v>
      </c>
      <c r="AG19" s="56">
        <f>'Nombre d''emplois vacants brut'!AG19/('Nombre d''emplois vacants brut'!AG19+'Nombre d''emplois occupés brut'!AG19)*100</f>
        <v>1.0653391779442367</v>
      </c>
      <c r="AH19" s="56">
        <f>'Nombre d''emplois vacants brut'!AH19/('Nombre d''emplois vacants brut'!AH19+'Nombre d''emplois occupés brut'!AH19)*100</f>
        <v>1.0471597789067884</v>
      </c>
      <c r="AI19" s="56">
        <f>'Nombre d''emplois vacants brut'!AI19/('Nombre d''emplois vacants brut'!AI19+'Nombre d''emplois occupés brut'!AI19)*100</f>
        <v>1.0921006731717409</v>
      </c>
      <c r="AJ19" s="56">
        <f>'Nombre d''emplois vacants brut'!AJ19/('Nombre d''emplois vacants brut'!AJ19+'Nombre d''emplois occupés brut'!AJ19)*100</f>
        <v>1.0027247255517611</v>
      </c>
      <c r="AK19" s="56">
        <f>'Nombre d''emplois vacants brut'!AK19/('Nombre d''emplois vacants brut'!AK19+'Nombre d''emplois occupés brut'!AK19)*100</f>
        <v>0.88704735728679651</v>
      </c>
      <c r="AL19" s="56">
        <f>'Nombre d''emplois vacants brut'!AL19/('Nombre d''emplois vacants brut'!AL19+'Nombre d''emplois occupés brut'!AL19)*100</f>
        <v>0.96026347167507431</v>
      </c>
      <c r="AM19" s="56">
        <f>'Nombre d''emplois vacants brut'!AM19/('Nombre d''emplois vacants brut'!AM19+'Nombre d''emplois occupés brut'!AM19)*100</f>
        <v>0.8570479439500025</v>
      </c>
      <c r="AN19" s="56">
        <f>'Nombre d''emplois vacants brut'!AN19/('Nombre d''emplois vacants brut'!AN19+'Nombre d''emplois occupés brut'!AN19)*100</f>
        <v>0.9705059519646142</v>
      </c>
      <c r="AO19" s="56">
        <f>'Nombre d''emplois vacants brut'!AO19/('Nombre d''emplois vacants brut'!AO19+'Nombre d''emplois occupés brut'!AO19)*100</f>
        <v>0.90571582123906669</v>
      </c>
      <c r="AP19" s="56">
        <f>'Nombre d''emplois vacants brut'!AP19/('Nombre d''emplois vacants brut'!AP19+'Nombre d''emplois occupés brut'!AP19)*100</f>
        <v>0.85196586559249543</v>
      </c>
      <c r="AQ19" s="56">
        <f>'Nombre d''emplois vacants brut'!AQ19/('Nombre d''emplois vacants brut'!AQ19+'Nombre d''emplois occupés brut'!AQ19)*100</f>
        <v>0.75047432826961813</v>
      </c>
      <c r="AR19" s="56">
        <f>'Nombre d''emplois vacants brut'!AR19/('Nombre d''emplois vacants brut'!AR19+'Nombre d''emplois occupés brut'!AR19)*100</f>
        <v>0.82684309177889281</v>
      </c>
      <c r="AS19" s="56">
        <f>'Nombre d''emplois vacants brut'!AS19/('Nombre d''emplois vacants brut'!AS19+'Nombre d''emplois occupés brut'!AS19)*100</f>
        <v>0.83588731331017785</v>
      </c>
      <c r="AT19" s="56">
        <f>'Nombre d''emplois vacants brut'!AT19/('Nombre d''emplois vacants brut'!AT19+'Nombre d''emplois occupés brut'!AT19)*100</f>
        <v>0.928190419721309</v>
      </c>
      <c r="AU19" s="56">
        <f>'Nombre d''emplois vacants brut'!AU19/('Nombre d''emplois vacants brut'!AU19+'Nombre d''emplois occupés brut'!AU19)*100</f>
        <v>0.85430556248346312</v>
      </c>
      <c r="AV19" s="56">
        <f>'Nombre d''emplois vacants brut'!AV19/('Nombre d''emplois vacants brut'!AV19+'Nombre d''emplois occupés brut'!AV19)*100</f>
        <v>0.84237831546465669</v>
      </c>
      <c r="AW19" s="56">
        <f>'Nombre d''emplois vacants brut'!AW19/('Nombre d''emplois vacants brut'!AW19+'Nombre d''emplois occupés brut'!AW19)*100</f>
        <v>0.98354613238035238</v>
      </c>
      <c r="AX19" s="56">
        <f>'Nombre d''emplois vacants brut'!AX19/('Nombre d''emplois vacants brut'!AX19+'Nombre d''emplois occupés brut'!AX19)*100</f>
        <v>0.93492322344433165</v>
      </c>
      <c r="AY19" s="57">
        <f>'Nombre d''emplois vacants brut'!AY19/('Nombre d''emplois vacants brut'!AY19+'Nombre d''emplois occupés brut'!AY19)*100</f>
        <v>0.91116252750353366</v>
      </c>
      <c r="AZ19" s="58">
        <f>'Nombre d''emplois vacants brut'!AZ19/('Nombre d''emplois vacants brut'!AZ19+'Nombre d''emplois occupés brut'!AZ19)*100</f>
        <v>1.188483296110159</v>
      </c>
      <c r="BA19" s="56">
        <f>'Nombre d''emplois vacants brut'!BA19/('Nombre d''emplois vacants brut'!BA19+'Nombre d''emplois occupés brut'!BA19)*100</f>
        <v>1.1522777584075004</v>
      </c>
      <c r="BB19" s="56">
        <f>'Nombre d''emplois vacants brut'!BB19/('Nombre d''emplois vacants brut'!BB19+'Nombre d''emplois occupés brut'!BB19)*100</f>
        <v>1.2122531077450986</v>
      </c>
      <c r="BC19" s="56">
        <f>'Nombre d''emplois vacants brut'!BC19/('Nombre d''emplois vacants brut'!BC19+'Nombre d''emplois occupés brut'!BC19)*100</f>
        <v>1.1084210584162286</v>
      </c>
      <c r="BD19" s="56">
        <f>'Nombre d''emplois vacants brut'!BD19/('Nombre d''emplois vacants brut'!BD19+'Nombre d''emplois occupés brut'!BD19)*100</f>
        <v>1.4868922631333346</v>
      </c>
      <c r="BE19" s="56">
        <f>'Nombre d''emplois vacants brut'!BE19/('Nombre d''emplois vacants brut'!BE19+'Nombre d''emplois occupés brut'!BE19)*100</f>
        <v>1.6472597406239551</v>
      </c>
      <c r="BF19" s="56">
        <f>'Nombre d''emplois vacants brut'!BF19/('Nombre d''emplois vacants brut'!BF19+'Nombre d''emplois occupés brut'!BF19)*100</f>
        <v>1.5526754747431692</v>
      </c>
      <c r="BG19" s="56">
        <f>'Nombre d''emplois vacants brut'!BG19/('Nombre d''emplois vacants brut'!BG19+'Nombre d''emplois occupés brut'!BG19)*100</f>
        <v>1.3777198540035478</v>
      </c>
      <c r="BH19" s="56">
        <f>'Nombre d''emplois vacants brut'!BH19/('Nombre d''emplois vacants brut'!BH19+'Nombre d''emplois occupés brut'!BH19)*100</f>
        <v>1.8323383940961755</v>
      </c>
      <c r="BI19" s="56">
        <f>'Nombre d''emplois vacants brut'!BI19/('Nombre d''emplois vacants brut'!BI19+'Nombre d''emplois occupés brut'!BI19)*100</f>
        <v>1.8324184492663491</v>
      </c>
      <c r="BJ19" s="56">
        <f>'Nombre d''emplois vacants brut'!BJ19/('Nombre d''emplois vacants brut'!BJ19+'Nombre d''emplois occupés brut'!BJ19)*100</f>
        <v>1.7803568749252521</v>
      </c>
      <c r="BK19" s="56">
        <f>'Nombre d''emplois vacants brut'!BK19/('Nombre d''emplois vacants brut'!BK19+'Nombre d''emplois occupés brut'!BK19)*100</f>
        <v>1.5832555215052859</v>
      </c>
      <c r="BL19" s="56">
        <f>'Nombre d''emplois vacants brut'!BL19/('Nombre d''emplois vacants brut'!BL19+'Nombre d''emplois occupés brut'!BL19)*100</f>
        <v>1.6217824339496838</v>
      </c>
      <c r="BM19" s="56">
        <f>'Nombre d''emplois vacants brut'!BM19/('Nombre d''emplois vacants brut'!BM19+'Nombre d''emplois occupés brut'!BM19)*100</f>
        <v>1.6836148560430859</v>
      </c>
      <c r="BN19" s="56">
        <f>'Nombre d''emplois vacants brut'!BN19/('Nombre d''emplois vacants brut'!BN19+'Nombre d''emplois occupés brut'!BN19)*100</f>
        <v>1.6370330999209963</v>
      </c>
      <c r="BO19" s="56">
        <f>'Nombre d''emplois vacants brut'!BO19/('Nombre d''emplois vacants brut'!BO19+'Nombre d''emplois occupés brut'!BO19)*100</f>
        <v>1.4954172047531502</v>
      </c>
      <c r="BP19" s="56">
        <f>'Nombre d''emplois vacants brut'!BP19/('Nombre d''emplois vacants brut'!BP19+'Nombre d''emplois occupés brut'!BP19)*100</f>
        <v>1.9559547159999995</v>
      </c>
      <c r="BQ19" s="56" t="s">
        <v>92</v>
      </c>
      <c r="BR19" s="56">
        <f>'Nombre d''emplois vacants brut'!BR19/('Nombre d''emplois vacants brut'!BR19+'Nombre d''emplois occupés brut'!BR19)*100</f>
        <v>1.6659416260000004</v>
      </c>
      <c r="BS19" s="56">
        <f>'Nombre d''emplois vacants brut'!BS19/('Nombre d''emplois vacants brut'!BS19+'Nombre d''emplois occupés brut'!BS19)*100</f>
        <v>1.621874944</v>
      </c>
      <c r="BT19" s="56">
        <f>'Nombre d''emplois vacants brut'!BT19/('Nombre d''emplois vacants brut'!BT19+'Nombre d''emplois occupés brut'!BT19)*100</f>
        <v>1.7145456640000001</v>
      </c>
      <c r="BU19" s="56">
        <f>'Nombre d''emplois vacants brut'!BU19/('Nombre d''emplois vacants brut'!BU19+'Nombre d''emplois occupés brut'!BU19)*100</f>
        <v>1.9902941590000001</v>
      </c>
      <c r="BV19" s="56">
        <f>'Nombre d''emplois vacants brut'!BV19/('Nombre d''emplois vacants brut'!BV19+'Nombre d''emplois occupés brut'!BV19)*100</f>
        <v>2.3727589710000001</v>
      </c>
      <c r="BW19" s="56">
        <f>'Nombre d''emplois vacants brut'!BW19/('Nombre d''emplois vacants brut'!BW19+'Nombre d''emplois occupés brut'!BW19)*100</f>
        <v>2.2736930869999998</v>
      </c>
      <c r="BX19" s="56">
        <f>'Nombre d''emplois vacants brut'!BX19/('Nombre d''emplois vacants brut'!BX19+'Nombre d''emplois occupés brut'!BX19)*100</f>
        <v>2.950733885</v>
      </c>
      <c r="BY19" s="56">
        <f>'Nombre d''emplois vacants brut'!BY19/('Nombre d''emplois vacants brut'!BY19+'Nombre d''emplois occupés brut'!BY19)*100</f>
        <v>2.9495060280000001</v>
      </c>
      <c r="BZ19" s="56">
        <f>'Nombre d''emplois vacants brut'!BZ19/('Nombre d''emplois vacants brut'!BZ19+'Nombre d''emplois occupés brut'!BZ19)*100</f>
        <v>2.7445044539999999</v>
      </c>
      <c r="CA19" s="56">
        <f>'Nombre d''emplois vacants brut'!CA19/('Nombre d''emplois vacants brut'!CA19+'Nombre d''emplois occupés brut'!CA19)*100</f>
        <v>2.7929358190000002</v>
      </c>
      <c r="CB19" s="56">
        <f>'Nombre d''emplois vacants brut'!CB19/('Nombre d''emplois vacants brut'!CB19+'Nombre d''emplois occupés brut'!CB19)*100</f>
        <v>3.0461985120000001</v>
      </c>
      <c r="CC19" s="146" t="s">
        <v>92</v>
      </c>
    </row>
    <row r="20" spans="1:81" s="52" customFormat="1" x14ac:dyDescent="0.25">
      <c r="A20" s="59" t="s">
        <v>104</v>
      </c>
      <c r="B20" s="56">
        <f>'Nombre d''emplois vacants brut'!B20/('Nombre d''emplois vacants brut'!B20+'Nombre d''emplois occupés brut'!B20)*100</f>
        <v>0.28506111373586451</v>
      </c>
      <c r="C20" s="56">
        <f>'Nombre d''emplois vacants brut'!C20/('Nombre d''emplois vacants brut'!C20+'Nombre d''emplois occupés brut'!C20)*100</f>
        <v>0.21646651904490957</v>
      </c>
      <c r="D20" s="56">
        <f>'Nombre d''emplois vacants brut'!D20/('Nombre d''emplois vacants brut'!D20+'Nombre d''emplois occupés brut'!D20)*100</f>
        <v>0.2913527234732407</v>
      </c>
      <c r="E20" s="56">
        <f>'Nombre d''emplois vacants brut'!E20/('Nombre d''emplois vacants brut'!E20+'Nombre d''emplois occupés brut'!E20)*100</f>
        <v>0.27932389333388691</v>
      </c>
      <c r="F20" s="56">
        <f>'Nombre d''emplois vacants brut'!F20/('Nombre d''emplois vacants brut'!F20+'Nombre d''emplois occupés brut'!F20)*100</f>
        <v>0.28608768762024606</v>
      </c>
      <c r="G20" s="56">
        <f>'Nombre d''emplois vacants brut'!G20/('Nombre d''emplois vacants brut'!G20+'Nombre d''emplois occupés brut'!G20)*100</f>
        <v>0.24178583281590574</v>
      </c>
      <c r="H20" s="56">
        <f>'Nombre d''emplois vacants brut'!H20/('Nombre d''emplois vacants brut'!H20+'Nombre d''emplois occupés brut'!H20)*100</f>
        <v>0.29794904565845476</v>
      </c>
      <c r="I20" s="56">
        <f>'Nombre d''emplois vacants brut'!I20/('Nombre d''emplois vacants brut'!I20+'Nombre d''emplois occupés brut'!I20)*100</f>
        <v>0.27409289057740427</v>
      </c>
      <c r="J20" s="56">
        <f>'Nombre d''emplois vacants brut'!J20/('Nombre d''emplois vacants brut'!J20+'Nombre d''emplois occupés brut'!J20)*100</f>
        <v>0.29422096685265597</v>
      </c>
      <c r="K20" s="56">
        <f>'Nombre d''emplois vacants brut'!K20/('Nombre d''emplois vacants brut'!K20+'Nombre d''emplois occupés brut'!K20)*100</f>
        <v>0.30552709880713291</v>
      </c>
      <c r="L20" s="56">
        <f>'Nombre d''emplois vacants brut'!L20/('Nombre d''emplois vacants brut'!L20+'Nombre d''emplois occupés brut'!L20)*100</f>
        <v>0.4740447500908006</v>
      </c>
      <c r="M20" s="56">
        <f>'Nombre d''emplois vacants brut'!M20/('Nombre d''emplois vacants brut'!M20+'Nombre d''emplois occupés brut'!M20)*100</f>
        <v>0.57078316737394141</v>
      </c>
      <c r="N20" s="56">
        <f>'Nombre d''emplois vacants brut'!N20/('Nombre d''emplois vacants brut'!N20+'Nombre d''emplois occupés brut'!N20)*100</f>
        <v>0.56707872391776148</v>
      </c>
      <c r="O20" s="56">
        <f>'Nombre d''emplois vacants brut'!O20/('Nombre d''emplois vacants brut'!O20+'Nombre d''emplois occupés brut'!O20)*100</f>
        <v>0.57470755627148318</v>
      </c>
      <c r="P20" s="56">
        <f>'Nombre d''emplois vacants brut'!P20/('Nombre d''emplois vacants brut'!P20+'Nombre d''emplois occupés brut'!P20)*100</f>
        <v>0.6098778517085488</v>
      </c>
      <c r="Q20" s="56">
        <f>'Nombre d''emplois vacants brut'!Q20/('Nombre d''emplois vacants brut'!Q20+'Nombre d''emplois occupés brut'!Q20)*100</f>
        <v>0.69378190439793608</v>
      </c>
      <c r="R20" s="56">
        <f>'Nombre d''emplois vacants brut'!R20/('Nombre d''emplois vacants brut'!R20+'Nombre d''emplois occupés brut'!R20)*100</f>
        <v>0.65296692251669031</v>
      </c>
      <c r="S20" s="56">
        <f>'Nombre d''emplois vacants brut'!S20/('Nombre d''emplois vacants brut'!S20+'Nombre d''emplois occupés brut'!S20)*100</f>
        <v>0.66249901929830135</v>
      </c>
      <c r="T20" s="56">
        <f>'Nombre d''emplois vacants brut'!T20/('Nombre d''emplois vacants brut'!T20+'Nombre d''emplois occupés brut'!T20)*100</f>
        <v>0.74852820067057046</v>
      </c>
      <c r="U20" s="56">
        <f>'Nombre d''emplois vacants brut'!U20/('Nombre d''emplois vacants brut'!U20+'Nombre d''emplois occupés brut'!U20)*100</f>
        <v>0.77359567709767452</v>
      </c>
      <c r="V20" s="56">
        <f>'Nombre d''emplois vacants brut'!V20/('Nombre d''emplois vacants brut'!V20+'Nombre d''emplois occupés brut'!V20)*100</f>
        <v>0.60726557975607753</v>
      </c>
      <c r="W20" s="56">
        <f>'Nombre d''emplois vacants brut'!W20/('Nombre d''emplois vacants brut'!W20+'Nombre d''emplois occupés brut'!W20)*100</f>
        <v>0.55126740276538022</v>
      </c>
      <c r="X20" s="56">
        <f>'Nombre d''emplois vacants brut'!X20/('Nombre d''emplois vacants brut'!X20+'Nombre d''emplois occupés brut'!X20)*100</f>
        <v>0.24459377908593241</v>
      </c>
      <c r="Y20" s="56">
        <f>'Nombre d''emplois vacants brut'!Y20/('Nombre d''emplois vacants brut'!Y20+'Nombre d''emplois occupés brut'!Y20)*100</f>
        <v>0.27581208694948012</v>
      </c>
      <c r="Z20" s="56">
        <f>'Nombre d''emplois vacants brut'!Z20/('Nombre d''emplois vacants brut'!Z20+'Nombre d''emplois occupés brut'!Z20)*100</f>
        <v>0.2318400466349233</v>
      </c>
      <c r="AA20" s="56">
        <f>'Nombre d''emplois vacants brut'!AA20/('Nombre d''emplois vacants brut'!AA20+'Nombre d''emplois occupés brut'!AA20)*100</f>
        <v>0.18821988228465195</v>
      </c>
      <c r="AB20" s="56">
        <f>'Nombre d''emplois vacants brut'!AB20/('Nombre d''emplois vacants brut'!AB20+'Nombre d''emplois occupés brut'!AB20)*100</f>
        <v>0.25547556550355083</v>
      </c>
      <c r="AC20" s="56">
        <f>'Nombre d''emplois vacants brut'!AC20/('Nombre d''emplois vacants brut'!AC20+'Nombre d''emplois occupés brut'!AC20)*100</f>
        <v>0.21788013635112474</v>
      </c>
      <c r="AD20" s="56">
        <f>'Nombre d''emplois vacants brut'!AD20/('Nombre d''emplois vacants brut'!AD20+'Nombre d''emplois occupés brut'!AD20)*100</f>
        <v>0.29786870950416799</v>
      </c>
      <c r="AE20" s="57">
        <f>'Nombre d''emplois vacants brut'!AE20/('Nombre d''emplois vacants brut'!AE20+'Nombre d''emplois occupés brut'!AE20)*100</f>
        <v>0.32371118100939344</v>
      </c>
      <c r="AF20" s="58">
        <f>'Nombre d''emplois vacants brut'!AF20/('Nombre d''emplois vacants brut'!AF20+'Nombre d''emplois occupés brut'!AF20)*100</f>
        <v>0.60942449106390773</v>
      </c>
      <c r="AG20" s="56">
        <f>'Nombre d''emplois vacants brut'!AG20/('Nombre d''emplois vacants brut'!AG20+'Nombre d''emplois occupés brut'!AG20)*100</f>
        <v>0.73718873453623246</v>
      </c>
      <c r="AH20" s="56">
        <f>'Nombre d''emplois vacants brut'!AH20/('Nombre d''emplois vacants brut'!AH20+'Nombre d''emplois occupés brut'!AH20)*100</f>
        <v>0.64882623756929336</v>
      </c>
      <c r="AI20" s="56">
        <f>'Nombre d''emplois vacants brut'!AI20/('Nombre d''emplois vacants brut'!AI20+'Nombre d''emplois occupés brut'!AI20)*100</f>
        <v>0.58432617199336134</v>
      </c>
      <c r="AJ20" s="56">
        <f>'Nombre d''emplois vacants brut'!AJ20/('Nombre d''emplois vacants brut'!AJ20+'Nombre d''emplois occupés brut'!AJ20)*100</f>
        <v>0.59384820902382196</v>
      </c>
      <c r="AK20" s="56">
        <f>'Nombre d''emplois vacants brut'!AK20/('Nombre d''emplois vacants brut'!AK20+'Nombre d''emplois occupés brut'!AK20)*100</f>
        <v>0.59171505053519413</v>
      </c>
      <c r="AL20" s="56">
        <f>'Nombre d''emplois vacants brut'!AL20/('Nombre d''emplois vacants brut'!AL20+'Nombre d''emplois occupés brut'!AL20)*100</f>
        <v>0.5261111744521616</v>
      </c>
      <c r="AM20" s="56">
        <f>'Nombre d''emplois vacants brut'!AM20/('Nombre d''emplois vacants brut'!AM20+'Nombre d''emplois occupés brut'!AM20)*100</f>
        <v>0.47138651692684519</v>
      </c>
      <c r="AN20" s="56">
        <f>'Nombre d''emplois vacants brut'!AN20/('Nombre d''emplois vacants brut'!AN20+'Nombre d''emplois occupés brut'!AN20)*100</f>
        <v>0.55721634661375785</v>
      </c>
      <c r="AO20" s="56">
        <f>'Nombre d''emplois vacants brut'!AO20/('Nombre d''emplois vacants brut'!AO20+'Nombre d''emplois occupés brut'!AO20)*100</f>
        <v>0.52137190817888757</v>
      </c>
      <c r="AP20" s="56">
        <f>'Nombre d''emplois vacants brut'!AP20/('Nombre d''emplois vacants brut'!AP20+'Nombre d''emplois occupés brut'!AP20)*100</f>
        <v>0.57861336826000975</v>
      </c>
      <c r="AQ20" s="56">
        <f>'Nombre d''emplois vacants brut'!AQ20/('Nombre d''emplois vacants brut'!AQ20+'Nombre d''emplois occupés brut'!AQ20)*100</f>
        <v>0.46303048342114284</v>
      </c>
      <c r="AR20" s="56">
        <f>'Nombre d''emplois vacants brut'!AR20/('Nombre d''emplois vacants brut'!AR20+'Nombre d''emplois occupés brut'!AR20)*100</f>
        <v>0.51146617544413397</v>
      </c>
      <c r="AS20" s="56">
        <f>'Nombre d''emplois vacants brut'!AS20/('Nombre d''emplois vacants brut'!AS20+'Nombre d''emplois occupés brut'!AS20)*100</f>
        <v>0.67127144046578935</v>
      </c>
      <c r="AT20" s="56">
        <f>'Nombre d''emplois vacants brut'!AT20/('Nombre d''emplois vacants brut'!AT20+'Nombre d''emplois occupés brut'!AT20)*100</f>
        <v>0.58062638080331863</v>
      </c>
      <c r="AU20" s="56">
        <f>'Nombre d''emplois vacants brut'!AU20/('Nombre d''emplois vacants brut'!AU20+'Nombre d''emplois occupés brut'!AU20)*100</f>
        <v>0.54891236193217319</v>
      </c>
      <c r="AV20" s="56">
        <f>'Nombre d''emplois vacants brut'!AV20/('Nombre d''emplois vacants brut'!AV20+'Nombre d''emplois occupés brut'!AV20)*100</f>
        <v>0.48361779590744863</v>
      </c>
      <c r="AW20" s="56">
        <f>'Nombre d''emplois vacants brut'!AW20/('Nombre d''emplois vacants brut'!AW20+'Nombre d''emplois occupés brut'!AW20)*100</f>
        <v>0.56147403466442392</v>
      </c>
      <c r="AX20" s="56">
        <f>'Nombre d''emplois vacants brut'!AX20/('Nombre d''emplois vacants brut'!AX20+'Nombre d''emplois occupés brut'!AX20)*100</f>
        <v>0.44661730810057093</v>
      </c>
      <c r="AY20" s="57">
        <f>'Nombre d''emplois vacants brut'!AY20/('Nombre d''emplois vacants brut'!AY20+'Nombre d''emplois occupés brut'!AY20)*100</f>
        <v>0.464542160578303</v>
      </c>
      <c r="AZ20" s="58">
        <f>'Nombre d''emplois vacants brut'!AZ20/('Nombre d''emplois vacants brut'!AZ20+'Nombre d''emplois occupés brut'!AZ20)*100</f>
        <v>0.58817874203274223</v>
      </c>
      <c r="BA20" s="56">
        <f>'Nombre d''emplois vacants brut'!BA20/('Nombre d''emplois vacants brut'!BA20+'Nombre d''emplois occupés brut'!BA20)*100</f>
        <v>0.73960282584320736</v>
      </c>
      <c r="BB20" s="56">
        <f>'Nombre d''emplois vacants brut'!BB20/('Nombre d''emplois vacants brut'!BB20+'Nombre d''emplois occupés brut'!BB20)*100</f>
        <v>0.60339299721513107</v>
      </c>
      <c r="BC20" s="56">
        <f>'Nombre d''emplois vacants brut'!BC20/('Nombre d''emplois vacants brut'!BC20+'Nombre d''emplois occupés brut'!BC20)*100</f>
        <v>0.661313298015069</v>
      </c>
      <c r="BD20" s="56">
        <f>'Nombre d''emplois vacants brut'!BD20/('Nombre d''emplois vacants brut'!BD20+'Nombre d''emplois occupés brut'!BD20)*100</f>
        <v>0.65667009124742737</v>
      </c>
      <c r="BE20" s="56">
        <f>'Nombre d''emplois vacants brut'!BE20/('Nombre d''emplois vacants brut'!BE20+'Nombre d''emplois occupés brut'!BE20)*100</f>
        <v>0.86951336293483084</v>
      </c>
      <c r="BF20" s="56">
        <f>'Nombre d''emplois vacants brut'!BF20/('Nombre d''emplois vacants brut'!BF20+'Nombre d''emplois occupés brut'!BF20)*100</f>
        <v>0.78628348574546636</v>
      </c>
      <c r="BG20" s="56">
        <f>'Nombre d''emplois vacants brut'!BG20/('Nombre d''emplois vacants brut'!BG20+'Nombre d''emplois occupés brut'!BG20)*100</f>
        <v>0.77201947610372357</v>
      </c>
      <c r="BH20" s="56">
        <f>'Nombre d''emplois vacants brut'!BH20/('Nombre d''emplois vacants brut'!BH20+'Nombre d''emplois occupés brut'!BH20)*100</f>
        <v>0.97776215407558187</v>
      </c>
      <c r="BI20" s="56">
        <f>'Nombre d''emplois vacants brut'!BI20/('Nombre d''emplois vacants brut'!BI20+'Nombre d''emplois occupés brut'!BI20)*100</f>
        <v>0.82821041943314777</v>
      </c>
      <c r="BJ20" s="56">
        <f>'Nombre d''emplois vacants brut'!BJ20/('Nombre d''emplois vacants brut'!BJ20+'Nombre d''emplois occupés brut'!BJ20)*100</f>
        <v>0.7660962501350802</v>
      </c>
      <c r="BK20" s="56">
        <f>'Nombre d''emplois vacants brut'!BK20/('Nombre d''emplois vacants brut'!BK20+'Nombre d''emplois occupés brut'!BK20)*100</f>
        <v>0.8662205948268622</v>
      </c>
      <c r="BL20" s="56">
        <f>'Nombre d''emplois vacants brut'!BL20/('Nombre d''emplois vacants brut'!BL20+'Nombre d''emplois occupés brut'!BL20)*100</f>
        <v>1.1674247464242551</v>
      </c>
      <c r="BM20" s="56">
        <f>'Nombre d''emplois vacants brut'!BM20/('Nombre d''emplois vacants brut'!BM20+'Nombre d''emplois occupés brut'!BM20)*100</f>
        <v>1.1740637933529037</v>
      </c>
      <c r="BN20" s="56">
        <f>'Nombre d''emplois vacants brut'!BN20/('Nombre d''emplois vacants brut'!BN20+'Nombre d''emplois occupés brut'!BN20)*100</f>
        <v>0.93377274349336403</v>
      </c>
      <c r="BO20" s="56">
        <f>'Nombre d''emplois vacants brut'!BO20/('Nombre d''emplois vacants brut'!BO20+'Nombre d''emplois occupés brut'!BO20)*100</f>
        <v>0.87248576202493699</v>
      </c>
      <c r="BP20" s="56">
        <f>'Nombre d''emplois vacants brut'!BP20/('Nombre d''emplois vacants brut'!BP20+'Nombre d''emplois occupés brut'!BP20)*100</f>
        <v>1.3962543430000001</v>
      </c>
      <c r="BQ20" s="56" t="s">
        <v>92</v>
      </c>
      <c r="BR20" s="56">
        <f>'Nombre d''emplois vacants brut'!BR20/('Nombre d''emplois vacants brut'!BR20+'Nombre d''emplois occupés brut'!BR20)*100</f>
        <v>1.439693007</v>
      </c>
      <c r="BS20" s="56">
        <f>'Nombre d''emplois vacants brut'!BS20/('Nombre d''emplois vacants brut'!BS20+'Nombre d''emplois occupés brut'!BS20)*100</f>
        <v>0.83876492000000002</v>
      </c>
      <c r="BT20" s="56">
        <f>'Nombre d''emplois vacants brut'!BT20/('Nombre d''emplois vacants brut'!BT20+'Nombre d''emplois occupés brut'!BT20)*100</f>
        <v>1.1106241179999998</v>
      </c>
      <c r="BU20" s="56">
        <f>'Nombre d''emplois vacants brut'!BU20/('Nombre d''emplois vacants brut'!BU20+'Nombre d''emplois occupés brut'!BU20)*100</f>
        <v>1.093819498</v>
      </c>
      <c r="BV20" s="56">
        <f>'Nombre d''emplois vacants brut'!BV20/('Nombre d''emplois vacants brut'!BV20+'Nombre d''emplois occupés brut'!BV20)*100</f>
        <v>1.6288250909999999</v>
      </c>
      <c r="BW20" s="56">
        <f>'Nombre d''emplois vacants brut'!BW20/('Nombre d''emplois vacants brut'!BW20+'Nombre d''emplois occupés brut'!BW20)*100</f>
        <v>1.3927049520000003</v>
      </c>
      <c r="BX20" s="56">
        <f>'Nombre d''emplois vacants brut'!BX20/('Nombre d''emplois vacants brut'!BX20+'Nombre d''emplois occupés brut'!BX20)*100</f>
        <v>2.0451554190000003</v>
      </c>
      <c r="BY20" s="56">
        <f>'Nombre d''emplois vacants brut'!BY20/('Nombre d''emplois vacants brut'!BY20+'Nombre d''emplois occupés brut'!BY20)*100</f>
        <v>1.9425869219999998</v>
      </c>
      <c r="BZ20" s="56">
        <f>'Nombre d''emplois vacants brut'!BZ20/('Nombre d''emplois vacants brut'!BZ20+'Nombre d''emplois occupés brut'!BZ20)*100</f>
        <v>1.9494076250000003</v>
      </c>
      <c r="CA20" s="56">
        <f>'Nombre d''emplois vacants brut'!CA20/('Nombre d''emplois vacants brut'!CA20+'Nombre d''emplois occupés brut'!CA20)*100</f>
        <v>1.9333354520000001</v>
      </c>
      <c r="CB20" s="56">
        <f>'Nombre d''emplois vacants brut'!CB20/('Nombre d''emplois vacants brut'!CB20+'Nombre d''emplois occupés brut'!CB20)*100</f>
        <v>1.7601545190000001</v>
      </c>
      <c r="CC20" s="146" t="s">
        <v>92</v>
      </c>
    </row>
    <row r="21" spans="1:81" s="52" customFormat="1" x14ac:dyDescent="0.25">
      <c r="A21" s="59" t="s">
        <v>105</v>
      </c>
      <c r="B21" s="56">
        <f>'Nombre d''emplois vacants brut'!B21/('Nombre d''emplois vacants brut'!B21+'Nombre d''emplois occupés brut'!B21)*100</f>
        <v>1.0037139814125442</v>
      </c>
      <c r="C21" s="56">
        <f>'Nombre d''emplois vacants brut'!C21/('Nombre d''emplois vacants brut'!C21+'Nombre d''emplois occupés brut'!C21)*100</f>
        <v>0.9101569762890187</v>
      </c>
      <c r="D21" s="56">
        <f>'Nombre d''emplois vacants brut'!D21/('Nombre d''emplois vacants brut'!D21+'Nombre d''emplois occupés brut'!D21)*100</f>
        <v>0.82684067894882007</v>
      </c>
      <c r="E21" s="56">
        <f>'Nombre d''emplois vacants brut'!E21/('Nombre d''emplois vacants brut'!E21+'Nombre d''emplois occupés brut'!E21)*100</f>
        <v>0.91026646909130038</v>
      </c>
      <c r="F21" s="56">
        <f>'Nombre d''emplois vacants brut'!F21/('Nombre d''emplois vacants brut'!F21+'Nombre d''emplois occupés brut'!F21)*100</f>
        <v>0.96690321793555367</v>
      </c>
      <c r="G21" s="56">
        <f>'Nombre d''emplois vacants brut'!G21/('Nombre d''emplois vacants brut'!G21+'Nombre d''emplois occupés brut'!G21)*100</f>
        <v>0.7959649307341532</v>
      </c>
      <c r="H21" s="56">
        <f>'Nombre d''emplois vacants brut'!H21/('Nombre d''emplois vacants brut'!H21+'Nombre d''emplois occupés brut'!H21)*100</f>
        <v>0.68551503461928343</v>
      </c>
      <c r="I21" s="56">
        <f>'Nombre d''emplois vacants brut'!I21/('Nombre d''emplois vacants brut'!I21+'Nombre d''emplois occupés brut'!I21)*100</f>
        <v>0.7149822719405835</v>
      </c>
      <c r="J21" s="56">
        <f>'Nombre d''emplois vacants brut'!J21/('Nombre d''emplois vacants brut'!J21+'Nombre d''emplois occupés brut'!J21)*100</f>
        <v>0.74449905888972556</v>
      </c>
      <c r="K21" s="56">
        <f>'Nombre d''emplois vacants brut'!K21/('Nombre d''emplois vacants brut'!K21+'Nombre d''emplois occupés brut'!K21)*100</f>
        <v>0.70921968629094356</v>
      </c>
      <c r="L21" s="56">
        <f>'Nombre d''emplois vacants brut'!L21/('Nombre d''emplois vacants brut'!L21+'Nombre d''emplois occupés brut'!L21)*100</f>
        <v>0.64451424879949548</v>
      </c>
      <c r="M21" s="56">
        <f>'Nombre d''emplois vacants brut'!M21/('Nombre d''emplois vacants brut'!M21+'Nombre d''emplois occupés brut'!M21)*100</f>
        <v>0.68525966183386777</v>
      </c>
      <c r="N21" s="56">
        <f>'Nombre d''emplois vacants brut'!N21/('Nombre d''emplois vacants brut'!N21+'Nombre d''emplois occupés brut'!N21)*100</f>
        <v>0.79071956129085874</v>
      </c>
      <c r="O21" s="56">
        <f>'Nombre d''emplois vacants brut'!O21/('Nombre d''emplois vacants brut'!O21+'Nombre d''emplois occupés brut'!O21)*100</f>
        <v>0.74506684514129384</v>
      </c>
      <c r="P21" s="56">
        <f>'Nombre d''emplois vacants brut'!P21/('Nombre d''emplois vacants brut'!P21+'Nombre d''emplois occupés brut'!P21)*100</f>
        <v>0.68306438169124184</v>
      </c>
      <c r="Q21" s="56">
        <f>'Nombre d''emplois vacants brut'!Q21/('Nombre d''emplois vacants brut'!Q21+'Nombre d''emplois occupés brut'!Q21)*100</f>
        <v>0.70592166349042096</v>
      </c>
      <c r="R21" s="56">
        <f>'Nombre d''emplois vacants brut'!R21/('Nombre d''emplois vacants brut'!R21+'Nombre d''emplois occupés brut'!R21)*100</f>
        <v>0.73789895874674449</v>
      </c>
      <c r="S21" s="56">
        <f>'Nombre d''emplois vacants brut'!S21/('Nombre d''emplois vacants brut'!S21+'Nombre d''emplois occupés brut'!S21)*100</f>
        <v>0.78461578943938171</v>
      </c>
      <c r="T21" s="56">
        <f>'Nombre d''emplois vacants brut'!T21/('Nombre d''emplois vacants brut'!T21+'Nombre d''emplois occupés brut'!T21)*100</f>
        <v>0.70278390937579027</v>
      </c>
      <c r="U21" s="56">
        <f>'Nombre d''emplois vacants brut'!U21/('Nombre d''emplois vacants brut'!U21+'Nombre d''emplois occupés brut'!U21)*100</f>
        <v>0.86285054224411206</v>
      </c>
      <c r="V21" s="56">
        <f>'Nombre d''emplois vacants brut'!V21/('Nombre d''emplois vacants brut'!V21+'Nombre d''emplois occupés brut'!V21)*100</f>
        <v>0.90432148819849734</v>
      </c>
      <c r="W21" s="56">
        <f>'Nombre d''emplois vacants brut'!W21/('Nombre d''emplois vacants brut'!W21+'Nombre d''emplois occupés brut'!W21)*100</f>
        <v>0.86270534313012304</v>
      </c>
      <c r="X21" s="56">
        <f>'Nombre d''emplois vacants brut'!X21/('Nombre d''emplois vacants brut'!X21+'Nombre d''emplois occupés brut'!X21)*100</f>
        <v>0.35599071890058598</v>
      </c>
      <c r="Y21" s="56">
        <f>'Nombre d''emplois vacants brut'!Y21/('Nombre d''emplois vacants brut'!Y21+'Nombre d''emplois occupés brut'!Y21)*100</f>
        <v>0.25020722738548329</v>
      </c>
      <c r="Z21" s="56">
        <f>'Nombre d''emplois vacants brut'!Z21/('Nombre d''emplois vacants brut'!Z21+'Nombre d''emplois occupés brut'!Z21)*100</f>
        <v>0.32698633893695811</v>
      </c>
      <c r="AA21" s="56">
        <f>'Nombre d''emplois vacants brut'!AA21/('Nombre d''emplois vacants brut'!AA21+'Nombre d''emplois occupés brut'!AA21)*100</f>
        <v>0.24270775720939022</v>
      </c>
      <c r="AB21" s="56">
        <f>'Nombre d''emplois vacants brut'!AB21/('Nombre d''emplois vacants brut'!AB21+'Nombre d''emplois occupés brut'!AB21)*100</f>
        <v>0.28027356726372832</v>
      </c>
      <c r="AC21" s="56">
        <f>'Nombre d''emplois vacants brut'!AC21/('Nombre d''emplois vacants brut'!AC21+'Nombre d''emplois occupés brut'!AC21)*100</f>
        <v>0.21670084499137254</v>
      </c>
      <c r="AD21" s="56">
        <f>'Nombre d''emplois vacants brut'!AD21/('Nombre d''emplois vacants brut'!AD21+'Nombre d''emplois occupés brut'!AD21)*100</f>
        <v>0.43536231590461244</v>
      </c>
      <c r="AE21" s="57">
        <f>'Nombre d''emplois vacants brut'!AE21/('Nombre d''emplois vacants brut'!AE21+'Nombre d''emplois occupés brut'!AE21)*100</f>
        <v>0.28438710433362274</v>
      </c>
      <c r="AF21" s="58">
        <f>'Nombre d''emplois vacants brut'!AF21/('Nombre d''emplois vacants brut'!AF21+'Nombre d''emplois occupés brut'!AF21)*100</f>
        <v>0.42740172602026039</v>
      </c>
      <c r="AG21" s="56">
        <f>'Nombre d''emplois vacants brut'!AG21/('Nombre d''emplois vacants brut'!AG21+'Nombre d''emplois occupés brut'!AG21)*100</f>
        <v>0.51088038437747607</v>
      </c>
      <c r="AH21" s="56">
        <f>'Nombre d''emplois vacants brut'!AH21/('Nombre d''emplois vacants brut'!AH21+'Nombre d''emplois occupés brut'!AH21)*100</f>
        <v>0.72629750585251951</v>
      </c>
      <c r="AI21" s="56">
        <f>'Nombre d''emplois vacants brut'!AI21/('Nombre d''emplois vacants brut'!AI21+'Nombre d''emplois occupés brut'!AI21)*100</f>
        <v>0.36358878211378237</v>
      </c>
      <c r="AJ21" s="56">
        <f>'Nombre d''emplois vacants brut'!AJ21/('Nombre d''emplois vacants brut'!AJ21+'Nombre d''emplois occupés brut'!AJ21)*100</f>
        <v>0.36693801592042069</v>
      </c>
      <c r="AK21" s="56">
        <f>'Nombre d''emplois vacants brut'!AK21/('Nombre d''emplois vacants brut'!AK21+'Nombre d''emplois occupés brut'!AK21)*100</f>
        <v>0.48898162074093771</v>
      </c>
      <c r="AL21" s="56">
        <f>'Nombre d''emplois vacants brut'!AL21/('Nombre d''emplois vacants brut'!AL21+'Nombre d''emplois occupés brut'!AL21)*100</f>
        <v>0.79770846168290499</v>
      </c>
      <c r="AM21" s="56">
        <f>'Nombre d''emplois vacants brut'!AM21/('Nombre d''emplois vacants brut'!AM21+'Nombre d''emplois occupés brut'!AM21)*100</f>
        <v>0.38336228995547617</v>
      </c>
      <c r="AN21" s="56">
        <f>'Nombre d''emplois vacants brut'!AN21/('Nombre d''emplois vacants brut'!AN21+'Nombre d''emplois occupés brut'!AN21)*100</f>
        <v>0.60110001620591325</v>
      </c>
      <c r="AO21" s="56">
        <f>'Nombre d''emplois vacants brut'!AO21/('Nombre d''emplois vacants brut'!AO21+'Nombre d''emplois occupés brut'!AO21)*100</f>
        <v>0.42482685857590163</v>
      </c>
      <c r="AP21" s="56">
        <f>'Nombre d''emplois vacants brut'!AP21/('Nombre d''emplois vacants brut'!AP21+'Nombre d''emplois occupés brut'!AP21)*100</f>
        <v>0.70558856385674684</v>
      </c>
      <c r="AQ21" s="56">
        <f>'Nombre d''emplois vacants brut'!AQ21/('Nombre d''emplois vacants brut'!AQ21+'Nombre d''emplois occupés brut'!AQ21)*100</f>
        <v>0.48384643753412065</v>
      </c>
      <c r="AR21" s="56">
        <f>'Nombre d''emplois vacants brut'!AR21/('Nombre d''emplois vacants brut'!AR21+'Nombre d''emplois occupés brut'!AR21)*100</f>
        <v>0.3744267770546777</v>
      </c>
      <c r="AS21" s="56">
        <f>'Nombre d''emplois vacants brut'!AS21/('Nombre d''emplois vacants brut'!AS21+'Nombre d''emplois occupés brut'!AS21)*100</f>
        <v>0.40629351456647972</v>
      </c>
      <c r="AT21" s="56">
        <f>'Nombre d''emplois vacants brut'!AT21/('Nombre d''emplois vacants brut'!AT21+'Nombre d''emplois occupés brut'!AT21)*100</f>
        <v>0.64996054968419759</v>
      </c>
      <c r="AU21" s="56">
        <f>'Nombre d''emplois vacants brut'!AU21/('Nombre d''emplois vacants brut'!AU21+'Nombre d''emplois occupés brut'!AU21)*100</f>
        <v>0.33694062278053621</v>
      </c>
      <c r="AV21" s="56">
        <f>'Nombre d''emplois vacants brut'!AV21/('Nombre d''emplois vacants brut'!AV21+'Nombre d''emplois occupés brut'!AV21)*100</f>
        <v>0.41968897550469753</v>
      </c>
      <c r="AW21" s="56">
        <f>'Nombre d''emplois vacants brut'!AW21/('Nombre d''emplois vacants brut'!AW21+'Nombre d''emplois occupés brut'!AW21)*100</f>
        <v>0.31209752932995344</v>
      </c>
      <c r="AX21" s="56">
        <f>'Nombre d''emplois vacants brut'!AX21/('Nombre d''emplois vacants brut'!AX21+'Nombre d''emplois occupés brut'!AX21)*100</f>
        <v>0.48938711173433713</v>
      </c>
      <c r="AY21" s="57">
        <f>'Nombre d''emplois vacants brut'!AY21/('Nombre d''emplois vacants brut'!AY21+'Nombre d''emplois occupés brut'!AY21)*100</f>
        <v>0.39019448223985687</v>
      </c>
      <c r="AZ21" s="58">
        <f>'Nombre d''emplois vacants brut'!AZ21/('Nombre d''emplois vacants brut'!AZ21+'Nombre d''emplois occupés brut'!AZ21)*100</f>
        <v>0.5864570674167231</v>
      </c>
      <c r="BA21" s="56">
        <f>'Nombre d''emplois vacants brut'!BA21/('Nombre d''emplois vacants brut'!BA21+'Nombre d''emplois occupés brut'!BA21)*100</f>
        <v>0.51499261382221118</v>
      </c>
      <c r="BB21" s="56">
        <f>'Nombre d''emplois vacants brut'!BB21/('Nombre d''emplois vacants brut'!BB21+'Nombre d''emplois occupés brut'!BB21)*100</f>
        <v>1.0369300823831418</v>
      </c>
      <c r="BC21" s="56">
        <f>'Nombre d''emplois vacants brut'!BC21/('Nombre d''emplois vacants brut'!BC21+'Nombre d''emplois occupés brut'!BC21)*100</f>
        <v>0.51798575832479721</v>
      </c>
      <c r="BD21" s="56">
        <f>'Nombre d''emplois vacants brut'!BD21/('Nombre d''emplois vacants brut'!BD21+'Nombre d''emplois occupés brut'!BD21)*100</f>
        <v>0.77054739939370698</v>
      </c>
      <c r="BE21" s="56">
        <f>'Nombre d''emplois vacants brut'!BE21/('Nombre d''emplois vacants brut'!BE21+'Nombre d''emplois occupés brut'!BE21)*100</f>
        <v>0.62400374444200013</v>
      </c>
      <c r="BF21" s="56">
        <f>'Nombre d''emplois vacants brut'!BF21/('Nombre d''emplois vacants brut'!BF21+'Nombre d''emplois occupés brut'!BF21)*100</f>
        <v>0.91721700011710361</v>
      </c>
      <c r="BG21" s="56">
        <f>'Nombre d''emplois vacants brut'!BG21/('Nombre d''emplois vacants brut'!BG21+'Nombre d''emplois occupés brut'!BG21)*100</f>
        <v>0.80903444809312086</v>
      </c>
      <c r="BH21" s="56">
        <f>'Nombre d''emplois vacants brut'!BH21/('Nombre d''emplois vacants brut'!BH21+'Nombre d''emplois occupés brut'!BH21)*100</f>
        <v>0.97054644717099803</v>
      </c>
      <c r="BI21" s="56">
        <f>'Nombre d''emplois vacants brut'!BI21/('Nombre d''emplois vacants brut'!BI21+'Nombre d''emplois occupés brut'!BI21)*100</f>
        <v>0.6958620540423508</v>
      </c>
      <c r="BJ21" s="56">
        <f>'Nombre d''emplois vacants brut'!BJ21/('Nombre d''emplois vacants brut'!BJ21+'Nombre d''emplois occupés brut'!BJ21)*100</f>
        <v>0.98610916173463159</v>
      </c>
      <c r="BK21" s="56">
        <f>'Nombre d''emplois vacants brut'!BK21/('Nombre d''emplois vacants brut'!BK21+'Nombre d''emplois occupés brut'!BK21)*100</f>
        <v>0.96038036733653076</v>
      </c>
      <c r="BL21" s="56">
        <f>'Nombre d''emplois vacants brut'!BL21/('Nombre d''emplois vacants brut'!BL21+'Nombre d''emplois occupés brut'!BL21)*100</f>
        <v>0.71498118836894653</v>
      </c>
      <c r="BM21" s="56">
        <f>'Nombre d''emplois vacants brut'!BM21/('Nombre d''emplois vacants brut'!BM21+'Nombre d''emplois occupés brut'!BM21)*100</f>
        <v>0.70052890286921798</v>
      </c>
      <c r="BN21" s="56">
        <f>'Nombre d''emplois vacants brut'!BN21/('Nombre d''emplois vacants brut'!BN21+'Nombre d''emplois occupés brut'!BN21)*100</f>
        <v>1.1486021683677905</v>
      </c>
      <c r="BO21" s="56">
        <f>'Nombre d''emplois vacants brut'!BO21/('Nombre d''emplois vacants brut'!BO21+'Nombre d''emplois occupés brut'!BO21)*100</f>
        <v>0.81070085834870731</v>
      </c>
      <c r="BP21" s="56">
        <f>'Nombre d''emplois vacants brut'!BP21/('Nombre d''emplois vacants brut'!BP21+'Nombre d''emplois occupés brut'!BP21)*100</f>
        <v>1.0075383250000001</v>
      </c>
      <c r="BQ21" s="56" t="s">
        <v>92</v>
      </c>
      <c r="BR21" s="56">
        <f>'Nombre d''emplois vacants brut'!BR21/('Nombre d''emplois vacants brut'!BR21+'Nombre d''emplois occupés brut'!BR21)*100</f>
        <v>1.8675804400000002</v>
      </c>
      <c r="BS21" s="56">
        <f>'Nombre d''emplois vacants brut'!BS21/('Nombre d''emplois vacants brut'!BS21+'Nombre d''emplois occupés brut'!BS21)*100</f>
        <v>0.95687574600000003</v>
      </c>
      <c r="BT21" s="56">
        <f>'Nombre d''emplois vacants brut'!BT21/('Nombre d''emplois vacants brut'!BT21+'Nombre d''emplois occupés brut'!BT21)*100</f>
        <v>1.021761723</v>
      </c>
      <c r="BU21" s="56">
        <f>'Nombre d''emplois vacants brut'!BU21/('Nombre d''emplois vacants brut'!BU21+'Nombre d''emplois occupés brut'!BU21)*100</f>
        <v>0.94881840699999975</v>
      </c>
      <c r="BV21" s="56">
        <f>'Nombre d''emplois vacants brut'!BV21/('Nombre d''emplois vacants brut'!BV21+'Nombre d''emplois occupés brut'!BV21)*100</f>
        <v>1.3953026789999998</v>
      </c>
      <c r="BW21" s="56">
        <f>'Nombre d''emplois vacants brut'!BW21/('Nombre d''emplois vacants brut'!BW21+'Nombre d''emplois occupés brut'!BW21)*100</f>
        <v>1.310822801</v>
      </c>
      <c r="BX21" s="56">
        <f>'Nombre d''emplois vacants brut'!BX21/('Nombre d''emplois vacants brut'!BX21+'Nombre d''emplois occupés brut'!BX21)*100</f>
        <v>1.8720120989999998</v>
      </c>
      <c r="BY21" s="56">
        <f>'Nombre d''emplois vacants brut'!BY21/('Nombre d''emplois vacants brut'!BY21+'Nombre d''emplois occupés brut'!BY21)*100</f>
        <v>1.7370724079999997</v>
      </c>
      <c r="BZ21" s="56">
        <f>'Nombre d''emplois vacants brut'!BZ21/('Nombre d''emplois vacants brut'!BZ21+'Nombre d''emplois occupés brut'!BZ21)*100</f>
        <v>2.171589247</v>
      </c>
      <c r="CA21" s="56">
        <f>'Nombre d''emplois vacants brut'!CA21/('Nombre d''emplois vacants brut'!CA21+'Nombre d''emplois occupés brut'!CA21)*100</f>
        <v>1.6322301239999999</v>
      </c>
      <c r="CB21" s="56">
        <f>'Nombre d''emplois vacants brut'!CB21/('Nombre d''emplois vacants brut'!CB21+'Nombre d''emplois occupés brut'!CB21)*100</f>
        <v>1.8904154369999999</v>
      </c>
      <c r="CC21" s="146" t="s">
        <v>92</v>
      </c>
    </row>
    <row r="22" spans="1:81" s="52" customFormat="1" x14ac:dyDescent="0.25">
      <c r="A22" s="59" t="s">
        <v>106</v>
      </c>
      <c r="B22" s="56">
        <f>'Nombre d''emplois vacants brut'!B22/('Nombre d''emplois vacants brut'!B22+'Nombre d''emplois occupés brut'!B22)*100</f>
        <v>1.2298735491779313</v>
      </c>
      <c r="C22" s="56">
        <f>'Nombre d''emplois vacants brut'!C22/('Nombre d''emplois vacants brut'!C22+'Nombre d''emplois occupés brut'!C22)*100</f>
        <v>1.1079036915720599</v>
      </c>
      <c r="D22" s="56">
        <f>'Nombre d''emplois vacants brut'!D22/('Nombre d''emplois vacants brut'!D22+'Nombre d''emplois occupés brut'!D22)*100</f>
        <v>1.0020566480549293</v>
      </c>
      <c r="E22" s="56">
        <f>'Nombre d''emplois vacants brut'!E22/('Nombre d''emplois vacants brut'!E22+'Nombre d''emplois occupés brut'!E22)*100</f>
        <v>1.102994031252905</v>
      </c>
      <c r="F22" s="56">
        <f>'Nombre d''emplois vacants brut'!F22/('Nombre d''emplois vacants brut'!F22+'Nombre d''emplois occupés brut'!F22)*100</f>
        <v>1.1785767589762177</v>
      </c>
      <c r="G22" s="56">
        <f>'Nombre d''emplois vacants brut'!G22/('Nombre d''emplois vacants brut'!G22+'Nombre d''emplois occupés brut'!G22)*100</f>
        <v>0.96654699667451605</v>
      </c>
      <c r="H22" s="56">
        <f>'Nombre d''emplois vacants brut'!H22/('Nombre d''emplois vacants brut'!H22+'Nombre d''emplois occupés brut'!H22)*100</f>
        <v>0.83751705730578441</v>
      </c>
      <c r="I22" s="56">
        <f>'Nombre d''emplois vacants brut'!I22/('Nombre d''emplois vacants brut'!I22+'Nombre d''emplois occupés brut'!I22)*100</f>
        <v>0.86776303023257895</v>
      </c>
      <c r="J22" s="56">
        <f>'Nombre d''emplois vacants brut'!J22/('Nombre d''emplois vacants brut'!J22+'Nombre d''emplois occupés brut'!J22)*100</f>
        <v>0.90203997738464381</v>
      </c>
      <c r="K22" s="56">
        <f>'Nombre d''emplois vacants brut'!K22/('Nombre d''emplois vacants brut'!K22+'Nombre d''emplois occupés brut'!K22)*100</f>
        <v>0.85506767175239018</v>
      </c>
      <c r="L22" s="56">
        <f>'Nombre d''emplois vacants brut'!L22/('Nombre d''emplois vacants brut'!L22+'Nombre d''emplois occupés brut'!L22)*100</f>
        <v>0.78009711307894702</v>
      </c>
      <c r="M22" s="56">
        <f>'Nombre d''emplois vacants brut'!M22/('Nombre d''emplois vacants brut'!M22+'Nombre d''emplois occupés brut'!M22)*100</f>
        <v>0.82242704698388103</v>
      </c>
      <c r="N22" s="56">
        <f>'Nombre d''emplois vacants brut'!N22/('Nombre d''emplois vacants brut'!N22+'Nombre d''emplois occupés brut'!N22)*100</f>
        <v>0.96784725325753085</v>
      </c>
      <c r="O22" s="56">
        <f>'Nombre d''emplois vacants brut'!O22/('Nombre d''emplois vacants brut'!O22+'Nombre d''emplois occupés brut'!O22)*100</f>
        <v>0.90748255075906947</v>
      </c>
      <c r="P22" s="56">
        <f>'Nombre d''emplois vacants brut'!P22/('Nombre d''emplois vacants brut'!P22+'Nombre d''emplois occupés brut'!P22)*100</f>
        <v>0.83286668172684131</v>
      </c>
      <c r="Q22" s="56">
        <f>'Nombre d''emplois vacants brut'!Q22/('Nombre d''emplois vacants brut'!Q22+'Nombre d''emplois occupés brut'!Q22)*100</f>
        <v>0.85175674097608778</v>
      </c>
      <c r="R22" s="56">
        <f>'Nombre d''emplois vacants brut'!R22/('Nombre d''emplois vacants brut'!R22+'Nombre d''emplois occupés brut'!R22)*100</f>
        <v>0.89419909452786739</v>
      </c>
      <c r="S22" s="56">
        <f>'Nombre d''emplois vacants brut'!S22/('Nombre d''emplois vacants brut'!S22+'Nombre d''emplois occupés brut'!S22)*100</f>
        <v>0.95409480611721187</v>
      </c>
      <c r="T22" s="56">
        <f>'Nombre d''emplois vacants brut'!T22/('Nombre d''emplois vacants brut'!T22+'Nombre d''emplois occupés brut'!T22)*100</f>
        <v>0.84300301068363992</v>
      </c>
      <c r="U22" s="56">
        <f>'Nombre d''emplois vacants brut'!U22/('Nombre d''emplois vacants brut'!U22+'Nombre d''emplois occupés brut'!U22)*100</f>
        <v>1.0432434633774679</v>
      </c>
      <c r="V22" s="56">
        <f>'Nombre d''emplois vacants brut'!V22/('Nombre d''emplois vacants brut'!V22+'Nombre d''emplois occupés brut'!V22)*100</f>
        <v>1.1005832800577078</v>
      </c>
      <c r="W22" s="56">
        <f>'Nombre d''emplois vacants brut'!W22/('Nombre d''emplois vacants brut'!W22+'Nombre d''emplois occupés brut'!W22)*100</f>
        <v>1.0516688874928837</v>
      </c>
      <c r="X22" s="56">
        <f>'Nombre d''emplois vacants brut'!X22/('Nombre d''emplois vacants brut'!X22+'Nombre d''emplois occupés brut'!X22)*100</f>
        <v>1.0525893875540584</v>
      </c>
      <c r="Y22" s="56">
        <f>'Nombre d''emplois vacants brut'!Y22/('Nombre d''emplois vacants brut'!Y22+'Nombre d''emplois occupés brut'!Y22)*100</f>
        <v>1.0049662560967498</v>
      </c>
      <c r="Z22" s="56">
        <f>'Nombre d''emplois vacants brut'!Z22/('Nombre d''emplois vacants brut'!Z22+'Nombre d''emplois occupés brut'!Z22)*100</f>
        <v>1.0498220843552049</v>
      </c>
      <c r="AA22" s="56">
        <f>'Nombre d''emplois vacants brut'!AA22/('Nombre d''emplois vacants brut'!AA22+'Nombre d''emplois occupés brut'!AA22)*100</f>
        <v>1.071202965308331</v>
      </c>
      <c r="AB22" s="56">
        <f>'Nombre d''emplois vacants brut'!AB22/('Nombre d''emplois vacants brut'!AB22+'Nombre d''emplois occupés brut'!AB22)*100</f>
        <v>1.0199603816389626</v>
      </c>
      <c r="AC22" s="56">
        <f>'Nombre d''emplois vacants brut'!AC22/('Nombre d''emplois vacants brut'!AC22+'Nombre d''emplois occupés brut'!AC22)*100</f>
        <v>1.0204962474931178</v>
      </c>
      <c r="AD22" s="56">
        <f>'Nombre d''emplois vacants brut'!AD22/('Nombre d''emplois vacants brut'!AD22+'Nombre d''emplois occupés brut'!AD22)*100</f>
        <v>1.1314272175079294</v>
      </c>
      <c r="AE22" s="57">
        <f>'Nombre d''emplois vacants brut'!AE22/('Nombre d''emplois vacants brut'!AE22+'Nombre d''emplois occupés brut'!AE22)*100</f>
        <v>1.1082773057646129</v>
      </c>
      <c r="AF22" s="58">
        <f>'Nombre d''emplois vacants brut'!AF22/('Nombre d''emplois vacants brut'!AF22+'Nombre d''emplois occupés brut'!AF22)*100</f>
        <v>1.3776402277029745</v>
      </c>
      <c r="AG22" s="56">
        <f>'Nombre d''emplois vacants brut'!AG22/('Nombre d''emplois vacants brut'!AG22+'Nombre d''emplois occupés brut'!AG22)*100</f>
        <v>1.3259395020824567</v>
      </c>
      <c r="AH22" s="56">
        <f>'Nombre d''emplois vacants brut'!AH22/('Nombre d''emplois vacants brut'!AH22+'Nombre d''emplois occupés brut'!AH22)*100</f>
        <v>1.295518921046771</v>
      </c>
      <c r="AI22" s="56">
        <f>'Nombre d''emplois vacants brut'!AI22/('Nombre d''emplois vacants brut'!AI22+'Nombre d''emplois occupés brut'!AI22)*100</f>
        <v>1.3122475523659769</v>
      </c>
      <c r="AJ22" s="56">
        <f>'Nombre d''emplois vacants brut'!AJ22/('Nombre d''emplois vacants brut'!AJ22+'Nombre d''emplois occupés brut'!AJ22)*100</f>
        <v>1.1582500886107001</v>
      </c>
      <c r="AK22" s="56">
        <f>'Nombre d''emplois vacants brut'!AK22/('Nombre d''emplois vacants brut'!AK22+'Nombre d''emplois occupés brut'!AK22)*100</f>
        <v>1.2447114808347968</v>
      </c>
      <c r="AL22" s="56">
        <f>'Nombre d''emplois vacants brut'!AL22/('Nombre d''emplois vacants brut'!AL22+'Nombre d''emplois occupés brut'!AL22)*100</f>
        <v>1.1536375802145118</v>
      </c>
      <c r="AM22" s="56">
        <f>'Nombre d''emplois vacants brut'!AM22/('Nombre d''emplois vacants brut'!AM22+'Nombre d''emplois occupés brut'!AM22)*100</f>
        <v>1.1062087714205144</v>
      </c>
      <c r="AN22" s="56">
        <f>'Nombre d''emplois vacants brut'!AN22/('Nombre d''emplois vacants brut'!AN22+'Nombre d''emplois occupés brut'!AN22)*100</f>
        <v>1.0101117217626068</v>
      </c>
      <c r="AO22" s="56">
        <f>'Nombre d''emplois vacants brut'!AO22/('Nombre d''emplois vacants brut'!AO22+'Nombre d''emplois occupés brut'!AO22)*100</f>
        <v>1.0424243778762465</v>
      </c>
      <c r="AP22" s="56">
        <f>'Nombre d''emplois vacants brut'!AP22/('Nombre d''emplois vacants brut'!AP22+'Nombre d''emplois occupés brut'!AP22)*100</f>
        <v>1.1052868703111485</v>
      </c>
      <c r="AQ22" s="56">
        <f>'Nombre d''emplois vacants brut'!AQ22/('Nombre d''emplois vacants brut'!AQ22+'Nombre d''emplois occupés brut'!AQ22)*100</f>
        <v>0.80035215006451876</v>
      </c>
      <c r="AR22" s="56">
        <f>'Nombre d''emplois vacants brut'!AR22/('Nombre d''emplois vacants brut'!AR22+'Nombre d''emplois occupés brut'!AR22)*100</f>
        <v>1.0807412685587194</v>
      </c>
      <c r="AS22" s="56">
        <f>'Nombre d''emplois vacants brut'!AS22/('Nombre d''emplois vacants brut'!AS22+'Nombre d''emplois occupés brut'!AS22)*100</f>
        <v>1.1481889318615479</v>
      </c>
      <c r="AT22" s="56">
        <f>'Nombre d''emplois vacants brut'!AT22/('Nombre d''emplois vacants brut'!AT22+'Nombre d''emplois occupés brut'!AT22)*100</f>
        <v>1.327799342363599</v>
      </c>
      <c r="AU22" s="56">
        <f>'Nombre d''emplois vacants brut'!AU22/('Nombre d''emplois vacants brut'!AU22+'Nombre d''emplois occupés brut'!AU22)*100</f>
        <v>1.1290474924099925</v>
      </c>
      <c r="AV22" s="56">
        <f>'Nombre d''emplois vacants brut'!AV22/('Nombre d''emplois vacants brut'!AV22+'Nombre d''emplois occupés brut'!AV22)*100</f>
        <v>1.2669080638377452</v>
      </c>
      <c r="AW22" s="56">
        <f>'Nombre d''emplois vacants brut'!AW22/('Nombre d''emplois vacants brut'!AW22+'Nombre d''emplois occupés brut'!AW22)*100</f>
        <v>1.0293424721097233</v>
      </c>
      <c r="AX22" s="56">
        <f>'Nombre d''emplois vacants brut'!AX22/('Nombre d''emplois vacants brut'!AX22+'Nombre d''emplois occupés brut'!AX22)*100</f>
        <v>1.3005796152680098</v>
      </c>
      <c r="AY22" s="57">
        <f>'Nombre d''emplois vacants brut'!AY22/('Nombre d''emplois vacants brut'!AY22+'Nombre d''emplois occupés brut'!AY22)*100</f>
        <v>1.0826183474168167</v>
      </c>
      <c r="AZ22" s="58">
        <f>'Nombre d''emplois vacants brut'!AZ22/('Nombre d''emplois vacants brut'!AZ22+'Nombre d''emplois occupés brut'!AZ22)*100</f>
        <v>1.3002898783214476</v>
      </c>
      <c r="BA22" s="56">
        <f>'Nombre d''emplois vacants brut'!BA22/('Nombre d''emplois vacants brut'!BA22+'Nombre d''emplois occupés brut'!BA22)*100</f>
        <v>1.2253038510011334</v>
      </c>
      <c r="BB22" s="56">
        <f>'Nombre d''emplois vacants brut'!BB22/('Nombre d''emplois vacants brut'!BB22+'Nombre d''emplois occupés brut'!BB22)*100</f>
        <v>1.368762716181726</v>
      </c>
      <c r="BC22" s="56">
        <f>'Nombre d''emplois vacants brut'!BC22/('Nombre d''emplois vacants brut'!BC22+'Nombre d''emplois occupés brut'!BC22)*100</f>
        <v>1.5328952411836851</v>
      </c>
      <c r="BD22" s="56">
        <f>'Nombre d''emplois vacants brut'!BD22/('Nombre d''emplois vacants brut'!BD22+'Nombre d''emplois occupés brut'!BD22)*100</f>
        <v>1.4965338555583183</v>
      </c>
      <c r="BE22" s="56">
        <f>'Nombre d''emplois vacants brut'!BE22/('Nombre d''emplois vacants brut'!BE22+'Nombre d''emplois occupés brut'!BE22)*100</f>
        <v>1.61174521810531</v>
      </c>
      <c r="BF22" s="56">
        <f>'Nombre d''emplois vacants brut'!BF22/('Nombre d''emplois vacants brut'!BF22+'Nombre d''emplois occupés brut'!BF22)*100</f>
        <v>1.6913776270556093</v>
      </c>
      <c r="BG22" s="56">
        <f>'Nombre d''emplois vacants brut'!BG22/('Nombre d''emplois vacants brut'!BG22+'Nombre d''emplois occupés brut'!BG22)*100</f>
        <v>1.6446959307534246</v>
      </c>
      <c r="BH22" s="56">
        <f>'Nombre d''emplois vacants brut'!BH22/('Nombre d''emplois vacants brut'!BH22+'Nombre d''emplois occupés brut'!BH22)*100</f>
        <v>1.642191213029973</v>
      </c>
      <c r="BI22" s="56">
        <f>'Nombre d''emplois vacants brut'!BI22/('Nombre d''emplois vacants brut'!BI22+'Nombre d''emplois occupés brut'!BI22)*100</f>
        <v>1.5598762845737957</v>
      </c>
      <c r="BJ22" s="56">
        <f>'Nombre d''emplois vacants brut'!BJ22/('Nombre d''emplois vacants brut'!BJ22+'Nombre d''emplois occupés brut'!BJ22)*100</f>
        <v>1.7466194724222044</v>
      </c>
      <c r="BK22" s="56">
        <f>'Nombre d''emplois vacants brut'!BK22/('Nombre d''emplois vacants brut'!BK22+'Nombre d''emplois occupés brut'!BK22)*100</f>
        <v>1.5515126765559824</v>
      </c>
      <c r="BL22" s="56">
        <f>'Nombre d''emplois vacants brut'!BL22/('Nombre d''emplois vacants brut'!BL22+'Nombre d''emplois occupés brut'!BL22)*100</f>
        <v>1.7686182963019412</v>
      </c>
      <c r="BM22" s="56">
        <f>'Nombre d''emplois vacants brut'!BM22/('Nombre d''emplois vacants brut'!BM22+'Nombre d''emplois occupés brut'!BM22)*100</f>
        <v>1.8552206715380615</v>
      </c>
      <c r="BN22" s="56">
        <f>'Nombre d''emplois vacants brut'!BN22/('Nombre d''emplois vacants brut'!BN22+'Nombre d''emplois occupés brut'!BN22)*100</f>
        <v>2.0238392982817657</v>
      </c>
      <c r="BO22" s="56">
        <f>'Nombre d''emplois vacants brut'!BO22/('Nombre d''emplois vacants brut'!BO22+'Nombre d''emplois occupés brut'!BO22)*100</f>
        <v>1.7971353456070742</v>
      </c>
      <c r="BP22" s="56">
        <f>'Nombre d''emplois vacants brut'!BP22/('Nombre d''emplois vacants brut'!BP22+'Nombre d''emplois occupés brut'!BP22)*100</f>
        <v>2.0566385920000001</v>
      </c>
      <c r="BQ22" s="56" t="s">
        <v>92</v>
      </c>
      <c r="BR22" s="56">
        <f>'Nombre d''emplois vacants brut'!BR22/('Nombre d''emplois vacants brut'!BR22+'Nombre d''emplois occupés brut'!BR22)*100</f>
        <v>2.6161407680000002</v>
      </c>
      <c r="BS22" s="56">
        <f>'Nombre d''emplois vacants brut'!BS22/('Nombre d''emplois vacants brut'!BS22+'Nombre d''emplois occupés brut'!BS22)*100</f>
        <v>2.3860621270000002</v>
      </c>
      <c r="BT22" s="56">
        <f>'Nombre d''emplois vacants brut'!BT22/('Nombre d''emplois vacants brut'!BT22+'Nombre d''emplois occupés brut'!BT22)*100</f>
        <v>2.2904376019999995</v>
      </c>
      <c r="BU22" s="56">
        <f>'Nombre d''emplois vacants brut'!BU22/('Nombre d''emplois vacants brut'!BU22+'Nombre d''emplois occupés brut'!BU22)*100</f>
        <v>2.3423327860000001</v>
      </c>
      <c r="BV22" s="56">
        <f>'Nombre d''emplois vacants brut'!BV22/('Nombre d''emplois vacants brut'!BV22+'Nombre d''emplois occupés brut'!BV22)*100</f>
        <v>2.7451591349999998</v>
      </c>
      <c r="BW22" s="56">
        <f>'Nombre d''emplois vacants brut'!BW22/('Nombre d''emplois vacants brut'!BW22+'Nombre d''emplois occupés brut'!BW22)*100</f>
        <v>2.9559321820000002</v>
      </c>
      <c r="BX22" s="56">
        <f>'Nombre d''emplois vacants brut'!BX22/('Nombre d''emplois vacants brut'!BX22+'Nombre d''emplois occupés brut'!BX22)*100</f>
        <v>3.319499924</v>
      </c>
      <c r="BY22" s="56">
        <f>'Nombre d''emplois vacants brut'!BY22/('Nombre d''emplois vacants brut'!BY22+'Nombre d''emplois occupés brut'!BY22)*100</f>
        <v>3.5349319339999998</v>
      </c>
      <c r="BZ22" s="56">
        <f>'Nombre d''emplois vacants brut'!BZ22/('Nombre d''emplois vacants brut'!BZ22+'Nombre d''emplois occupés brut'!BZ22)*100</f>
        <v>3.597453628999999</v>
      </c>
      <c r="CA22" s="56">
        <f>'Nombre d''emplois vacants brut'!CA22/('Nombre d''emplois vacants brut'!CA22+'Nombre d''emplois occupés brut'!CA22)*100</f>
        <v>3.2648274929999999</v>
      </c>
      <c r="CB22" s="56">
        <f>'Nombre d''emplois vacants brut'!CB22/('Nombre d''emplois vacants brut'!CB22+'Nombre d''emplois occupés brut'!CB22)*100</f>
        <v>3.845733517999999</v>
      </c>
      <c r="CC22" s="146" t="s">
        <v>92</v>
      </c>
    </row>
    <row r="23" spans="1:81" s="52" customFormat="1" x14ac:dyDescent="0.25">
      <c r="A23" s="59" t="s">
        <v>107</v>
      </c>
      <c r="B23" s="56">
        <f>'Nombre d''emplois vacants brut'!B23/('Nombre d''emplois vacants brut'!B23+'Nombre d''emplois occupés brut'!B23)*100</f>
        <v>0.59570647922487885</v>
      </c>
      <c r="C23" s="56">
        <f>'Nombre d''emplois vacants brut'!C23/('Nombre d''emplois vacants brut'!C23+'Nombre d''emplois occupés brut'!C23)*100</f>
        <v>0.61566526906279251</v>
      </c>
      <c r="D23" s="56">
        <f>'Nombre d''emplois vacants brut'!D23/('Nombre d''emplois vacants brut'!D23+'Nombre d''emplois occupés brut'!D23)*100</f>
        <v>0.63748568184377352</v>
      </c>
      <c r="E23" s="56">
        <f>'Nombre d''emplois vacants brut'!E23/('Nombre d''emplois vacants brut'!E23+'Nombre d''emplois occupés brut'!E23)*100</f>
        <v>0.70444925193926433</v>
      </c>
      <c r="F23" s="56">
        <f>'Nombre d''emplois vacants brut'!F23/('Nombre d''emplois vacants brut'!F23+'Nombre d''emplois occupés brut'!F23)*100</f>
        <v>0.64547328860086617</v>
      </c>
      <c r="G23" s="56">
        <f>'Nombre d''emplois vacants brut'!G23/('Nombre d''emplois vacants brut'!G23+'Nombre d''emplois occupés brut'!G23)*100</f>
        <v>0.58587516302749565</v>
      </c>
      <c r="H23" s="56">
        <f>'Nombre d''emplois vacants brut'!H23/('Nombre d''emplois vacants brut'!H23+'Nombre d''emplois occupés brut'!H23)*100</f>
        <v>0.42276546573431184</v>
      </c>
      <c r="I23" s="56">
        <f>'Nombre d''emplois vacants brut'!I23/('Nombre d''emplois vacants brut'!I23+'Nombre d''emplois occupés brut'!I23)*100</f>
        <v>0.53596682952193986</v>
      </c>
      <c r="J23" s="56">
        <f>'Nombre d''emplois vacants brut'!J23/('Nombre d''emplois vacants brut'!J23+'Nombre d''emplois occupés brut'!J23)*100</f>
        <v>0.57919916359508061</v>
      </c>
      <c r="K23" s="56">
        <f>'Nombre d''emplois vacants brut'!K23/('Nombre d''emplois vacants brut'!K23+'Nombre d''emplois occupés brut'!K23)*100</f>
        <v>0.61513139913429027</v>
      </c>
      <c r="L23" s="56">
        <f>'Nombre d''emplois vacants brut'!L23/('Nombre d''emplois vacants brut'!L23+'Nombre d''emplois occupés brut'!L23)*100</f>
        <v>0.51369524959181456</v>
      </c>
      <c r="M23" s="56">
        <f>'Nombre d''emplois vacants brut'!M23/('Nombre d''emplois vacants brut'!M23+'Nombre d''emplois occupés brut'!M23)*100</f>
        <v>0.66297215366822437</v>
      </c>
      <c r="N23" s="56">
        <f>'Nombre d''emplois vacants brut'!N23/('Nombre d''emplois vacants brut'!N23+'Nombre d''emplois occupés brut'!N23)*100</f>
        <v>0.47153157659766409</v>
      </c>
      <c r="O23" s="56">
        <f>'Nombre d''emplois vacants brut'!O23/('Nombre d''emplois vacants brut'!O23+'Nombre d''emplois occupés brut'!O23)*100</f>
        <v>0.51309398467098166</v>
      </c>
      <c r="P23" s="56">
        <f>'Nombre d''emplois vacants brut'!P23/('Nombre d''emplois vacants brut'!P23+'Nombre d''emplois occupés brut'!P23)*100</f>
        <v>0.45590759171331641</v>
      </c>
      <c r="Q23" s="56">
        <f>'Nombre d''emplois vacants brut'!Q23/('Nombre d''emplois vacants brut'!Q23+'Nombre d''emplois occupés brut'!Q23)*100</f>
        <v>0.61522618000625073</v>
      </c>
      <c r="R23" s="56">
        <f>'Nombre d''emplois vacants brut'!R23/('Nombre d''emplois vacants brut'!R23+'Nombre d''emplois occupés brut'!R23)*100</f>
        <v>0.60400817244144867</v>
      </c>
      <c r="S23" s="56">
        <f>'Nombre d''emplois vacants brut'!S23/('Nombre d''emplois vacants brut'!S23+'Nombre d''emplois occupés brut'!S23)*100</f>
        <v>0.57770483433895436</v>
      </c>
      <c r="T23" s="56">
        <f>'Nombre d''emplois vacants brut'!T23/('Nombre d''emplois vacants brut'!T23+'Nombre d''emplois occupés brut'!T23)*100</f>
        <v>0.69300446172851027</v>
      </c>
      <c r="U23" s="56">
        <f>'Nombre d''emplois vacants brut'!U23/('Nombre d''emplois vacants brut'!U23+'Nombre d''emplois occupés brut'!U23)*100</f>
        <v>0.72103773930783188</v>
      </c>
      <c r="V23" s="56">
        <f>'Nombre d''emplois vacants brut'!V23/('Nombre d''emplois vacants brut'!V23+'Nombre d''emplois occupés brut'!V23)*100</f>
        <v>0.64485849916319837</v>
      </c>
      <c r="W23" s="56">
        <f>'Nombre d''emplois vacants brut'!W23/('Nombre d''emplois vacants brut'!W23+'Nombre d''emplois occupés brut'!W23)*100</f>
        <v>0.58673515143207333</v>
      </c>
      <c r="X23" s="56">
        <f>'Nombre d''emplois vacants brut'!X23/('Nombre d''emplois vacants brut'!X23+'Nombre d''emplois occupés brut'!X23)*100</f>
        <v>0.20722708934405146</v>
      </c>
      <c r="Y23" s="56">
        <f>'Nombre d''emplois vacants brut'!Y23/('Nombre d''emplois vacants brut'!Y23+'Nombre d''emplois occupés brut'!Y23)*100</f>
        <v>0.30503778419283067</v>
      </c>
      <c r="Z23" s="56">
        <f>'Nombre d''emplois vacants brut'!Z23/('Nombre d''emplois vacants brut'!Z23+'Nombre d''emplois occupés brut'!Z23)*100</f>
        <v>0.22853834239986354</v>
      </c>
      <c r="AA23" s="56">
        <f>'Nombre d''emplois vacants brut'!AA23/('Nombre d''emplois vacants brut'!AA23+'Nombre d''emplois occupés brut'!AA23)*100</f>
        <v>0.18856695847693178</v>
      </c>
      <c r="AB23" s="56">
        <f>'Nombre d''emplois vacants brut'!AB23/('Nombre d''emplois vacants brut'!AB23+'Nombre d''emplois occupés brut'!AB23)*100</f>
        <v>0.23368758493498604</v>
      </c>
      <c r="AC23" s="56">
        <f>'Nombre d''emplois vacants brut'!AC23/('Nombre d''emplois vacants brut'!AC23+'Nombre d''emplois occupés brut'!AC23)*100</f>
        <v>0.29756615366947886</v>
      </c>
      <c r="AD23" s="56">
        <f>'Nombre d''emplois vacants brut'!AD23/('Nombre d''emplois vacants brut'!AD23+'Nombre d''emplois occupés brut'!AD23)*100</f>
        <v>0.23796336944856947</v>
      </c>
      <c r="AE23" s="57">
        <f>'Nombre d''emplois vacants brut'!AE23/('Nombre d''emplois vacants brut'!AE23+'Nombre d''emplois occupés brut'!AE23)*100</f>
        <v>0.24017902284853648</v>
      </c>
      <c r="AF23" s="58">
        <f>'Nombre d''emplois vacants brut'!AF23/('Nombre d''emplois vacants brut'!AF23+'Nombre d''emplois occupés brut'!AF23)*100</f>
        <v>0.75110443622336931</v>
      </c>
      <c r="AG23" s="56">
        <f>'Nombre d''emplois vacants brut'!AG23/('Nombre d''emplois vacants brut'!AG23+'Nombre d''emplois occupés brut'!AG23)*100</f>
        <v>0.70483476204361273</v>
      </c>
      <c r="AH23" s="56">
        <f>'Nombre d''emplois vacants brut'!AH23/('Nombre d''emplois vacants brut'!AH23+'Nombre d''emplois occupés brut'!AH23)*100</f>
        <v>0.61860176968063763</v>
      </c>
      <c r="AI23" s="56">
        <f>'Nombre d''emplois vacants brut'!AI23/('Nombre d''emplois vacants brut'!AI23+'Nombre d''emplois occupés brut'!AI23)*100</f>
        <v>0.45959341728531233</v>
      </c>
      <c r="AJ23" s="56">
        <f>'Nombre d''emplois vacants brut'!AJ23/('Nombre d''emplois vacants brut'!AJ23+'Nombre d''emplois occupés brut'!AJ23)*100</f>
        <v>0.34432122043221225</v>
      </c>
      <c r="AK23" s="56">
        <f>'Nombre d''emplois vacants brut'!AK23/('Nombre d''emplois vacants brut'!AK23+'Nombre d''emplois occupés brut'!AK23)*100</f>
        <v>0.84233337969790412</v>
      </c>
      <c r="AL23" s="56">
        <f>'Nombre d''emplois vacants brut'!AL23/('Nombre d''emplois vacants brut'!AL23+'Nombre d''emplois occupés brut'!AL23)*100</f>
        <v>0.49280012465405681</v>
      </c>
      <c r="AM23" s="56">
        <f>'Nombre d''emplois vacants brut'!AM23/('Nombre d''emplois vacants brut'!AM23+'Nombre d''emplois occupés brut'!AM23)*100</f>
        <v>0.5517510297935917</v>
      </c>
      <c r="AN23" s="56">
        <f>'Nombre d''emplois vacants brut'!AN23/('Nombre d''emplois vacants brut'!AN23+'Nombre d''emplois occupés brut'!AN23)*100</f>
        <v>0.7076879256757711</v>
      </c>
      <c r="AO23" s="56">
        <f>'Nombre d''emplois vacants brut'!AO23/('Nombre d''emplois vacants brut'!AO23+'Nombre d''emplois occupés brut'!AO23)*100</f>
        <v>0.99398701506554565</v>
      </c>
      <c r="AP23" s="56">
        <f>'Nombre d''emplois vacants brut'!AP23/('Nombre d''emplois vacants brut'!AP23+'Nombre d''emplois occupés brut'!AP23)*100</f>
        <v>0.69530306619260618</v>
      </c>
      <c r="AQ23" s="56">
        <f>'Nombre d''emplois vacants brut'!AQ23/('Nombre d''emplois vacants brut'!AQ23+'Nombre d''emplois occupés brut'!AQ23)*100</f>
        <v>0.64871818905495615</v>
      </c>
      <c r="AR23" s="56">
        <f>'Nombre d''emplois vacants brut'!AR23/('Nombre d''emplois vacants brut'!AR23+'Nombre d''emplois occupés brut'!AR23)*100</f>
        <v>0.47494894633219847</v>
      </c>
      <c r="AS23" s="56">
        <f>'Nombre d''emplois vacants brut'!AS23/('Nombre d''emplois vacants brut'!AS23+'Nombre d''emplois occupés brut'!AS23)*100</f>
        <v>0.53355459577039888</v>
      </c>
      <c r="AT23" s="56">
        <f>'Nombre d''emplois vacants brut'!AT23/('Nombre d''emplois vacants brut'!AT23+'Nombre d''emplois occupés brut'!AT23)*100</f>
        <v>0.56424727209950187</v>
      </c>
      <c r="AU23" s="56">
        <f>'Nombre d''emplois vacants brut'!AU23/('Nombre d''emplois vacants brut'!AU23+'Nombre d''emplois occupés brut'!AU23)*100</f>
        <v>0.46991453985920051</v>
      </c>
      <c r="AV23" s="56">
        <f>'Nombre d''emplois vacants brut'!AV23/('Nombre d''emplois vacants brut'!AV23+'Nombre d''emplois occupés brut'!AV23)*100</f>
        <v>0.85055509417770914</v>
      </c>
      <c r="AW23" s="56">
        <f>'Nombre d''emplois vacants brut'!AW23/('Nombre d''emplois vacants brut'!AW23+'Nombre d''emplois occupés brut'!AW23)*100</f>
        <v>0.69392855414886989</v>
      </c>
      <c r="AX23" s="56">
        <f>'Nombre d''emplois vacants brut'!AX23/('Nombre d''emplois vacants brut'!AX23+'Nombre d''emplois occupés brut'!AX23)*100</f>
        <v>0.62735243120382622</v>
      </c>
      <c r="AY23" s="57">
        <f>'Nombre d''emplois vacants brut'!AY23/('Nombre d''emplois vacants brut'!AY23+'Nombre d''emplois occupés brut'!AY23)*100</f>
        <v>0.31166724301358112</v>
      </c>
      <c r="AZ23" s="58">
        <f>'Nombre d''emplois vacants brut'!AZ23/('Nombre d''emplois vacants brut'!AZ23+'Nombre d''emplois occupés brut'!AZ23)*100</f>
        <v>1.2045841965560276</v>
      </c>
      <c r="BA23" s="56">
        <f>'Nombre d''emplois vacants brut'!BA23/('Nombre d''emplois vacants brut'!BA23+'Nombre d''emplois occupés brut'!BA23)*100</f>
        <v>1.2354778932006336</v>
      </c>
      <c r="BB23" s="56">
        <f>'Nombre d''emplois vacants brut'!BB23/('Nombre d''emplois vacants brut'!BB23+'Nombre d''emplois occupés brut'!BB23)*100</f>
        <v>0.85983948361275619</v>
      </c>
      <c r="BC23" s="56">
        <f>'Nombre d''emplois vacants brut'!BC23/('Nombre d''emplois vacants brut'!BC23+'Nombre d''emplois occupés brut'!BC23)*100</f>
        <v>0.8369976536075362</v>
      </c>
      <c r="BD23" s="56">
        <f>'Nombre d''emplois vacants brut'!BD23/('Nombre d''emplois vacants brut'!BD23+'Nombre d''emplois occupés brut'!BD23)*100</f>
        <v>1.0024551738279353</v>
      </c>
      <c r="BE23" s="56">
        <f>'Nombre d''emplois vacants brut'!BE23/('Nombre d''emplois vacants brut'!BE23+'Nombre d''emplois occupés brut'!BE23)*100</f>
        <v>0.8728327345772845</v>
      </c>
      <c r="BF23" s="56">
        <f>'Nombre d''emplois vacants brut'!BF23/('Nombre d''emplois vacants brut'!BF23+'Nombre d''emplois occupés brut'!BF23)*100</f>
        <v>0.74300519366274098</v>
      </c>
      <c r="BG23" s="56">
        <f>'Nombre d''emplois vacants brut'!BG23/('Nombre d''emplois vacants brut'!BG23+'Nombre d''emplois occupés brut'!BG23)*100</f>
        <v>0.7854819906413979</v>
      </c>
      <c r="BH23" s="56">
        <f>'Nombre d''emplois vacants brut'!BH23/('Nombre d''emplois vacants brut'!BH23+'Nombre d''emplois occupés brut'!BH23)*100</f>
        <v>1.1212873972219977</v>
      </c>
      <c r="BI23" s="56">
        <f>'Nombre d''emplois vacants brut'!BI23/('Nombre d''emplois vacants brut'!BI23+'Nombre d''emplois occupés brut'!BI23)*100</f>
        <v>1.1178553009854229</v>
      </c>
      <c r="BJ23" s="56">
        <f>'Nombre d''emplois vacants brut'!BJ23/('Nombre d''emplois vacants brut'!BJ23+'Nombre d''emplois occupés brut'!BJ23)*100</f>
        <v>1.415820089186911</v>
      </c>
      <c r="BK23" s="56">
        <f>'Nombre d''emplois vacants brut'!BK23/('Nombre d''emplois vacants brut'!BK23+'Nombre d''emplois occupés brut'!BK23)*100</f>
        <v>0.79893130838612592</v>
      </c>
      <c r="BL23" s="56">
        <f>'Nombre d''emplois vacants brut'!BL23/('Nombre d''emplois vacants brut'!BL23+'Nombre d''emplois occupés brut'!BL23)*100</f>
        <v>1.9520519274239516</v>
      </c>
      <c r="BM23" s="56">
        <f>'Nombre d''emplois vacants brut'!BM23/('Nombre d''emplois vacants brut'!BM23+'Nombre d''emplois occupés brut'!BM23)*100</f>
        <v>1.7921764535088616</v>
      </c>
      <c r="BN23" s="56">
        <f>'Nombre d''emplois vacants brut'!BN23/('Nombre d''emplois vacants brut'!BN23+'Nombre d''emplois occupés brut'!BN23)*100</f>
        <v>0.94417929413201374</v>
      </c>
      <c r="BO23" s="56">
        <f>'Nombre d''emplois vacants brut'!BO23/('Nombre d''emplois vacants brut'!BO23+'Nombre d''emplois occupés brut'!BO23)*100</f>
        <v>1.1864608305459747</v>
      </c>
      <c r="BP23" s="56">
        <f>'Nombre d''emplois vacants brut'!BP23/('Nombre d''emplois vacants brut'!BP23+'Nombre d''emplois occupés brut'!BP23)*100</f>
        <v>1.9346785089999998</v>
      </c>
      <c r="BQ23" s="56" t="s">
        <v>92</v>
      </c>
      <c r="BR23" s="56">
        <f>'Nombre d''emplois vacants brut'!BR23/('Nombre d''emplois vacants brut'!BR23+'Nombre d''emplois occupés brut'!BR23)*100</f>
        <v>2.512418324</v>
      </c>
      <c r="BS23" s="56">
        <f>'Nombre d''emplois vacants brut'!BS23/('Nombre d''emplois vacants brut'!BS23+'Nombre d''emplois occupés brut'!BS23)*100</f>
        <v>1.2245579339999999</v>
      </c>
      <c r="BT23" s="56">
        <f>'Nombre d''emplois vacants brut'!BT23/('Nombre d''emplois vacants brut'!BT23+'Nombre d''emplois occupés brut'!BT23)*100</f>
        <v>1.697804278</v>
      </c>
      <c r="BU23" s="56">
        <f>'Nombre d''emplois vacants brut'!BU23/('Nombre d''emplois vacants brut'!BU23+'Nombre d''emplois occupés brut'!BU23)*100</f>
        <v>1.6596760839999996</v>
      </c>
      <c r="BV23" s="56">
        <f>'Nombre d''emplois vacants brut'!BV23/('Nombre d''emplois vacants brut'!BV23+'Nombre d''emplois occupés brut'!BV23)*100</f>
        <v>2.2689213420000005</v>
      </c>
      <c r="BW23" s="56">
        <f>'Nombre d''emplois vacants brut'!BW23/('Nombre d''emplois vacants brut'!BW23+'Nombre d''emplois occupés brut'!BW23)*100</f>
        <v>3.432525617</v>
      </c>
      <c r="BX23" s="56">
        <f>'Nombre d''emplois vacants brut'!BX23/('Nombre d''emplois vacants brut'!BX23+'Nombre d''emplois occupés brut'!BX23)*100</f>
        <v>2.3372788889999998</v>
      </c>
      <c r="BY23" s="56">
        <f>'Nombre d''emplois vacants brut'!BY23/('Nombre d''emplois vacants brut'!BY23+'Nombre d''emplois occupés brut'!BY23)*100</f>
        <v>3.837575844999999</v>
      </c>
      <c r="BZ23" s="56">
        <f>'Nombre d''emplois vacants brut'!BZ23/('Nombre d''emplois vacants brut'!BZ23+'Nombre d''emplois occupés brut'!BZ23)*100</f>
        <v>3.1159338320000001</v>
      </c>
      <c r="CA23" s="56">
        <f>'Nombre d''emplois vacants brut'!CA23/('Nombre d''emplois vacants brut'!CA23+'Nombre d''emplois occupés brut'!CA23)*100</f>
        <v>2.9269875989999998</v>
      </c>
      <c r="CB23" s="56">
        <f>'Nombre d''emplois vacants brut'!CB23/('Nombre d''emplois vacants brut'!CB23+'Nombre d''emplois occupés brut'!CB23)*100</f>
        <v>2.1784660250000005</v>
      </c>
      <c r="CC23" s="146" t="s">
        <v>92</v>
      </c>
    </row>
    <row r="24" spans="1:81" s="52" customFormat="1" x14ac:dyDescent="0.25">
      <c r="A24" s="60" t="s">
        <v>108</v>
      </c>
      <c r="B24" s="61">
        <f>'Nombre d''emplois vacants brut'!B24/('Nombre d''emplois vacants brut'!B24+'Nombre d''emplois occupés brut'!B24)*100</f>
        <v>0.48115070574745472</v>
      </c>
      <c r="C24" s="61">
        <f>'Nombre d''emplois vacants brut'!C24/('Nombre d''emplois vacants brut'!C24+'Nombre d''emplois occupés brut'!C24)*100</f>
        <v>0.57459826053286356</v>
      </c>
      <c r="D24" s="61">
        <f>'Nombre d''emplois vacants brut'!D24/('Nombre d''emplois vacants brut'!D24+'Nombre d''emplois occupés brut'!D24)*100</f>
        <v>0.50362690553543132</v>
      </c>
      <c r="E24" s="61">
        <f>'Nombre d''emplois vacants brut'!E24/('Nombre d''emplois vacants brut'!E24+'Nombre d''emplois occupés brut'!E24)*100</f>
        <v>0.51340576975687879</v>
      </c>
      <c r="F24" s="61">
        <f>'Nombre d''emplois vacants brut'!F24/('Nombre d''emplois vacants brut'!F24+'Nombre d''emplois occupés brut'!F24)*100</f>
        <v>0.45595500872936134</v>
      </c>
      <c r="G24" s="61">
        <f>'Nombre d''emplois vacants brut'!G24/('Nombre d''emplois vacants brut'!G24+'Nombre d''emplois occupés brut'!G24)*100</f>
        <v>0.44272803743896855</v>
      </c>
      <c r="H24" s="61">
        <f>'Nombre d''emplois vacants brut'!H24/('Nombre d''emplois vacants brut'!H24+'Nombre d''emplois occupés brut'!H24)*100</f>
        <v>0.42601906289779456</v>
      </c>
      <c r="I24" s="61">
        <f>'Nombre d''emplois vacants brut'!I24/('Nombre d''emplois vacants brut'!I24+'Nombre d''emplois occupés brut'!I24)*100</f>
        <v>0.47509804383914483</v>
      </c>
      <c r="J24" s="61">
        <f>'Nombre d''emplois vacants brut'!J24/('Nombre d''emplois vacants brut'!J24+'Nombre d''emplois occupés brut'!J24)*100</f>
        <v>0.55565988099347696</v>
      </c>
      <c r="K24" s="61">
        <f>'Nombre d''emplois vacants brut'!K24/('Nombre d''emplois vacants brut'!K24+'Nombre d''emplois occupés brut'!K24)*100</f>
        <v>0.5712061655225783</v>
      </c>
      <c r="L24" s="61">
        <f>'Nombre d''emplois vacants brut'!L24/('Nombre d''emplois vacants brut'!L24+'Nombre d''emplois occupés brut'!L24)*100</f>
        <v>0.5489074828311522</v>
      </c>
      <c r="M24" s="61">
        <f>'Nombre d''emplois vacants brut'!M24/('Nombre d''emplois vacants brut'!M24+'Nombre d''emplois occupés brut'!M24)*100</f>
        <v>0.65832282392269381</v>
      </c>
      <c r="N24" s="61">
        <f>'Nombre d''emplois vacants brut'!N24/('Nombre d''emplois vacants brut'!N24+'Nombre d''emplois occupés brut'!N24)*100</f>
        <v>0.55838648322138285</v>
      </c>
      <c r="O24" s="61">
        <f>'Nombre d''emplois vacants brut'!O24/('Nombre d''emplois vacants brut'!O24+'Nombre d''emplois occupés brut'!O24)*100</f>
        <v>0.55049524979720643</v>
      </c>
      <c r="P24" s="61">
        <f>'Nombre d''emplois vacants brut'!P24/('Nombre d''emplois vacants brut'!P24+'Nombre d''emplois occupés brut'!P24)*100</f>
        <v>0.49432349185602187</v>
      </c>
      <c r="Q24" s="61">
        <f>'Nombre d''emplois vacants brut'!Q24/('Nombre d''emplois vacants brut'!Q24+'Nombre d''emplois occupés brut'!Q24)*100</f>
        <v>0.5770264813908943</v>
      </c>
      <c r="R24" s="61">
        <f>'Nombre d''emplois vacants brut'!R24/('Nombre d''emplois vacants brut'!R24+'Nombre d''emplois occupés brut'!R24)*100</f>
        <v>0.59008488607995557</v>
      </c>
      <c r="S24" s="61">
        <f>'Nombre d''emplois vacants brut'!S24/('Nombre d''emplois vacants brut'!S24+'Nombre d''emplois occupés brut'!S24)*100</f>
        <v>0.61589152117451107</v>
      </c>
      <c r="T24" s="61">
        <f>'Nombre d''emplois vacants brut'!T24/('Nombre d''emplois vacants brut'!T24+'Nombre d''emplois occupés brut'!T24)*100</f>
        <v>0.6342671627295795</v>
      </c>
      <c r="U24" s="61">
        <f>'Nombre d''emplois vacants brut'!U24/('Nombre d''emplois vacants brut'!U24+'Nombre d''emplois occupés brut'!U24)*100</f>
        <v>0.64883044247208044</v>
      </c>
      <c r="V24" s="61">
        <f>'Nombre d''emplois vacants brut'!V24/('Nombre d''emplois vacants brut'!V24+'Nombre d''emplois occupés brut'!V24)*100</f>
        <v>0.60168696796503951</v>
      </c>
      <c r="W24" s="61">
        <f>'Nombre d''emplois vacants brut'!W24/('Nombre d''emplois vacants brut'!W24+'Nombre d''emplois occupés brut'!W24)*100</f>
        <v>0.58449411897529857</v>
      </c>
      <c r="X24" s="61">
        <f>'Nombre d''emplois vacants brut'!X24/('Nombre d''emplois vacants brut'!X24+'Nombre d''emplois occupés brut'!X24)*100</f>
        <v>0.64410094726766631</v>
      </c>
      <c r="Y24" s="61">
        <f>'Nombre d''emplois vacants brut'!Y24/('Nombre d''emplois vacants brut'!Y24+'Nombre d''emplois occupés brut'!Y24)*100</f>
        <v>0.67793755079199269</v>
      </c>
      <c r="Z24" s="61">
        <f>'Nombre d''emplois vacants brut'!Z24/('Nombre d''emplois vacants brut'!Z24+'Nombre d''emplois occupés brut'!Z24)*100</f>
        <v>0.50613365093656915</v>
      </c>
      <c r="AA24" s="61">
        <f>'Nombre d''emplois vacants brut'!AA24/('Nombre d''emplois vacants brut'!AA24+'Nombre d''emplois occupés brut'!AA24)*100</f>
        <v>0.59255607335235738</v>
      </c>
      <c r="AB24" s="61">
        <f>'Nombre d''emplois vacants brut'!AB24/('Nombre d''emplois vacants brut'!AB24+'Nombre d''emplois occupés brut'!AB24)*100</f>
        <v>0.50910248786899504</v>
      </c>
      <c r="AC24" s="61">
        <f>'Nombre d''emplois vacants brut'!AC24/('Nombre d''emplois vacants brut'!AC24+'Nombre d''emplois occupés brut'!AC24)*100</f>
        <v>0.68665360319888713</v>
      </c>
      <c r="AD24" s="61">
        <f>'Nombre d''emplois vacants brut'!AD24/('Nombre d''emplois vacants brut'!AD24+'Nombre d''emplois occupés brut'!AD24)*100</f>
        <v>0.56243033363915762</v>
      </c>
      <c r="AE24" s="62">
        <f>'Nombre d''emplois vacants brut'!AE24/('Nombre d''emplois vacants brut'!AE24+'Nombre d''emplois occupés brut'!AE24)*100</f>
        <v>0.53486883222975889</v>
      </c>
      <c r="AF24" s="63">
        <f>'Nombre d''emplois vacants brut'!AF24/('Nombre d''emplois vacants brut'!AF24+'Nombre d''emplois occupés brut'!AF24)*100</f>
        <v>1.0259061027261858</v>
      </c>
      <c r="AG24" s="61">
        <f>'Nombre d''emplois vacants brut'!AG24/('Nombre d''emplois vacants brut'!AG24+'Nombre d''emplois occupés brut'!AG24)*100</f>
        <v>0.98619230845641659</v>
      </c>
      <c r="AH24" s="61">
        <f>'Nombre d''emplois vacants brut'!AH24/('Nombre d''emplois vacants brut'!AH24+'Nombre d''emplois occupés brut'!AH24)*100</f>
        <v>0.95292921191456503</v>
      </c>
      <c r="AI24" s="61">
        <f>'Nombre d''emplois vacants brut'!AI24/('Nombre d''emplois vacants brut'!AI24+'Nombre d''emplois occupés brut'!AI24)*100</f>
        <v>0.78618318746813287</v>
      </c>
      <c r="AJ24" s="61">
        <f>'Nombre d''emplois vacants brut'!AJ24/('Nombre d''emplois vacants brut'!AJ24+'Nombre d''emplois occupés brut'!AJ24)*100</f>
        <v>0.84789613165565536</v>
      </c>
      <c r="AK24" s="61">
        <f>'Nombre d''emplois vacants brut'!AK24/('Nombre d''emplois vacants brut'!AK24+'Nombre d''emplois occupés brut'!AK24)*100</f>
        <v>1.0441286217920767</v>
      </c>
      <c r="AL24" s="61">
        <f>'Nombre d''emplois vacants brut'!AL24/('Nombre d''emplois vacants brut'!AL24+'Nombre d''emplois occupés brut'!AL24)*100</f>
        <v>1.1126494455400451</v>
      </c>
      <c r="AM24" s="61">
        <f>'Nombre d''emplois vacants brut'!AM24/('Nombre d''emplois vacants brut'!AM24+'Nombre d''emplois occupés brut'!AM24)*100</f>
        <v>0.87859340572656452</v>
      </c>
      <c r="AN24" s="61">
        <f>'Nombre d''emplois vacants brut'!AN24/('Nombre d''emplois vacants brut'!AN24+'Nombre d''emplois occupés brut'!AN24)*100</f>
        <v>0.97044141755935442</v>
      </c>
      <c r="AO24" s="61">
        <f>'Nombre d''emplois vacants brut'!AO24/('Nombre d''emplois vacants brut'!AO24+'Nombre d''emplois occupés brut'!AO24)*100</f>
        <v>1.1548415310489855</v>
      </c>
      <c r="AP24" s="61">
        <f>'Nombre d''emplois vacants brut'!AP24/('Nombre d''emplois vacants brut'!AP24+'Nombre d''emplois occupés brut'!AP24)*100</f>
        <v>0.98594981342587407</v>
      </c>
      <c r="AQ24" s="61">
        <f>'Nombre d''emplois vacants brut'!AQ24/('Nombre d''emplois vacants brut'!AQ24+'Nombre d''emplois occupés brut'!AQ24)*100</f>
        <v>1.0610241546539345</v>
      </c>
      <c r="AR24" s="61">
        <f>'Nombre d''emplois vacants brut'!AR24/('Nombre d''emplois vacants brut'!AR24+'Nombre d''emplois occupés brut'!AR24)*100</f>
        <v>0.96660896541025998</v>
      </c>
      <c r="AS24" s="61">
        <f>'Nombre d''emplois vacants brut'!AS24/('Nombre d''emplois vacants brut'!AS24+'Nombre d''emplois occupés brut'!AS24)*100</f>
        <v>0.85881672524611985</v>
      </c>
      <c r="AT24" s="61">
        <f>'Nombre d''emplois vacants brut'!AT24/('Nombre d''emplois vacants brut'!AT24+'Nombre d''emplois occupés brut'!AT24)*100</f>
        <v>1.3031416783723293</v>
      </c>
      <c r="AU24" s="61">
        <f>'Nombre d''emplois vacants brut'!AU24/('Nombre d''emplois vacants brut'!AU24+'Nombre d''emplois occupés brut'!AU24)*100</f>
        <v>0.91155759609092801</v>
      </c>
      <c r="AV24" s="61">
        <f>'Nombre d''emplois vacants brut'!AV24/('Nombre d''emplois vacants brut'!AV24+'Nombre d''emplois occupés brut'!AV24)*100</f>
        <v>1.0887504596381903</v>
      </c>
      <c r="AW24" s="61">
        <f>'Nombre d''emplois vacants brut'!AW24/('Nombre d''emplois vacants brut'!AW24+'Nombre d''emplois occupés brut'!AW24)*100</f>
        <v>1.1818674098733757</v>
      </c>
      <c r="AX24" s="61">
        <f>'Nombre d''emplois vacants brut'!AX24/('Nombre d''emplois vacants brut'!AX24+'Nombre d''emplois occupés brut'!AX24)*100</f>
        <v>1.172038827690109</v>
      </c>
      <c r="AY24" s="62">
        <f>'Nombre d''emplois vacants brut'!AY24/('Nombre d''emplois vacants brut'!AY24+'Nombre d''emplois occupés brut'!AY24)*100</f>
        <v>0.88688437391352937</v>
      </c>
      <c r="AZ24" s="63">
        <f>'Nombre d''emplois vacants brut'!AZ24/('Nombre d''emplois vacants brut'!AZ24+'Nombre d''emplois occupés brut'!AZ24)*100</f>
        <v>1.4075974705151035</v>
      </c>
      <c r="BA24" s="61">
        <f>'Nombre d''emplois vacants brut'!BA24/('Nombre d''emplois vacants brut'!BA24+'Nombre d''emplois occupés brut'!BA24)*100</f>
        <v>1.4436504106228949</v>
      </c>
      <c r="BB24" s="61">
        <f>'Nombre d''emplois vacants brut'!BB24/('Nombre d''emplois vacants brut'!BB24+'Nombre d''emplois occupés brut'!BB24)*100</f>
        <v>1.5579112641714525</v>
      </c>
      <c r="BC24" s="61">
        <f>'Nombre d''emplois vacants brut'!BC24/('Nombre d''emplois vacants brut'!BC24+'Nombre d''emplois occupés brut'!BC24)*100</f>
        <v>1.2844328907595319</v>
      </c>
      <c r="BD24" s="61">
        <f>'Nombre d''emplois vacants brut'!BD24/('Nombre d''emplois vacants brut'!BD24+'Nombre d''emplois occupés brut'!BD24)*100</f>
        <v>1.5815861469570633</v>
      </c>
      <c r="BE24" s="61">
        <f>'Nombre d''emplois vacants brut'!BE24/('Nombre d''emplois vacants brut'!BE24+'Nombre d''emplois occupés brut'!BE24)*100</f>
        <v>1.6795273268445747</v>
      </c>
      <c r="BF24" s="61">
        <f>'Nombre d''emplois vacants brut'!BF24/('Nombre d''emplois vacants brut'!BF24+'Nombre d''emplois occupés brut'!BF24)*100</f>
        <v>2.0245037519689784</v>
      </c>
      <c r="BG24" s="61">
        <f>'Nombre d''emplois vacants brut'!BG24/('Nombre d''emplois vacants brut'!BG24+'Nombre d''emplois occupés brut'!BG24)*100</f>
        <v>2.0789702758317778</v>
      </c>
      <c r="BH24" s="61">
        <f>'Nombre d''emplois vacants brut'!BH24/('Nombre d''emplois vacants brut'!BH24+'Nombre d''emplois occupés brut'!BH24)*100</f>
        <v>2.7662697996527976</v>
      </c>
      <c r="BI24" s="61">
        <f>'Nombre d''emplois vacants brut'!BI24/('Nombre d''emplois vacants brut'!BI24+'Nombre d''emplois occupés brut'!BI24)*100</f>
        <v>2.1919250468502129</v>
      </c>
      <c r="BJ24" s="61">
        <f>'Nombre d''emplois vacants brut'!BJ24/('Nombre d''emplois vacants brut'!BJ24+'Nombre d''emplois occupés brut'!BJ24)*100</f>
        <v>2.2133689582171141</v>
      </c>
      <c r="BK24" s="61">
        <f>'Nombre d''emplois vacants brut'!BK24/('Nombre d''emplois vacants brut'!BK24+'Nombre d''emplois occupés brut'!BK24)*100</f>
        <v>2.2299232975501049</v>
      </c>
      <c r="BL24" s="61">
        <f>'Nombre d''emplois vacants brut'!BL24/('Nombre d''emplois vacants brut'!BL24+'Nombre d''emplois occupés brut'!BL24)*100</f>
        <v>2.0136835466282803</v>
      </c>
      <c r="BM24" s="61">
        <f>'Nombre d''emplois vacants brut'!BM24/('Nombre d''emplois vacants brut'!BM24+'Nombre d''emplois occupés brut'!BM24)*100</f>
        <v>1.2660601859160359</v>
      </c>
      <c r="BN24" s="61">
        <f>'Nombre d''emplois vacants brut'!BN24/('Nombre d''emplois vacants brut'!BN24+'Nombre d''emplois occupés brut'!BN24)*100</f>
        <v>1.8700741565743324</v>
      </c>
      <c r="BO24" s="61">
        <f>'Nombre d''emplois vacants brut'!BO24/('Nombre d''emplois vacants brut'!BO24+'Nombre d''emplois occupés brut'!BO24)*100</f>
        <v>1.6120175185078265</v>
      </c>
      <c r="BP24" s="61">
        <f>'Nombre d''emplois vacants brut'!BP24/('Nombre d''emplois vacants brut'!BP24+'Nombre d''emplois occupés brut'!BP24)*100</f>
        <v>2.431435461</v>
      </c>
      <c r="BQ24" s="61" t="s">
        <v>92</v>
      </c>
      <c r="BR24" s="61">
        <f>'Nombre d''emplois vacants brut'!BR24/('Nombre d''emplois vacants brut'!BR24+'Nombre d''emplois occupés brut'!BR24)*100</f>
        <v>2.8558586439999996</v>
      </c>
      <c r="BS24" s="61">
        <f>'Nombre d''emplois vacants brut'!BS24/('Nombre d''emplois vacants brut'!BS24+'Nombre d''emplois occupés brut'!BS24)*100</f>
        <v>2.4860181199999998</v>
      </c>
      <c r="BT24" s="61">
        <f>'Nombre d''emplois vacants brut'!BT24/('Nombre d''emplois vacants brut'!BT24+'Nombre d''emplois occupés brut'!BT24)*100</f>
        <v>2.6860999429999999</v>
      </c>
      <c r="BU24" s="61">
        <f>'Nombre d''emplois vacants brut'!BU24/('Nombre d''emplois vacants brut'!BU24+'Nombre d''emplois occupés brut'!BU24)*100</f>
        <v>2.4224853240000002</v>
      </c>
      <c r="BV24" s="61">
        <f>'Nombre d''emplois vacants brut'!BV24/('Nombre d''emplois vacants brut'!BV24+'Nombre d''emplois occupés brut'!BV24)*100</f>
        <v>2.8483320650000001</v>
      </c>
      <c r="BW24" s="61">
        <f>'Nombre d''emplois vacants brut'!BW24/('Nombre d''emplois vacants brut'!BW24+'Nombre d''emplois occupés brut'!BW24)*100</f>
        <v>2.2194648669999997</v>
      </c>
      <c r="BX24" s="61">
        <f>'Nombre d''emplois vacants brut'!BX24/('Nombre d''emplois vacants brut'!BX24+'Nombre d''emplois occupés brut'!BX24)*100</f>
        <v>2.6358731129999997</v>
      </c>
      <c r="BY24" s="61">
        <f>'Nombre d''emplois vacants brut'!BY24/('Nombre d''emplois vacants brut'!BY24+'Nombre d''emplois occupés brut'!BY24)*100</f>
        <v>2.9432496499999998</v>
      </c>
      <c r="BZ24" s="61">
        <f>'Nombre d''emplois vacants brut'!BZ24/('Nombre d''emplois vacants brut'!BZ24+'Nombre d''emplois occupés brut'!BZ24)*100</f>
        <v>2.9121719150000001</v>
      </c>
      <c r="CA24" s="61">
        <f>'Nombre d''emplois vacants brut'!CA24/('Nombre d''emplois vacants brut'!CA24+'Nombre d''emplois occupés brut'!CA24)*100</f>
        <v>2.5939779809999997</v>
      </c>
      <c r="CB24" s="61">
        <f>'Nombre d''emplois vacants brut'!CB24/('Nombre d''emplois vacants brut'!CB24+'Nombre d''emplois occupés brut'!CB24)*100</f>
        <v>2.7751921739999994</v>
      </c>
      <c r="CC24" s="146" t="s">
        <v>92</v>
      </c>
    </row>
    <row r="25" spans="1:81" s="52" customFormat="1" x14ac:dyDescent="0.25">
      <c r="A25" s="64" t="s">
        <v>109</v>
      </c>
      <c r="B25" s="49">
        <f>'Nombre d''emplois vacants brut'!B25/('Nombre d''emplois vacants brut'!B25+'Nombre d''emplois occupés brut'!B25)*100</f>
        <v>0.27944857673007684</v>
      </c>
      <c r="C25" s="49">
        <f>'Nombre d''emplois vacants brut'!C25/('Nombre d''emplois vacants brut'!C25+'Nombre d''emplois occupés brut'!C25)*100</f>
        <v>0.24779880797622636</v>
      </c>
      <c r="D25" s="49">
        <f>'Nombre d''emplois vacants brut'!D25/('Nombre d''emplois vacants brut'!D25+'Nombre d''emplois occupés brut'!D25)*100</f>
        <v>0.25994619281268666</v>
      </c>
      <c r="E25" s="49">
        <f>'Nombre d''emplois vacants brut'!E25/('Nombre d''emplois vacants brut'!E25+'Nombre d''emplois occupés brut'!E25)*100</f>
        <v>0.23983790439259159</v>
      </c>
      <c r="F25" s="49">
        <f>'Nombre d''emplois vacants brut'!F25/('Nombre d''emplois vacants brut'!F25+'Nombre d''emplois occupés brut'!F25)*100</f>
        <v>0.26963362903546706</v>
      </c>
      <c r="G25" s="49">
        <f>'Nombre d''emplois vacants brut'!G25/('Nombre d''emplois vacants brut'!G25+'Nombre d''emplois occupés brut'!G25)*100</f>
        <v>0.26831797198690771</v>
      </c>
      <c r="H25" s="49">
        <f>'Nombre d''emplois vacants brut'!H25/('Nombre d''emplois vacants brut'!H25+'Nombre d''emplois occupés brut'!H25)*100</f>
        <v>0.29316244259571167</v>
      </c>
      <c r="I25" s="49">
        <f>'Nombre d''emplois vacants brut'!I25/('Nombre d''emplois vacants brut'!I25+'Nombre d''emplois occupés brut'!I25)*100</f>
        <v>0.28876086684302499</v>
      </c>
      <c r="J25" s="49">
        <f>'Nombre d''emplois vacants brut'!J25/('Nombre d''emplois vacants brut'!J25+'Nombre d''emplois occupés brut'!J25)*100</f>
        <v>0.29162947582223009</v>
      </c>
      <c r="K25" s="49">
        <f>'Nombre d''emplois vacants brut'!K25/('Nombre d''emplois vacants brut'!K25+'Nombre d''emplois occupés brut'!K25)*100</f>
        <v>0.3053719523196527</v>
      </c>
      <c r="L25" s="49">
        <f>'Nombre d''emplois vacants brut'!L25/('Nombre d''emplois vacants brut'!L25+'Nombre d''emplois occupés brut'!L25)*100</f>
        <v>0.34944900502408993</v>
      </c>
      <c r="M25" s="49">
        <f>'Nombre d''emplois vacants brut'!M25/('Nombre d''emplois vacants brut'!M25+'Nombre d''emplois occupés brut'!M25)*100</f>
        <v>0.36429187006938069</v>
      </c>
      <c r="N25" s="49">
        <f>'Nombre d''emplois vacants brut'!N25/('Nombre d''emplois vacants brut'!N25+'Nombre d''emplois occupés brut'!N25)*100</f>
        <v>0.39213103036891911</v>
      </c>
      <c r="O25" s="49">
        <f>'Nombre d''emplois vacants brut'!O25/('Nombre d''emplois vacants brut'!O25+'Nombre d''emplois occupés brut'!O25)*100</f>
        <v>0.41247421981262722</v>
      </c>
      <c r="P25" s="49">
        <f>'Nombre d''emplois vacants brut'!P25/('Nombre d''emplois vacants brut'!P25+'Nombre d''emplois occupés brut'!P25)*100</f>
        <v>0.41902939537938039</v>
      </c>
      <c r="Q25" s="49">
        <f>'Nombre d''emplois vacants brut'!Q25/('Nombre d''emplois vacants brut'!Q25+'Nombre d''emplois occupés brut'!Q25)*100</f>
        <v>0.44213168805804981</v>
      </c>
      <c r="R25" s="49">
        <f>'Nombre d''emplois vacants brut'!R25/('Nombre d''emplois vacants brut'!R25+'Nombre d''emplois occupés brut'!R25)*100</f>
        <v>0.47056883667811217</v>
      </c>
      <c r="S25" s="49">
        <f>'Nombre d''emplois vacants brut'!S25/('Nombre d''emplois vacants brut'!S25+'Nombre d''emplois occupés brut'!S25)*100</f>
        <v>0.49484407120960899</v>
      </c>
      <c r="T25" s="49">
        <f>'Nombre d''emplois vacants brut'!T25/('Nombre d''emplois vacants brut'!T25+'Nombre d''emplois occupés brut'!T25)*100</f>
        <v>0.52950661978172997</v>
      </c>
      <c r="U25" s="49">
        <f>'Nombre d''emplois vacants brut'!U25/('Nombre d''emplois vacants brut'!U25+'Nombre d''emplois occupés brut'!U25)*100</f>
        <v>0.52409835065798416</v>
      </c>
      <c r="V25" s="49">
        <f>'Nombre d''emplois vacants brut'!V25/('Nombre d''emplois vacants brut'!V25+'Nombre d''emplois occupés brut'!V25)*100</f>
        <v>0.48783118227037348</v>
      </c>
      <c r="W25" s="49">
        <f>'Nombre d''emplois vacants brut'!W25/('Nombre d''emplois vacants brut'!W25+'Nombre d''emplois occupés brut'!W25)*100</f>
        <v>0.39529207720653653</v>
      </c>
      <c r="X25" s="49">
        <f>'Nombre d''emplois vacants brut'!X25/('Nombre d''emplois vacants brut'!X25+'Nombre d''emplois occupés brut'!X25)*100</f>
        <v>0.26498331731408048</v>
      </c>
      <c r="Y25" s="49">
        <f>'Nombre d''emplois vacants brut'!Y25/('Nombre d''emplois vacants brut'!Y25+'Nombre d''emplois occupés brut'!Y25)*100</f>
        <v>0.19828148483250826</v>
      </c>
      <c r="Z25" s="49">
        <f>'Nombre d''emplois vacants brut'!Z25/('Nombre d''emplois vacants brut'!Z25+'Nombre d''emplois occupés brut'!Z25)*100</f>
        <v>0.19095648368803717</v>
      </c>
      <c r="AA25" s="49">
        <f>'Nombre d''emplois vacants brut'!AA25/('Nombre d''emplois vacants brut'!AA25+'Nombre d''emplois occupés brut'!AA25)*100</f>
        <v>0.17552239997391036</v>
      </c>
      <c r="AB25" s="49">
        <f>'Nombre d''emplois vacants brut'!AB25/('Nombre d''emplois vacants brut'!AB25+'Nombre d''emplois occupés brut'!AB25)*100</f>
        <v>0.1935523526264365</v>
      </c>
      <c r="AC25" s="49">
        <f>'Nombre d''emplois vacants brut'!AC25/('Nombre d''emplois vacants brut'!AC25+'Nombre d''emplois occupés brut'!AC25)*100</f>
        <v>0.22979680285439716</v>
      </c>
      <c r="AD25" s="49">
        <f>'Nombre d''emplois vacants brut'!AD25/('Nombre d''emplois vacants brut'!AD25+'Nombre d''emplois occupés brut'!AD25)*100</f>
        <v>0.27240447681716706</v>
      </c>
      <c r="AE25" s="50">
        <f>'Nombre d''emplois vacants brut'!AE25/('Nombre d''emplois vacants brut'!AE25+'Nombre d''emplois occupés brut'!AE25)*100</f>
        <v>0.30884048069721276</v>
      </c>
      <c r="AF25" s="51">
        <f>'Nombre d''emplois vacants brut'!AF25/('Nombre d''emplois vacants brut'!AF25+'Nombre d''emplois occupés brut'!AF25)*100</f>
        <v>0.44799912749036153</v>
      </c>
      <c r="AG25" s="49">
        <f>'Nombre d''emplois vacants brut'!AG25/('Nombre d''emplois vacants brut'!AG25+'Nombre d''emplois occupés brut'!AG25)*100</f>
        <v>0.57539001631062259</v>
      </c>
      <c r="AH25" s="49">
        <f>'Nombre d''emplois vacants brut'!AH25/('Nombre d''emplois vacants brut'!AH25+'Nombre d''emplois occupés brut'!AH25)*100</f>
        <v>0.55534966536506669</v>
      </c>
      <c r="AI25" s="49">
        <f>'Nombre d''emplois vacants brut'!AI25/('Nombre d''emplois vacants brut'!AI25+'Nombre d''emplois occupés brut'!AI25)*100</f>
        <v>0.48132220759353056</v>
      </c>
      <c r="AJ25" s="49">
        <f>'Nombre d''emplois vacants brut'!AJ25/('Nombre d''emplois vacants brut'!AJ25+'Nombre d''emplois occupés brut'!AJ25)*100</f>
        <v>0.51355863553625913</v>
      </c>
      <c r="AK25" s="49">
        <f>'Nombre d''emplois vacants brut'!AK25/('Nombre d''emplois vacants brut'!AK25+'Nombre d''emplois occupés brut'!AK25)*100</f>
        <v>0.53198979273237623</v>
      </c>
      <c r="AL25" s="49">
        <f>'Nombre d''emplois vacants brut'!AL25/('Nombre d''emplois vacants brut'!AL25+'Nombre d''emplois occupés brut'!AL25)*100</f>
        <v>0.48637239097146023</v>
      </c>
      <c r="AM25" s="49">
        <f>'Nombre d''emplois vacants brut'!AM25/('Nombre d''emplois vacants brut'!AM25+'Nombre d''emplois occupés brut'!AM25)*100</f>
        <v>0.40085628861744221</v>
      </c>
      <c r="AN25" s="49">
        <f>'Nombre d''emplois vacants brut'!AN25/('Nombre d''emplois vacants brut'!AN25+'Nombre d''emplois occupés brut'!AN25)*100</f>
        <v>0.47062319877213754</v>
      </c>
      <c r="AO25" s="49">
        <f>'Nombre d''emplois vacants brut'!AO25/('Nombre d''emplois vacants brut'!AO25+'Nombre d''emplois occupés brut'!AO25)*100</f>
        <v>0.45185404604121709</v>
      </c>
      <c r="AP25" s="49">
        <f>'Nombre d''emplois vacants brut'!AP25/('Nombre d''emplois vacants brut'!AP25+'Nombre d''emplois occupés brut'!AP25)*100</f>
        <v>0.44516132096469507</v>
      </c>
      <c r="AQ25" s="49">
        <f>'Nombre d''emplois vacants brut'!AQ25/('Nombre d''emplois vacants brut'!AQ25+'Nombre d''emplois occupés brut'!AQ25)*100</f>
        <v>0.42578741062908909</v>
      </c>
      <c r="AR25" s="49">
        <f>'Nombre d''emplois vacants brut'!AR25/('Nombre d''emplois vacants brut'!AR25+'Nombre d''emplois occupés brut'!AR25)*100</f>
        <v>0.51380380029909356</v>
      </c>
      <c r="AS25" s="49">
        <f>'Nombre d''emplois vacants brut'!AS25/('Nombre d''emplois vacants brut'!AS25+'Nombre d''emplois occupés brut'!AS25)*100</f>
        <v>0.49707478223437956</v>
      </c>
      <c r="AT25" s="49">
        <f>'Nombre d''emplois vacants brut'!AT25/('Nombre d''emplois vacants brut'!AT25+'Nombre d''emplois occupés brut'!AT25)*100</f>
        <v>0.51449409860401785</v>
      </c>
      <c r="AU25" s="49">
        <f>'Nombre d''emplois vacants brut'!AU25/('Nombre d''emplois vacants brut'!AU25+'Nombre d''emplois occupés brut'!AU25)*100</f>
        <v>0.45887348294098385</v>
      </c>
      <c r="AV25" s="49">
        <f>'Nombre d''emplois vacants brut'!AV25/('Nombre d''emplois vacants brut'!AV25+'Nombre d''emplois occupés brut'!AV25)*100</f>
        <v>0.5128648867327279</v>
      </c>
      <c r="AW25" s="49">
        <f>'Nombre d''emplois vacants brut'!AW25/('Nombre d''emplois vacants brut'!AW25+'Nombre d''emplois occupés brut'!AW25)*100</f>
        <v>0.5212495118452507</v>
      </c>
      <c r="AX25" s="49">
        <f>'Nombre d''emplois vacants brut'!AX25/('Nombre d''emplois vacants brut'!AX25+'Nombre d''emplois occupés brut'!AX25)*100</f>
        <v>0.50749623141166977</v>
      </c>
      <c r="AY25" s="50">
        <f>'Nombre d''emplois vacants brut'!AY25/('Nombre d''emplois vacants brut'!AY25+'Nombre d''emplois occupés brut'!AY25)*100</f>
        <v>0.51125713505797044</v>
      </c>
      <c r="AZ25" s="51">
        <f>'Nombre d''emplois vacants brut'!AZ25/('Nombre d''emplois vacants brut'!AZ25+'Nombre d''emplois occupés brut'!AZ25)*100</f>
        <v>0.59559341004869326</v>
      </c>
      <c r="BA25" s="49">
        <f>'Nombre d''emplois vacants brut'!BA25/('Nombre d''emplois vacants brut'!BA25+'Nombre d''emplois occupés brut'!BA25)*100</f>
        <v>0.66968539981403952</v>
      </c>
      <c r="BB25" s="49">
        <f>'Nombre d''emplois vacants brut'!BB25/('Nombre d''emplois vacants brut'!BB25+'Nombre d''emplois occupés brut'!BB25)*100</f>
        <v>0.68073534719345163</v>
      </c>
      <c r="BC25" s="49">
        <f>'Nombre d''emplois vacants brut'!BC25/('Nombre d''emplois vacants brut'!BC25+'Nombre d''emplois occupés brut'!BC25)*100</f>
        <v>0.65727285028316551</v>
      </c>
      <c r="BD25" s="49">
        <f>'Nombre d''emplois vacants brut'!BD25/('Nombre d''emplois vacants brut'!BD25+'Nombre d''emplois occupés brut'!BD25)*100</f>
        <v>0.76755924657434083</v>
      </c>
      <c r="BE25" s="49">
        <f>'Nombre d''emplois vacants brut'!BE25/('Nombre d''emplois vacants brut'!BE25+'Nombre d''emplois occupés brut'!BE25)*100</f>
        <v>0.78141429516039151</v>
      </c>
      <c r="BF25" s="49">
        <f>'Nombre d''emplois vacants brut'!BF25/('Nombre d''emplois vacants brut'!BF25+'Nombre d''emplois occupés brut'!BF25)*100</f>
        <v>0.89040584045115867</v>
      </c>
      <c r="BG25" s="49">
        <f>'Nombre d''emplois vacants brut'!BG25/('Nombre d''emplois vacants brut'!BG25+'Nombre d''emplois occupés brut'!BG25)*100</f>
        <v>0.88207244443795996</v>
      </c>
      <c r="BH25" s="49">
        <f>'Nombre d''emplois vacants brut'!BH25/('Nombre d''emplois vacants brut'!BH25+'Nombre d''emplois occupés brut'!BH25)*100</f>
        <v>0.98668635443156427</v>
      </c>
      <c r="BI25" s="49">
        <f>'Nombre d''emplois vacants brut'!BI25/('Nombre d''emplois vacants brut'!BI25+'Nombre d''emplois occupés brut'!BI25)*100</f>
        <v>1.0632729334881577</v>
      </c>
      <c r="BJ25" s="49">
        <f>'Nombre d''emplois vacants brut'!BJ25/('Nombre d''emplois vacants brut'!BJ25+'Nombre d''emplois occupés brut'!BJ25)*100</f>
        <v>1.0853011550828444</v>
      </c>
      <c r="BK25" s="49">
        <f>'Nombre d''emplois vacants brut'!BK25/('Nombre d''emplois vacants brut'!BK25+'Nombre d''emplois occupés brut'!BK25)*100</f>
        <v>1.0349779592708934</v>
      </c>
      <c r="BL25" s="49">
        <f>'Nombre d''emplois vacants brut'!BL25/('Nombre d''emplois vacants brut'!BL25+'Nombre d''emplois occupés brut'!BL25)*100</f>
        <v>1.1389980993247488</v>
      </c>
      <c r="BM25" s="49">
        <f>'Nombre d''emplois vacants brut'!BM25/('Nombre d''emplois vacants brut'!BM25+'Nombre d''emplois occupés brut'!BM25)*100</f>
        <v>1.1255847638000362</v>
      </c>
      <c r="BN25" s="49">
        <f>'Nombre d''emplois vacants brut'!BN25/('Nombre d''emplois vacants brut'!BN25+'Nombre d''emplois occupés brut'!BN25)*100</f>
        <v>1.0930934413001197</v>
      </c>
      <c r="BO25" s="49">
        <f>'Nombre d''emplois vacants brut'!BO25/('Nombre d''emplois vacants brut'!BO25+'Nombre d''emplois occupés brut'!BO25)*100</f>
        <v>1.0308586774079476</v>
      </c>
      <c r="BP25" s="49">
        <f>'Nombre d''emplois vacants brut'!BP25/('Nombre d''emplois vacants brut'!BP25+'Nombre d''emplois occupés brut'!BP25)*100</f>
        <v>1.1254516993611952</v>
      </c>
      <c r="BQ25" s="49" t="s">
        <v>92</v>
      </c>
      <c r="BR25" s="49">
        <f>'Nombre d''emplois vacants brut'!BR25/('Nombre d''emplois vacants brut'!BR25+'Nombre d''emplois occupés brut'!BR25)*100</f>
        <v>0.90180637588039292</v>
      </c>
      <c r="BS25" s="49">
        <f>'Nombre d''emplois vacants brut'!BS25/('Nombre d''emplois vacants brut'!BS25+'Nombre d''emplois occupés brut'!BS25)*100</f>
        <v>0.89346533153470564</v>
      </c>
      <c r="BT25" s="49">
        <f>'Nombre d''emplois vacants brut'!BT25/('Nombre d''emplois vacants brut'!BT25+'Nombre d''emplois occupés brut'!BT25)*100</f>
        <v>1.0950032766945543</v>
      </c>
      <c r="BU25" s="49">
        <f>'Nombre d''emplois vacants brut'!BU25/('Nombre d''emplois vacants brut'!BU25+'Nombre d''emplois occupés brut'!BU25)*100</f>
        <v>1.2379244211621823</v>
      </c>
      <c r="BV25" s="49">
        <f>'Nombre d''emplois vacants brut'!BV25/('Nombre d''emplois vacants brut'!BV25+'Nombre d''emplois occupés brut'!BV25)*100</f>
        <v>1.5749934265920604</v>
      </c>
      <c r="BW25" s="49">
        <f>'Nombre d''emplois vacants brut'!BW25/('Nombre d''emplois vacants brut'!BW25+'Nombre d''emplois occupés brut'!BW25)*100</f>
        <v>1.5016194231588424</v>
      </c>
      <c r="BX25" s="49">
        <f>'Nombre d''emplois vacants brut'!BX25/('Nombre d''emplois vacants brut'!BX25+'Nombre d''emplois occupés brut'!BX25)*100</f>
        <v>1.9436872500729496</v>
      </c>
      <c r="BY25" s="49">
        <f>'Nombre d''emplois vacants brut'!BY25/('Nombre d''emplois vacants brut'!BY25+'Nombre d''emplois occupés brut'!BY25)*100</f>
        <v>2.0006822614991617</v>
      </c>
      <c r="BZ25" s="49">
        <f>'Nombre d''emplois vacants brut'!BZ25/('Nombre d''emplois vacants brut'!BZ25+'Nombre d''emplois occupés brut'!BZ25)*100</f>
        <v>2.2367128872391753</v>
      </c>
      <c r="CA25" s="49">
        <f>'Nombre d''emplois vacants brut'!CA25/('Nombre d''emplois vacants brut'!CA25+'Nombre d''emplois occupés brut'!CA25)*100</f>
        <v>2.0053156111120507</v>
      </c>
      <c r="CB25" s="49">
        <f>'Nombre d''emplois vacants brut'!CB25/('Nombre d''emplois vacants brut'!CB25+'Nombre d''emplois occupés brut'!CB25)*100</f>
        <v>2.2157384927258454</v>
      </c>
      <c r="CC25" s="147">
        <f>'Nombre d''emplois vacants brut'!CC25/('Nombre d''emplois vacants brut'!CC25+'Nombre d''emplois occupés brut'!CC25)*100</f>
        <v>1.9122694258433997</v>
      </c>
    </row>
    <row r="26" spans="1:81" s="52" customFormat="1" x14ac:dyDescent="0.25">
      <c r="A26" s="64" t="s">
        <v>110</v>
      </c>
      <c r="B26" s="56">
        <f>'Nombre d''emplois vacants brut'!B26/('Nombre d''emplois vacants brut'!B26+'Nombre d''emplois occupés brut'!B26)*100</f>
        <v>1.0321868203187283</v>
      </c>
      <c r="C26" s="56">
        <f>'Nombre d''emplois vacants brut'!C26/('Nombre d''emplois vacants brut'!C26+'Nombre d''emplois occupés brut'!C26)*100</f>
        <v>1.0382250338273975</v>
      </c>
      <c r="D26" s="56">
        <f>'Nombre d''emplois vacants brut'!D26/('Nombre d''emplois vacants brut'!D26+'Nombre d''emplois occupés brut'!D26)*100</f>
        <v>1.0004524134775243</v>
      </c>
      <c r="E26" s="56">
        <f>'Nombre d''emplois vacants brut'!E26/('Nombre d''emplois vacants brut'!E26+'Nombre d''emplois occupés brut'!E26)*100</f>
        <v>1.0286032677436374</v>
      </c>
      <c r="F26" s="56">
        <f>'Nombre d''emplois vacants brut'!F26/('Nombre d''emplois vacants brut'!F26+'Nombre d''emplois occupés brut'!F26)*100</f>
        <v>1.0191228271415937</v>
      </c>
      <c r="G26" s="56">
        <f>'Nombre d''emplois vacants brut'!G26/('Nombre d''emplois vacants brut'!G26+'Nombre d''emplois occupés brut'!G26)*100</f>
        <v>1.0290818971120368</v>
      </c>
      <c r="H26" s="56">
        <f>'Nombre d''emplois vacants brut'!H26/('Nombre d''emplois vacants brut'!H26+'Nombre d''emplois occupés brut'!H26)*100</f>
        <v>1.1863110435373156</v>
      </c>
      <c r="I26" s="56">
        <f>'Nombre d''emplois vacants brut'!I26/('Nombre d''emplois vacants brut'!I26+'Nombre d''emplois occupés brut'!I26)*100</f>
        <v>1.2459320146172372</v>
      </c>
      <c r="J26" s="56">
        <f>'Nombre d''emplois vacants brut'!J26/('Nombre d''emplois vacants brut'!J26+'Nombre d''emplois occupés brut'!J26)*100</f>
        <v>1.2749409593772667</v>
      </c>
      <c r="K26" s="56">
        <f>'Nombre d''emplois vacants brut'!K26/('Nombre d''emplois vacants brut'!K26+'Nombre d''emplois occupés brut'!K26)*100</f>
        <v>1.2767675321357757</v>
      </c>
      <c r="L26" s="56">
        <f>'Nombre d''emplois vacants brut'!L26/('Nombre d''emplois vacants brut'!L26+'Nombre d''emplois occupés brut'!L26)*100</f>
        <v>1.4402477234764133</v>
      </c>
      <c r="M26" s="56">
        <f>'Nombre d''emplois vacants brut'!M26/('Nombre d''emplois vacants brut'!M26+'Nombre d''emplois occupés brut'!M26)*100</f>
        <v>1.4042617853140138</v>
      </c>
      <c r="N26" s="56">
        <f>'Nombre d''emplois vacants brut'!N26/('Nombre d''emplois vacants brut'!N26+'Nombre d''emplois occupés brut'!N26)*100</f>
        <v>1.4991642816885038</v>
      </c>
      <c r="O26" s="56">
        <f>'Nombre d''emplois vacants brut'!O26/('Nombre d''emplois vacants brut'!O26+'Nombre d''emplois occupés brut'!O26)*100</f>
        <v>1.4473069827664795</v>
      </c>
      <c r="P26" s="56">
        <f>'Nombre d''emplois vacants brut'!P26/('Nombre d''emplois vacants brut'!P26+'Nombre d''emplois occupés brut'!P26)*100</f>
        <v>1.4268356720155109</v>
      </c>
      <c r="Q26" s="56">
        <f>'Nombre d''emplois vacants brut'!Q26/('Nombre d''emplois vacants brut'!Q26+'Nombre d''emplois occupés brut'!Q26)*100</f>
        <v>1.4517227961053834</v>
      </c>
      <c r="R26" s="56">
        <f>'Nombre d''emplois vacants brut'!R26/('Nombre d''emplois vacants brut'!R26+'Nombre d''emplois occupés brut'!R26)*100</f>
        <v>1.3956596554994873</v>
      </c>
      <c r="S26" s="56">
        <f>'Nombre d''emplois vacants brut'!S26/('Nombre d''emplois vacants brut'!S26+'Nombre d''emplois occupés brut'!S26)*100</f>
        <v>1.4503021508518588</v>
      </c>
      <c r="T26" s="56">
        <f>'Nombre d''emplois vacants brut'!T26/('Nombre d''emplois vacants brut'!T26+'Nombre d''emplois occupés brut'!T26)*100</f>
        <v>1.5525186535316571</v>
      </c>
      <c r="U26" s="56">
        <f>'Nombre d''emplois vacants brut'!U26/('Nombre d''emplois vacants brut'!U26+'Nombre d''emplois occupés brut'!U26)*100</f>
        <v>1.3773486345250596</v>
      </c>
      <c r="V26" s="56">
        <f>'Nombre d''emplois vacants brut'!V26/('Nombre d''emplois vacants brut'!V26+'Nombre d''emplois occupés brut'!V26)*100</f>
        <v>1.156597875562235</v>
      </c>
      <c r="W26" s="56">
        <f>'Nombre d''emplois vacants brut'!W26/('Nombre d''emplois vacants brut'!W26+'Nombre d''emplois occupés brut'!W26)*100</f>
        <v>0.76616789126561125</v>
      </c>
      <c r="X26" s="56">
        <f>'Nombre d''emplois vacants brut'!X26/('Nombre d''emplois vacants brut'!X26+'Nombre d''emplois occupés brut'!X26)*100</f>
        <v>0.47410574659073629</v>
      </c>
      <c r="Y26" s="56">
        <f>'Nombre d''emplois vacants brut'!Y26/('Nombre d''emplois vacants brut'!Y26+'Nombre d''emplois occupés brut'!Y26)*100</f>
        <v>0.31335465706634152</v>
      </c>
      <c r="Z26" s="56">
        <f>'Nombre d''emplois vacants brut'!Z26/('Nombre d''emplois vacants brut'!Z26+'Nombre d''emplois occupés brut'!Z26)*100</f>
        <v>0.31104124211909634</v>
      </c>
      <c r="AA26" s="56">
        <f>'Nombre d''emplois vacants brut'!AA26/('Nombre d''emplois vacants brut'!AA26+'Nombre d''emplois occupés brut'!AA26)*100</f>
        <v>0.30810175778266641</v>
      </c>
      <c r="AB26" s="56">
        <f>'Nombre d''emplois vacants brut'!AB26/('Nombre d''emplois vacants brut'!AB26+'Nombre d''emplois occupés brut'!AB26)*100</f>
        <v>0.25246194742661487</v>
      </c>
      <c r="AC26" s="56">
        <f>'Nombre d''emplois vacants brut'!AC26/('Nombre d''emplois vacants brut'!AC26+'Nombre d''emplois occupés brut'!AC26)*100</f>
        <v>0.29961924978571636</v>
      </c>
      <c r="AD26" s="56">
        <f>'Nombre d''emplois vacants brut'!AD26/('Nombre d''emplois vacants brut'!AD26+'Nombre d''emplois occupés brut'!AD26)*100</f>
        <v>0.29092625722612558</v>
      </c>
      <c r="AE26" s="57">
        <f>'Nombre d''emplois vacants brut'!AE26/('Nombre d''emplois vacants brut'!AE26+'Nombre d''emplois occupés brut'!AE26)*100</f>
        <v>0.34065832886761294</v>
      </c>
      <c r="AF26" s="58">
        <f>'Nombre d''emplois vacants brut'!AF26/('Nombre d''emplois vacants brut'!AF26+'Nombre d''emplois occupés brut'!AF26)*100</f>
        <v>0.46548685617978913</v>
      </c>
      <c r="AG26" s="56">
        <f>'Nombre d''emplois vacants brut'!AG26/('Nombre d''emplois vacants brut'!AG26+'Nombre d''emplois occupés brut'!AG26)*100</f>
        <v>0.54310878130311335</v>
      </c>
      <c r="AH26" s="56">
        <f>'Nombre d''emplois vacants brut'!AH26/('Nombre d''emplois vacants brut'!AH26+'Nombre d''emplois occupés brut'!AH26)*100</f>
        <v>0.54914743235775076</v>
      </c>
      <c r="AI26" s="56">
        <f>'Nombre d''emplois vacants brut'!AI26/('Nombre d''emplois vacants brut'!AI26+'Nombre d''emplois occupés brut'!AI26)*100</f>
        <v>0.4474399495660244</v>
      </c>
      <c r="AJ26" s="56">
        <f>'Nombre d''emplois vacants brut'!AJ26/('Nombre d''emplois vacants brut'!AJ26+'Nombre d''emplois occupés brut'!AJ26)*100</f>
        <v>0.49895071364989485</v>
      </c>
      <c r="AK26" s="56">
        <f>'Nombre d''emplois vacants brut'!AK26/('Nombre d''emplois vacants brut'!AK26+'Nombre d''emplois occupés brut'!AK26)*100</f>
        <v>0.50444698954813016</v>
      </c>
      <c r="AL26" s="56">
        <f>'Nombre d''emplois vacants brut'!AL26/('Nombre d''emplois vacants brut'!AL26+'Nombre d''emplois occupés brut'!AL26)*100</f>
        <v>0.50689951409644907</v>
      </c>
      <c r="AM26" s="56">
        <f>'Nombre d''emplois vacants brut'!AM26/('Nombre d''emplois vacants brut'!AM26+'Nombre d''emplois occupés brut'!AM26)*100</f>
        <v>0.41312265915245167</v>
      </c>
      <c r="AN26" s="56">
        <f>'Nombre d''emplois vacants brut'!AN26/('Nombre d''emplois vacants brut'!AN26+'Nombre d''emplois occupés brut'!AN26)*100</f>
        <v>0.49088259545462748</v>
      </c>
      <c r="AO26" s="56">
        <f>'Nombre d''emplois vacants brut'!AO26/('Nombre d''emplois vacants brut'!AO26+'Nombre d''emplois occupés brut'!AO26)*100</f>
        <v>0.54109381625126329</v>
      </c>
      <c r="AP26" s="56">
        <f>'Nombre d''emplois vacants brut'!AP26/('Nombre d''emplois vacants brut'!AP26+'Nombre d''emplois occupés brut'!AP26)*100</f>
        <v>0.46557043649765889</v>
      </c>
      <c r="AQ26" s="56">
        <f>'Nombre d''emplois vacants brut'!AQ26/('Nombre d''emplois vacants brut'!AQ26+'Nombre d''emplois occupés brut'!AQ26)*100</f>
        <v>0.50829807178367592</v>
      </c>
      <c r="AR26" s="56">
        <f>'Nombre d''emplois vacants brut'!AR26/('Nombre d''emplois vacants brut'!AR26+'Nombre d''emplois occupés brut'!AR26)*100</f>
        <v>0.4311884134282416</v>
      </c>
      <c r="AS26" s="56">
        <f>'Nombre d''emplois vacants brut'!AS26/('Nombre d''emplois vacants brut'!AS26+'Nombre d''emplois occupés brut'!AS26)*100</f>
        <v>0.61235705370933546</v>
      </c>
      <c r="AT26" s="56">
        <f>'Nombre d''emplois vacants brut'!AT26/('Nombre d''emplois vacants brut'!AT26+'Nombre d''emplois occupés brut'!AT26)*100</f>
        <v>0.38645181821913616</v>
      </c>
      <c r="AU26" s="56">
        <f>'Nombre d''emplois vacants brut'!AU26/('Nombre d''emplois vacants brut'!AU26+'Nombre d''emplois occupés brut'!AU26)*100</f>
        <v>0.31671944905260196</v>
      </c>
      <c r="AV26" s="56">
        <f>'Nombre d''emplois vacants brut'!AV26/('Nombre d''emplois vacants brut'!AV26+'Nombre d''emplois occupés brut'!AV26)*100</f>
        <v>0.32692904434002545</v>
      </c>
      <c r="AW26" s="56">
        <f>'Nombre d''emplois vacants brut'!AW26/('Nombre d''emplois vacants brut'!AW26+'Nombre d''emplois occupés brut'!AW26)*100</f>
        <v>0.31579310330584703</v>
      </c>
      <c r="AX26" s="56">
        <f>'Nombre d''emplois vacants brut'!AX26/('Nombre d''emplois vacants brut'!AX26+'Nombre d''emplois occupés brut'!AX26)*100</f>
        <v>0.38829913445432879</v>
      </c>
      <c r="AY26" s="57">
        <f>'Nombre d''emplois vacants brut'!AY26/('Nombre d''emplois vacants brut'!AY26+'Nombre d''emplois occupés brut'!AY26)*100</f>
        <v>0.37545171600937538</v>
      </c>
      <c r="AZ26" s="58">
        <f>'Nombre d''emplois vacants brut'!AZ26/('Nombre d''emplois vacants brut'!AZ26+'Nombre d''emplois occupés brut'!AZ26)*100</f>
        <v>0.47740350321474767</v>
      </c>
      <c r="BA26" s="56">
        <f>'Nombre d''emplois vacants brut'!BA26/('Nombre d''emplois vacants brut'!BA26+'Nombre d''emplois occupés brut'!BA26)*100</f>
        <v>0.52565591057716632</v>
      </c>
      <c r="BB26" s="56">
        <f>'Nombre d''emplois vacants brut'!BB26/('Nombre d''emplois vacants brut'!BB26+'Nombre d''emplois occupés brut'!BB26)*100</f>
        <v>0.52845244155222537</v>
      </c>
      <c r="BC26" s="56">
        <f>'Nombre d''emplois vacants brut'!BC26/('Nombre d''emplois vacants brut'!BC26+'Nombre d''emplois occupés brut'!BC26)*100</f>
        <v>0.46715466083112706</v>
      </c>
      <c r="BD26" s="56">
        <f>'Nombre d''emplois vacants brut'!BD26/('Nombre d''emplois vacants brut'!BD26+'Nombre d''emplois occupés brut'!BD26)*100</f>
        <v>0.7472691531911092</v>
      </c>
      <c r="BE26" s="56">
        <f>'Nombre d''emplois vacants brut'!BE26/('Nombre d''emplois vacants brut'!BE26+'Nombre d''emplois occupés brut'!BE26)*100</f>
        <v>0.73961083607900968</v>
      </c>
      <c r="BF26" s="56">
        <f>'Nombre d''emplois vacants brut'!BF26/('Nombre d''emplois vacants brut'!BF26+'Nombre d''emplois occupés brut'!BF26)*100</f>
        <v>0.85676022521239215</v>
      </c>
      <c r="BG26" s="56">
        <f>'Nombre d''emplois vacants brut'!BG26/('Nombre d''emplois vacants brut'!BG26+'Nombre d''emplois occupés brut'!BG26)*100</f>
        <v>0.98334360319184588</v>
      </c>
      <c r="BH26" s="56">
        <f>'Nombre d''emplois vacants brut'!BH26/('Nombre d''emplois vacants brut'!BH26+'Nombre d''emplois occupés brut'!BH26)*100</f>
        <v>1.1252219709896476</v>
      </c>
      <c r="BI26" s="56">
        <f>'Nombre d''emplois vacants brut'!BI26/('Nombre d''emplois vacants brut'!BI26+'Nombre d''emplois occupés brut'!BI26)*100</f>
        <v>1.1648659028922697</v>
      </c>
      <c r="BJ26" s="56">
        <f>'Nombre d''emplois vacants brut'!BJ26/('Nombre d''emplois vacants brut'!BJ26+'Nombre d''emplois occupés brut'!BJ26)*100</f>
        <v>1.2483558253946656</v>
      </c>
      <c r="BK26" s="56">
        <f>'Nombre d''emplois vacants brut'!BK26/('Nombre d''emplois vacants brut'!BK26+'Nombre d''emplois occupés brut'!BK26)*100</f>
        <v>1.3203639656366384</v>
      </c>
      <c r="BL26" s="56">
        <f>'Nombre d''emplois vacants brut'!BL26/('Nombre d''emplois vacants brut'!BL26+'Nombre d''emplois occupés brut'!BL26)*100</f>
        <v>1.2923984809519629</v>
      </c>
      <c r="BM26" s="56">
        <f>'Nombre d''emplois vacants brut'!BM26/('Nombre d''emplois vacants brut'!BM26+'Nombre d''emplois occupés brut'!BM26)*100</f>
        <v>1.3561617295277955</v>
      </c>
      <c r="BN26" s="56">
        <f>'Nombre d''emplois vacants brut'!BN26/('Nombre d''emplois vacants brut'!BN26+'Nombre d''emplois occupés brut'!BN26)*100</f>
        <v>1.500535161329918</v>
      </c>
      <c r="BO26" s="56">
        <f>'Nombre d''emplois vacants brut'!BO26/('Nombre d''emplois vacants brut'!BO26+'Nombre d''emplois occupés brut'!BO26)*100</f>
        <v>1.4395185635547292</v>
      </c>
      <c r="BP26" s="56">
        <f>'Nombre d''emplois vacants brut'!BP26/('Nombre d''emplois vacants brut'!BP26+'Nombre d''emplois occupés brut'!BP26)*100</f>
        <v>1.6012073179999999</v>
      </c>
      <c r="BQ26" s="56" t="s">
        <v>92</v>
      </c>
      <c r="BR26" s="56">
        <f>'Nombre d''emplois vacants brut'!BR26/('Nombre d''emplois vacants brut'!BR26+'Nombre d''emplois occupés brut'!BR26)*100</f>
        <v>1.4847591680000001</v>
      </c>
      <c r="BS26" s="56">
        <f>'Nombre d''emplois vacants brut'!BS26/('Nombre d''emplois vacants brut'!BS26+'Nombre d''emplois occupés brut'!BS26)*100</f>
        <v>1.4870930680000001</v>
      </c>
      <c r="BT26" s="56">
        <f>'Nombre d''emplois vacants brut'!BT26/('Nombre d''emplois vacants brut'!BT26+'Nombre d''emplois occupés brut'!BT26)*100</f>
        <v>1.6401325309999999</v>
      </c>
      <c r="BU26" s="56">
        <f>'Nombre d''emplois vacants brut'!BU26/('Nombre d''emplois vacants brut'!BU26+'Nombre d''emplois occupés brut'!BU26)*100</f>
        <v>1.6802704829999997</v>
      </c>
      <c r="BV26" s="56">
        <f>'Nombre d''emplois vacants brut'!BV26/('Nombre d''emplois vacants brut'!BV26+'Nombre d''emplois occupés brut'!BV26)*100</f>
        <v>1.9712720150000003</v>
      </c>
      <c r="BW26" s="56">
        <f>'Nombre d''emplois vacants brut'!BW26/('Nombre d''emplois vacants brut'!BW26+'Nombre d''emplois occupés brut'!BW26)*100</f>
        <v>1.8802321099999999</v>
      </c>
      <c r="BX26" s="56">
        <f>'Nombre d''emplois vacants brut'!BX26/('Nombre d''emplois vacants brut'!BX26+'Nombre d''emplois occupés brut'!BX26)*100</f>
        <v>2.4946756560000001</v>
      </c>
      <c r="BY26" s="56">
        <f>'Nombre d''emplois vacants brut'!BY26/('Nombre d''emplois vacants brut'!BY26+'Nombre d''emplois occupés brut'!BY26)*100</f>
        <v>2.3749396659999999</v>
      </c>
      <c r="BZ26" s="56">
        <f>'Nombre d''emplois vacants brut'!BZ26/('Nombre d''emplois vacants brut'!BZ26+'Nombre d''emplois occupés brut'!BZ26)*100</f>
        <v>2.3598083280000002</v>
      </c>
      <c r="CA26" s="56">
        <f>'Nombre d''emplois vacants brut'!CA26/('Nombre d''emplois vacants brut'!CA26+'Nombre d''emplois occupés brut'!CA26)*100</f>
        <v>2.454405747</v>
      </c>
      <c r="CB26" s="56">
        <f>'Nombre d''emplois vacants brut'!CB26/('Nombre d''emplois vacants brut'!CB26+'Nombre d''emplois occupés brut'!CB26)*100</f>
        <v>2.7546458880000002</v>
      </c>
      <c r="CC26" s="148">
        <f>'Nombre d''emplois vacants brut'!CC26/('Nombre d''emplois vacants brut'!CC26+'Nombre d''emplois occupés brut'!CC26)*100</f>
        <v>2.406710463</v>
      </c>
    </row>
    <row r="27" spans="1:81" s="52" customFormat="1" x14ac:dyDescent="0.25">
      <c r="A27" s="64" t="s">
        <v>111</v>
      </c>
      <c r="B27" s="56">
        <f>'Nombre d''emplois vacants brut'!B27/('Nombre d''emplois vacants brut'!B27+'Nombre d''emplois occupés brut'!B27)*100</f>
        <v>0.30083379487737805</v>
      </c>
      <c r="C27" s="56">
        <f>'Nombre d''emplois vacants brut'!C27/('Nombre d''emplois vacants brut'!C27+'Nombre d''emplois occupés brut'!C27)*100</f>
        <v>0.33207258936208672</v>
      </c>
      <c r="D27" s="56">
        <f>'Nombre d''emplois vacants brut'!D27/('Nombre d''emplois vacants brut'!D27+'Nombre d''emplois occupés brut'!D27)*100</f>
        <v>0.33959617825384275</v>
      </c>
      <c r="E27" s="56">
        <f>'Nombre d''emplois vacants brut'!E27/('Nombre d''emplois vacants brut'!E27+'Nombre d''emplois occupés brut'!E27)*100</f>
        <v>0.34068921033689237</v>
      </c>
      <c r="F27" s="56">
        <f>'Nombre d''emplois vacants brut'!F27/('Nombre d''emplois vacants brut'!F27+'Nombre d''emplois occupés brut'!F27)*100</f>
        <v>0.32926754678159309</v>
      </c>
      <c r="G27" s="56">
        <f>'Nombre d''emplois vacants brut'!G27/('Nombre d''emplois vacants brut'!G27+'Nombre d''emplois occupés brut'!G27)*100</f>
        <v>0.31079773721720461</v>
      </c>
      <c r="H27" s="56">
        <f>'Nombre d''emplois vacants brut'!H27/('Nombre d''emplois vacants brut'!H27+'Nombre d''emplois occupés brut'!H27)*100</f>
        <v>0.32337751237819612</v>
      </c>
      <c r="I27" s="56">
        <f>'Nombre d''emplois vacants brut'!I27/('Nombre d''emplois vacants brut'!I27+'Nombre d''emplois occupés brut'!I27)*100</f>
        <v>0.33642274971287395</v>
      </c>
      <c r="J27" s="56">
        <f>'Nombre d''emplois vacants brut'!J27/('Nombre d''emplois vacants brut'!J27+'Nombre d''emplois occupés brut'!J27)*100</f>
        <v>0.35126917804084334</v>
      </c>
      <c r="K27" s="56">
        <f>'Nombre d''emplois vacants brut'!K27/('Nombre d''emplois vacants brut'!K27+'Nombre d''emplois occupés brut'!K27)*100</f>
        <v>0.3634629340984078</v>
      </c>
      <c r="L27" s="56">
        <f>'Nombre d''emplois vacants brut'!L27/('Nombre d''emplois vacants brut'!L27+'Nombre d''emplois occupés brut'!L27)*100</f>
        <v>0.40065618705267547</v>
      </c>
      <c r="M27" s="56">
        <f>'Nombre d''emplois vacants brut'!M27/('Nombre d''emplois vacants brut'!M27+'Nombre d''emplois occupés brut'!M27)*100</f>
        <v>0.46878508017679615</v>
      </c>
      <c r="N27" s="56">
        <f>'Nombre d''emplois vacants brut'!N27/('Nombre d''emplois vacants brut'!N27+'Nombre d''emplois occupés brut'!N27)*100</f>
        <v>0.45957449784948246</v>
      </c>
      <c r="O27" s="56">
        <f>'Nombre d''emplois vacants brut'!O27/('Nombre d''emplois vacants brut'!O27+'Nombre d''emplois occupés brut'!O27)*100</f>
        <v>0.48909969496168093</v>
      </c>
      <c r="P27" s="56">
        <f>'Nombre d''emplois vacants brut'!P27/('Nombre d''emplois vacants brut'!P27+'Nombre d''emplois occupés brut'!P27)*100</f>
        <v>0.46938703944025045</v>
      </c>
      <c r="Q27" s="56">
        <f>'Nombre d''emplois vacants brut'!Q27/('Nombre d''emplois vacants brut'!Q27+'Nombre d''emplois occupés brut'!Q27)*100</f>
        <v>0.546848558147212</v>
      </c>
      <c r="R27" s="56">
        <f>'Nombre d''emplois vacants brut'!R27/('Nombre d''emplois vacants brut'!R27+'Nombre d''emplois occupés brut'!R27)*100</f>
        <v>0.56278465964539137</v>
      </c>
      <c r="S27" s="56">
        <f>'Nombre d''emplois vacants brut'!S27/('Nombre d''emplois vacants brut'!S27+'Nombre d''emplois occupés brut'!S27)*100</f>
        <v>0.57367123182811253</v>
      </c>
      <c r="T27" s="56">
        <f>'Nombre d''emplois vacants brut'!T27/('Nombre d''emplois vacants brut'!T27+'Nombre d''emplois occupés brut'!T27)*100</f>
        <v>0.60607100708814066</v>
      </c>
      <c r="U27" s="56">
        <f>'Nombre d''emplois vacants brut'!U27/('Nombre d''emplois vacants brut'!U27+'Nombre d''emplois occupés brut'!U27)*100</f>
        <v>0.6216610932951685</v>
      </c>
      <c r="V27" s="56">
        <f>'Nombre d''emplois vacants brut'!V27/('Nombre d''emplois vacants brut'!V27+'Nombre d''emplois occupés brut'!V27)*100</f>
        <v>0.53227540981258681</v>
      </c>
      <c r="W27" s="56">
        <f>'Nombre d''emplois vacants brut'!W27/('Nombre d''emplois vacants brut'!W27+'Nombre d''emplois occupés brut'!W27)*100</f>
        <v>0.48412843426957552</v>
      </c>
      <c r="X27" s="56">
        <f>'Nombre d''emplois vacants brut'!X27/('Nombre d''emplois vacants brut'!X27+'Nombre d''emplois occupés brut'!X27)*100</f>
        <v>0.35606807456662937</v>
      </c>
      <c r="Y27" s="56">
        <f>'Nombre d''emplois vacants brut'!Y27/('Nombre d''emplois vacants brut'!Y27+'Nombre d''emplois occupés brut'!Y27)*100</f>
        <v>0.34712535602136813</v>
      </c>
      <c r="Z27" s="56">
        <f>'Nombre d''emplois vacants brut'!Z27/('Nombre d''emplois vacants brut'!Z27+'Nombre d''emplois occupés brut'!Z27)*100</f>
        <v>0.3112227049231045</v>
      </c>
      <c r="AA27" s="56">
        <f>'Nombre d''emplois vacants brut'!AA27/('Nombre d''emplois vacants brut'!AA27+'Nombre d''emplois occupés brut'!AA27)*100</f>
        <v>0.30670844368794981</v>
      </c>
      <c r="AB27" s="56">
        <f>'Nombre d''emplois vacants brut'!AB27/('Nombre d''emplois vacants brut'!AB27+'Nombre d''emplois occupés brut'!AB27)*100</f>
        <v>0.34674574223620402</v>
      </c>
      <c r="AC27" s="56">
        <f>'Nombre d''emplois vacants brut'!AC27/('Nombre d''emplois vacants brut'!AC27+'Nombre d''emplois occupés brut'!AC27)*100</f>
        <v>0.35964856799522515</v>
      </c>
      <c r="AD27" s="56">
        <f>'Nombre d''emplois vacants brut'!AD27/('Nombre d''emplois vacants brut'!AD27+'Nombre d''emplois occupés brut'!AD27)*100</f>
        <v>0.36868457517241926</v>
      </c>
      <c r="AE27" s="57">
        <f>'Nombre d''emplois vacants brut'!AE27/('Nombre d''emplois vacants brut'!AE27+'Nombre d''emplois occupés brut'!AE27)*100</f>
        <v>0.36573608914611355</v>
      </c>
      <c r="AF27" s="58">
        <f>'Nombre d''emplois vacants brut'!AF27/('Nombre d''emplois vacants brut'!AF27+'Nombre d''emplois occupés brut'!AF27)*100</f>
        <v>0.63033605018971683</v>
      </c>
      <c r="AG27" s="56">
        <f>'Nombre d''emplois vacants brut'!AG27/('Nombre d''emplois vacants brut'!AG27+'Nombre d''emplois occupés brut'!AG27)*100</f>
        <v>0.74277064114993352</v>
      </c>
      <c r="AH27" s="56">
        <f>'Nombre d''emplois vacants brut'!AH27/('Nombre d''emplois vacants brut'!AH27+'Nombre d''emplois occupés brut'!AH27)*100</f>
        <v>0.67683753107752287</v>
      </c>
      <c r="AI27" s="56">
        <f>'Nombre d''emplois vacants brut'!AI27/('Nombre d''emplois vacants brut'!AI27+'Nombre d''emplois occupés brut'!AI27)*100</f>
        <v>0.72566024126029627</v>
      </c>
      <c r="AJ27" s="56">
        <f>'Nombre d''emplois vacants brut'!AJ27/('Nombre d''emplois vacants brut'!AJ27+'Nombre d''emplois occupés brut'!AJ27)*100</f>
        <v>0.73855481848876348</v>
      </c>
      <c r="AK27" s="56">
        <f>'Nombre d''emplois vacants brut'!AK27/('Nombre d''emplois vacants brut'!AK27+'Nombre d''emplois occupés brut'!AK27)*100</f>
        <v>0.7148175188671505</v>
      </c>
      <c r="AL27" s="56">
        <f>'Nombre d''emplois vacants brut'!AL27/('Nombre d''emplois vacants brut'!AL27+'Nombre d''emplois occupés brut'!AL27)*100</f>
        <v>0.58840927888703665</v>
      </c>
      <c r="AM27" s="56">
        <f>'Nombre d''emplois vacants brut'!AM27/('Nombre d''emplois vacants brut'!AM27+'Nombre d''emplois occupés brut'!AM27)*100</f>
        <v>0.61201031846421827</v>
      </c>
      <c r="AN27" s="56">
        <f>'Nombre d''emplois vacants brut'!AN27/('Nombre d''emplois vacants brut'!AN27+'Nombre d''emplois occupés brut'!AN27)*100</f>
        <v>0.61092638085945172</v>
      </c>
      <c r="AO27" s="56">
        <f>'Nombre d''emplois vacants brut'!AO27/('Nombre d''emplois vacants brut'!AO27+'Nombre d''emplois occupés brut'!AO27)*100</f>
        <v>0.62878291861410596</v>
      </c>
      <c r="AP27" s="56">
        <f>'Nombre d''emplois vacants brut'!AP27/('Nombre d''emplois vacants brut'!AP27+'Nombre d''emplois occupés brut'!AP27)*100</f>
        <v>0.56954063986850445</v>
      </c>
      <c r="AQ27" s="56">
        <f>'Nombre d''emplois vacants brut'!AQ27/('Nombre d''emplois vacants brut'!AQ27+'Nombre d''emplois occupés brut'!AQ27)*100</f>
        <v>0.52489053072408276</v>
      </c>
      <c r="AR27" s="56">
        <f>'Nombre d''emplois vacants brut'!AR27/('Nombre d''emplois vacants brut'!AR27+'Nombre d''emplois occupés brut'!AR27)*100</f>
        <v>0.54579297642333413</v>
      </c>
      <c r="AS27" s="56">
        <f>'Nombre d''emplois vacants brut'!AS27/('Nombre d''emplois vacants brut'!AS27+'Nombre d''emplois occupés brut'!AS27)*100</f>
        <v>0.69079168927923384</v>
      </c>
      <c r="AT27" s="56">
        <f>'Nombre d''emplois vacants brut'!AT27/('Nombre d''emplois vacants brut'!AT27+'Nombre d''emplois occupés brut'!AT27)*100</f>
        <v>0.64709198920960387</v>
      </c>
      <c r="AU27" s="56">
        <f>'Nombre d''emplois vacants brut'!AU27/('Nombre d''emplois vacants brut'!AU27+'Nombre d''emplois occupés brut'!AU27)*100</f>
        <v>0.57016192324536763</v>
      </c>
      <c r="AV27" s="56">
        <f>'Nombre d''emplois vacants brut'!AV27/('Nombre d''emplois vacants brut'!AV27+'Nombre d''emplois occupés brut'!AV27)*100</f>
        <v>0.60458696863886641</v>
      </c>
      <c r="AW27" s="56">
        <f>'Nombre d''emplois vacants brut'!AW27/('Nombre d''emplois vacants brut'!AW27+'Nombre d''emplois occupés brut'!AW27)*100</f>
        <v>0.65881241605350493</v>
      </c>
      <c r="AX27" s="56">
        <f>'Nombre d''emplois vacants brut'!AX27/('Nombre d''emplois vacants brut'!AX27+'Nombre d''emplois occupés brut'!AX27)*100</f>
        <v>0.62514507827742594</v>
      </c>
      <c r="AY27" s="57">
        <f>'Nombre d''emplois vacants brut'!AY27/('Nombre d''emplois vacants brut'!AY27+'Nombre d''emplois occupés brut'!AY27)*100</f>
        <v>0.62726020140439931</v>
      </c>
      <c r="AZ27" s="58">
        <f>'Nombre d''emplois vacants brut'!AZ27/('Nombre d''emplois vacants brut'!AZ27+'Nombre d''emplois occupés brut'!AZ27)*100</f>
        <v>0.85649327411520138</v>
      </c>
      <c r="BA27" s="56">
        <f>'Nombre d''emplois vacants brut'!BA27/('Nombre d''emplois vacants brut'!BA27+'Nombre d''emplois occupés brut'!BA27)*100</f>
        <v>0.90521656803932948</v>
      </c>
      <c r="BB27" s="56">
        <f>'Nombre d''emplois vacants brut'!BB27/('Nombre d''emplois vacants brut'!BB27+'Nombre d''emplois occupés brut'!BB27)*100</f>
        <v>0.81877178825862618</v>
      </c>
      <c r="BC27" s="56">
        <f>'Nombre d''emplois vacants brut'!BC27/('Nombre d''emplois vacants brut'!BC27+'Nombre d''emplois occupés brut'!BC27)*100</f>
        <v>0.79356364694807491</v>
      </c>
      <c r="BD27" s="56">
        <f>'Nombre d''emplois vacants brut'!BD27/('Nombre d''emplois vacants brut'!BD27+'Nombre d''emplois occupés brut'!BD27)*100</f>
        <v>1.0678193486969143</v>
      </c>
      <c r="BE27" s="56">
        <f>'Nombre d''emplois vacants brut'!BE27/('Nombre d''emplois vacants brut'!BE27+'Nombre d''emplois occupés brut'!BE27)*100</f>
        <v>1.1061890697339747</v>
      </c>
      <c r="BF27" s="56">
        <f>'Nombre d''emplois vacants brut'!BF27/('Nombre d''emplois vacants brut'!BF27+'Nombre d''emplois occupés brut'!BF27)*100</f>
        <v>1.1579911315916589</v>
      </c>
      <c r="BG27" s="56">
        <f>'Nombre d''emplois vacants brut'!BG27/('Nombre d''emplois vacants brut'!BG27+'Nombre d''emplois occupés brut'!BG27)*100</f>
        <v>1.0698037579437416</v>
      </c>
      <c r="BH27" s="56">
        <f>'Nombre d''emplois vacants brut'!BH27/('Nombre d''emplois vacants brut'!BH27+'Nombre d''emplois occupés brut'!BH27)*100</f>
        <v>1.2158217530054847</v>
      </c>
      <c r="BI27" s="56">
        <f>'Nombre d''emplois vacants brut'!BI27/('Nombre d''emplois vacants brut'!BI27+'Nombre d''emplois occupés brut'!BI27)*100</f>
        <v>1.2162926077184852</v>
      </c>
      <c r="BJ27" s="56">
        <f>'Nombre d''emplois vacants brut'!BJ27/('Nombre d''emplois vacants brut'!BJ27+'Nombre d''emplois occupés brut'!BJ27)*100</f>
        <v>1.1715968719406251</v>
      </c>
      <c r="BK27" s="56">
        <f>'Nombre d''emplois vacants brut'!BK27/('Nombre d''emplois vacants brut'!BK27+'Nombre d''emplois occupés brut'!BK27)*100</f>
        <v>1.0714670410995695</v>
      </c>
      <c r="BL27" s="56">
        <f>'Nombre d''emplois vacants brut'!BL27/('Nombre d''emplois vacants brut'!BL27+'Nombre d''emplois occupés brut'!BL27)*100</f>
        <v>1.3850370692568994</v>
      </c>
      <c r="BM27" s="56">
        <f>'Nombre d''emplois vacants brut'!BM27/('Nombre d''emplois vacants brut'!BM27+'Nombre d''emplois occupés brut'!BM27)*100</f>
        <v>1.3430270469515715</v>
      </c>
      <c r="BN27" s="56">
        <f>'Nombre d''emplois vacants brut'!BN27/('Nombre d''emplois vacants brut'!BN27+'Nombre d''emplois occupés brut'!BN27)*100</f>
        <v>1.267980997083046</v>
      </c>
      <c r="BO27" s="56">
        <f>'Nombre d''emplois vacants brut'!BO27/('Nombre d''emplois vacants brut'!BO27+'Nombre d''emplois occupés brut'!BO27)*100</f>
        <v>1.2011624888966852</v>
      </c>
      <c r="BP27" s="56">
        <f>'Nombre d''emplois vacants brut'!BP27/('Nombre d''emplois vacants brut'!BP27+'Nombre d''emplois occupés brut'!BP27)*100</f>
        <v>1.5081693704285515</v>
      </c>
      <c r="BQ27" s="56" t="s">
        <v>92</v>
      </c>
      <c r="BR27" s="56">
        <f>'Nombre d''emplois vacants brut'!BR27/('Nombre d''emplois vacants brut'!BR27+'Nombre d''emplois occupés brut'!BR27)*100</f>
        <v>1.4869713062893097</v>
      </c>
      <c r="BS27" s="56">
        <f>'Nombre d''emplois vacants brut'!BS27/('Nombre d''emplois vacants brut'!BS27+'Nombre d''emplois occupés brut'!BS27)*100</f>
        <v>1.1706373752343628</v>
      </c>
      <c r="BT27" s="56">
        <f>'Nombre d''emplois vacants brut'!BT27/('Nombre d''emplois vacants brut'!BT27+'Nombre d''emplois occupés brut'!BT27)*100</f>
        <v>1.2470267441276615</v>
      </c>
      <c r="BU27" s="56">
        <f>'Nombre d''emplois vacants brut'!BU27/('Nombre d''emplois vacants brut'!BU27+'Nombre d''emplois occupés brut'!BU27)*100</f>
        <v>1.4367714334725847</v>
      </c>
      <c r="BV27" s="56">
        <f>'Nombre d''emplois vacants brut'!BV27/('Nombre d''emplois vacants brut'!BV27+'Nombre d''emplois occupés brut'!BV27)*100</f>
        <v>1.7463496106904099</v>
      </c>
      <c r="BW27" s="56">
        <f>'Nombre d''emplois vacants brut'!BW27/('Nombre d''emplois vacants brut'!BW27+'Nombre d''emplois occupés brut'!BW27)*100</f>
        <v>1.793956143038274</v>
      </c>
      <c r="BX27" s="56">
        <f>'Nombre d''emplois vacants brut'!BX27/('Nombre d''emplois vacants brut'!BX27+'Nombre d''emplois occupés brut'!BX27)*100</f>
        <v>2.2875450514131477</v>
      </c>
      <c r="BY27" s="56">
        <f>'Nombre d''emplois vacants brut'!BY27/('Nombre d''emplois vacants brut'!BY27+'Nombre d''emplois occupés brut'!BY27)*100</f>
        <v>2.426899655190025</v>
      </c>
      <c r="BZ27" s="56">
        <f>'Nombre d''emplois vacants brut'!BZ27/('Nombre d''emplois vacants brut'!BZ27+'Nombre d''emplois occupés brut'!BZ27)*100</f>
        <v>2.2940723815886002</v>
      </c>
      <c r="CA27" s="56">
        <f>'Nombre d''emplois vacants brut'!CA27/('Nombre d''emplois vacants brut'!CA27+'Nombre d''emplois occupés brut'!CA27)*100</f>
        <v>2.2750663586891444</v>
      </c>
      <c r="CB27" s="56">
        <f>'Nombre d''emplois vacants brut'!CB27/('Nombre d''emplois vacants brut'!CB27+'Nombre d''emplois occupés brut'!CB27)*100</f>
        <v>2.359358704972887</v>
      </c>
      <c r="CC27" s="148">
        <f>'Nombre d''emplois vacants brut'!CC27/('Nombre d''emplois vacants brut'!CC27+'Nombre d''emplois occupés brut'!CC27)*100</f>
        <v>2.2480191394041991</v>
      </c>
    </row>
    <row r="28" spans="1:81" s="52" customFormat="1" x14ac:dyDescent="0.25">
      <c r="A28" s="64" t="s">
        <v>112</v>
      </c>
      <c r="B28" s="61">
        <f>'Nombre d''emplois vacants brut'!B28/('Nombre d''emplois vacants brut'!B28+'Nombre d''emplois occupés brut'!B28)*100</f>
        <v>1.1910210119061344</v>
      </c>
      <c r="C28" s="61">
        <f>'Nombre d''emplois vacants brut'!C28/('Nombre d''emplois vacants brut'!C28+'Nombre d''emplois occupés brut'!C28)*100</f>
        <v>1.0752620250005325</v>
      </c>
      <c r="D28" s="61">
        <f>'Nombre d''emplois vacants brut'!D28/('Nombre d''emplois vacants brut'!D28+'Nombre d''emplois occupés brut'!D28)*100</f>
        <v>0.97165079645595498</v>
      </c>
      <c r="E28" s="61">
        <f>'Nombre d''emplois vacants brut'!E28/('Nombre d''emplois vacants brut'!E28+'Nombre d''emplois occupés brut'!E28)*100</f>
        <v>1.0695601309481146</v>
      </c>
      <c r="F28" s="61">
        <f>'Nombre d''emplois vacants brut'!F28/('Nombre d''emplois vacants brut'!F28+'Nombre d''emplois occupés brut'!F28)*100</f>
        <v>1.14265177715053</v>
      </c>
      <c r="G28" s="61">
        <f>'Nombre d''emplois vacants brut'!G28/('Nombre d''emplois vacants brut'!G28+'Nombre d''emplois occupés brut'!G28)*100</f>
        <v>0.93871755838792259</v>
      </c>
      <c r="H28" s="61">
        <f>'Nombre d''emplois vacants brut'!H28/('Nombre d''emplois vacants brut'!H28+'Nombre d''emplois occupés brut'!H28)*100</f>
        <v>0.81151478095578633</v>
      </c>
      <c r="I28" s="61">
        <f>'Nombre d''emplois vacants brut'!I28/('Nombre d''emplois vacants brut'!I28+'Nombre d''emplois occupés brut'!I28)*100</f>
        <v>0.84159785286917321</v>
      </c>
      <c r="J28" s="61">
        <f>'Nombre d''emplois vacants brut'!J28/('Nombre d''emplois vacants brut'!J28+'Nombre d''emplois occupés brut'!J28)*100</f>
        <v>0.87560584175756762</v>
      </c>
      <c r="K28" s="61">
        <f>'Nombre d''emplois vacants brut'!K28/('Nombre d''emplois vacants brut'!K28+'Nombre d''emplois occupés brut'!K28)*100</f>
        <v>0.83167450815760569</v>
      </c>
      <c r="L28" s="61">
        <f>'Nombre d''emplois vacants brut'!L28/('Nombre d''emplois vacants brut'!L28+'Nombre d''emplois occupés brut'!L28)*100</f>
        <v>0.757147958185454</v>
      </c>
      <c r="M28" s="61">
        <f>'Nombre d''emplois vacants brut'!M28/('Nombre d''emplois vacants brut'!M28+'Nombre d''emplois occupés brut'!M28)*100</f>
        <v>0.79930429419858307</v>
      </c>
      <c r="N28" s="61">
        <f>'Nombre d''emplois vacants brut'!N28/('Nombre d''emplois vacants brut'!N28+'Nombre d''emplois occupés brut'!N28)*100</f>
        <v>0.93857824959480141</v>
      </c>
      <c r="O28" s="61">
        <f>'Nombre d''emplois vacants brut'!O28/('Nombre d''emplois vacants brut'!O28+'Nombre d''emplois occupés brut'!O28)*100</f>
        <v>0.88171696566352098</v>
      </c>
      <c r="P28" s="61">
        <f>'Nombre d''emplois vacants brut'!P28/('Nombre d''emplois vacants brut'!P28+'Nombre d''emplois occupés brut'!P28)*100</f>
        <v>0.80771909175895162</v>
      </c>
      <c r="Q28" s="61">
        <f>'Nombre d''emplois vacants brut'!Q28/('Nombre d''emplois vacants brut'!Q28+'Nombre d''emplois occupés brut'!Q28)*100</f>
        <v>0.82738071367612565</v>
      </c>
      <c r="R28" s="61">
        <f>'Nombre d''emplois vacants brut'!R28/('Nombre d''emplois vacants brut'!R28+'Nombre d''emplois occupés brut'!R28)*100</f>
        <v>0.86863240720757395</v>
      </c>
      <c r="S28" s="61">
        <f>'Nombre d''emplois vacants brut'!S28/('Nombre d''emplois vacants brut'!S28+'Nombre d''emplois occupés brut'!S28)*100</f>
        <v>0.92733495602449689</v>
      </c>
      <c r="T28" s="61">
        <f>'Nombre d''emplois vacants brut'!T28/('Nombre d''emplois vacants brut'!T28+'Nombre d''emplois occupés brut'!T28)*100</f>
        <v>0.81966837164825912</v>
      </c>
      <c r="U28" s="61">
        <f>'Nombre d''emplois vacants brut'!U28/('Nombre d''emplois vacants brut'!U28+'Nombre d''emplois occupés brut'!U28)*100</f>
        <v>1.0132442532834962</v>
      </c>
      <c r="V28" s="61">
        <f>'Nombre d''emplois vacants brut'!V28/('Nombre d''emplois vacants brut'!V28+'Nombre d''emplois occupés brut'!V28)*100</f>
        <v>1.0686576634462077</v>
      </c>
      <c r="W28" s="61">
        <f>'Nombre d''emplois vacants brut'!W28/('Nombre d''emplois vacants brut'!W28+'Nombre d''emplois occupés brut'!W28)*100</f>
        <v>1.0222326486037399</v>
      </c>
      <c r="X28" s="61">
        <f>'Nombre d''emplois vacants brut'!X28/('Nombre d''emplois vacants brut'!X28+'Nombre d''emplois occupés brut'!X28)*100</f>
        <v>0.93860251460144306</v>
      </c>
      <c r="Y28" s="61">
        <f>'Nombre d''emplois vacants brut'!Y28/('Nombre d''emplois vacants brut'!Y28+'Nombre d''emplois occupés brut'!Y28)*100</f>
        <v>0.88176729581080238</v>
      </c>
      <c r="Z28" s="61">
        <f>'Nombre d''emplois vacants brut'!Z28/('Nombre d''emplois vacants brut'!Z28+'Nombre d''emplois occupés brut'!Z28)*100</f>
        <v>0.93434837272069748</v>
      </c>
      <c r="AA28" s="61">
        <f>'Nombre d''emplois vacants brut'!AA28/('Nombre d''emplois vacants brut'!AA28+'Nombre d''emplois occupés brut'!AA28)*100</f>
        <v>0.9444466169064315</v>
      </c>
      <c r="AB28" s="61">
        <f>'Nombre d''emplois vacants brut'!AB28/('Nombre d''emplois vacants brut'!AB28+'Nombre d''emplois occupés brut'!AB28)*100</f>
        <v>0.90047066931484232</v>
      </c>
      <c r="AC28" s="61">
        <f>'Nombre d''emplois vacants brut'!AC28/('Nombre d''emplois vacants brut'!AC28+'Nombre d''emplois occupés brut'!AC28)*100</f>
        <v>0.89067843894127863</v>
      </c>
      <c r="AD28" s="61">
        <f>'Nombre d''emplois vacants brut'!AD28/('Nombre d''emplois vacants brut'!AD28+'Nombre d''emplois occupés brut'!AD28)*100</f>
        <v>1.0215616411836381</v>
      </c>
      <c r="AE28" s="62">
        <f>'Nombre d''emplois vacants brut'!AE28/('Nombre d''emplois vacants brut'!AE28+'Nombre d''emplois occupés brut'!AE28)*100</f>
        <v>0.98363362953570677</v>
      </c>
      <c r="AF28" s="63">
        <f>'Nombre d''emplois vacants brut'!AF28/('Nombre d''emplois vacants brut'!AF28+'Nombre d''emplois occupés brut'!AF28)*100</f>
        <v>1.2263888017653795</v>
      </c>
      <c r="AG28" s="61">
        <f>'Nombre d''emplois vacants brut'!AG28/('Nombre d''emplois vacants brut'!AG28+'Nombre d''emplois occupés brut'!AG28)*100</f>
        <v>1.1957808062021094</v>
      </c>
      <c r="AH28" s="61">
        <f>'Nombre d''emplois vacants brut'!AH28/('Nombre d''emplois vacants brut'!AH28+'Nombre d''emplois occupés brut'!AH28)*100</f>
        <v>1.2065900231478137</v>
      </c>
      <c r="AI28" s="61">
        <f>'Nombre d''emplois vacants brut'!AI28/('Nombre d''emplois vacants brut'!AI28+'Nombre d''emplois occupés brut'!AI28)*100</f>
        <v>1.1700899356362124</v>
      </c>
      <c r="AJ28" s="61">
        <f>'Nombre d''emplois vacants brut'!AJ28/('Nombre d''emplois vacants brut'!AJ28+'Nombre d''emplois occupés brut'!AJ28)*100</f>
        <v>1.0330542715286954</v>
      </c>
      <c r="AK28" s="61">
        <f>'Nombre d''emplois vacants brut'!AK28/('Nombre d''emplois vacants brut'!AK28+'Nombre d''emplois occupés brut'!AK28)*100</f>
        <v>1.1239985026143267</v>
      </c>
      <c r="AL28" s="61">
        <f>'Nombre d''emplois vacants brut'!AL28/('Nombre d''emplois vacants brut'!AL28+'Nombre d''emplois occupés brut'!AL28)*100</f>
        <v>1.0981398902252264</v>
      </c>
      <c r="AM28" s="61">
        <f>'Nombre d''emplois vacants brut'!AM28/('Nombre d''emplois vacants brut'!AM28+'Nombre d''emplois occupés brut'!AM28)*100</f>
        <v>0.99852618006575755</v>
      </c>
      <c r="AN28" s="61">
        <f>'Nombre d''emplois vacants brut'!AN28/('Nombre d''emplois vacants brut'!AN28+'Nombre d''emplois occupés brut'!AN28)*100</f>
        <v>0.94580850301153441</v>
      </c>
      <c r="AO28" s="61">
        <f>'Nombre d''emplois vacants brut'!AO28/('Nombre d''emplois vacants brut'!AO28+'Nombre d''emplois occupés brut'!AO28)*100</f>
        <v>0.94472935753762477</v>
      </c>
      <c r="AP28" s="61">
        <f>'Nombre d''emplois vacants brut'!AP28/('Nombre d''emplois vacants brut'!AP28+'Nombre d''emplois occupés brut'!AP28)*100</f>
        <v>1.0436168866064994</v>
      </c>
      <c r="AQ28" s="61">
        <f>'Nombre d''emplois vacants brut'!AQ28/('Nombre d''emplois vacants brut'!AQ28+'Nombre d''emplois occupés brut'!AQ28)*100</f>
        <v>0.75358046027671721</v>
      </c>
      <c r="AR28" s="61">
        <f>'Nombre d''emplois vacants brut'!AR28/('Nombre d''emplois vacants brut'!AR28+'Nombre d''emplois occupés brut'!AR28)*100</f>
        <v>0.97162066190210028</v>
      </c>
      <c r="AS28" s="61">
        <f>'Nombre d''emplois vacants brut'!AS28/('Nombre d''emplois vacants brut'!AS28+'Nombre d''emplois occupés brut'!AS28)*100</f>
        <v>1.0318057325704364</v>
      </c>
      <c r="AT28" s="61">
        <f>'Nombre d''emplois vacants brut'!AT28/('Nombre d''emplois vacants brut'!AT28+'Nombre d''emplois occupés brut'!AT28)*100</f>
        <v>1.224043286921388</v>
      </c>
      <c r="AU28" s="61">
        <f>'Nombre d''emplois vacants brut'!AU28/('Nombre d''emplois vacants brut'!AU28+'Nombre d''emplois occupés brut'!AU28)*100</f>
        <v>1.0133453917647428</v>
      </c>
      <c r="AV28" s="61">
        <f>'Nombre d''emplois vacants brut'!AV28/('Nombre d''emplois vacants brut'!AV28+'Nombre d''emplois occupés brut'!AV28)*100</f>
        <v>1.1365057949150965</v>
      </c>
      <c r="AW28" s="61">
        <f>'Nombre d''emplois vacants brut'!AW28/('Nombre d''emplois vacants brut'!AW28+'Nombre d''emplois occupés brut'!AW28)*100</f>
        <v>0.91743020913999818</v>
      </c>
      <c r="AX28" s="61">
        <f>'Nombre d''emplois vacants brut'!AX28/('Nombre d''emplois vacants brut'!AX28+'Nombre d''emplois occupés brut'!AX28)*100</f>
        <v>1.1774693460726913</v>
      </c>
      <c r="AY28" s="62">
        <f>'Nombre d''emplois vacants brut'!AY28/('Nombre d''emplois vacants brut'!AY28+'Nombre d''emplois occupés brut'!AY28)*100</f>
        <v>0.9810733277344732</v>
      </c>
      <c r="AZ28" s="63">
        <f>'Nombre d''emplois vacants brut'!AZ28/('Nombre d''emplois vacants brut'!AZ28+'Nombre d''emplois occupés brut'!AZ28)*100</f>
        <v>1.1905982273078848</v>
      </c>
      <c r="BA28" s="61">
        <f>'Nombre d''emplois vacants brut'!BA28/('Nombre d''emplois vacants brut'!BA28+'Nombre d''emplois occupés brut'!BA28)*100</f>
        <v>1.1148623260564554</v>
      </c>
      <c r="BB28" s="61">
        <f>'Nombre d''emplois vacants brut'!BB28/('Nombre d''emplois vacants brut'!BB28+'Nombre d''emplois occupés brut'!BB28)*100</f>
        <v>1.3179546799509883</v>
      </c>
      <c r="BC28" s="61">
        <f>'Nombre d''emplois vacants brut'!BC28/('Nombre d''emplois vacants brut'!BC28+'Nombre d''emplois occupés brut'!BC28)*100</f>
        <v>1.3829118232645101</v>
      </c>
      <c r="BD28" s="61">
        <f>'Nombre d''emplois vacants brut'!BD28/('Nombre d''emplois vacants brut'!BD28+'Nombre d''emplois occupés brut'!BD28)*100</f>
        <v>1.3844328874855345</v>
      </c>
      <c r="BE28" s="61">
        <f>'Nombre d''emplois vacants brut'!BE28/('Nombre d''emplois vacants brut'!BE28+'Nombre d''emplois occupés brut'!BE28)*100</f>
        <v>1.4579224461187712</v>
      </c>
      <c r="BF28" s="61">
        <f>'Nombre d''emplois vacants brut'!BF28/('Nombre d''emplois vacants brut'!BF28+'Nombre d''emplois occupés brut'!BF28)*100</f>
        <v>1.5742111483509167</v>
      </c>
      <c r="BG28" s="61">
        <f>'Nombre d''emplois vacants brut'!BG28/('Nombre d''emplois vacants brut'!BG28+'Nombre d''emplois occupés brut'!BG28)*100</f>
        <v>1.523122669720173</v>
      </c>
      <c r="BH28" s="61">
        <f>'Nombre d''emplois vacants brut'!BH28/('Nombre d''emplois vacants brut'!BH28+'Nombre d''emplois occupés brut'!BH28)*100</f>
        <v>1.5397394930611554</v>
      </c>
      <c r="BI28" s="61">
        <f>'Nombre d''emplois vacants brut'!BI28/('Nombre d''emplois vacants brut'!BI28+'Nombre d''emplois occupés brut'!BI28)*100</f>
        <v>1.4262749926094274</v>
      </c>
      <c r="BJ28" s="61">
        <f>'Nombre d''emplois vacants brut'!BJ28/('Nombre d''emplois vacants brut'!BJ28+'Nombre d''emplois occupés brut'!BJ28)*100</f>
        <v>1.632558556782246</v>
      </c>
      <c r="BK28" s="61">
        <f>'Nombre d''emplois vacants brut'!BK28/('Nombre d''emplois vacants brut'!BK28+'Nombre d''emplois occupés brut'!BK28)*100</f>
        <v>1.4656043053990442</v>
      </c>
      <c r="BL28" s="61">
        <f>'Nombre d''emplois vacants brut'!BL28/('Nombre d''emplois vacants brut'!BL28+'Nombre d''emplois occupés brut'!BL28)*100</f>
        <v>1.6090640706202377</v>
      </c>
      <c r="BM28" s="61">
        <f>'Nombre d''emplois vacants brut'!BM28/('Nombre d''emplois vacants brut'!BM28+'Nombre d''emplois occupés brut'!BM28)*100</f>
        <v>1.6786947683128817</v>
      </c>
      <c r="BN28" s="61">
        <f>'Nombre d''emplois vacants brut'!BN28/('Nombre d''emplois vacants brut'!BN28+'Nombre d''emplois occupés brut'!BN28)*100</f>
        <v>1.8935904532276628</v>
      </c>
      <c r="BO28" s="61">
        <f>'Nombre d''emplois vacants brut'!BO28/('Nombre d''emplois vacants brut'!BO28+'Nombre d''emplois occupés brut'!BO28)*100</f>
        <v>1.6559032894421399</v>
      </c>
      <c r="BP28" s="61">
        <f>'Nombre d''emplois vacants brut'!BP28/('Nombre d''emplois vacants brut'!BP28+'Nombre d''emplois occupés brut'!BP28)*100</f>
        <v>1.9009278629171555</v>
      </c>
      <c r="BQ28" s="61" t="s">
        <v>92</v>
      </c>
      <c r="BR28" s="61">
        <f>'Nombre d''emplois vacants brut'!BR28/('Nombre d''emplois vacants brut'!BR28+'Nombre d''emplois occupés brut'!BR28)*100</f>
        <v>2.5087699502875345</v>
      </c>
      <c r="BS28" s="61">
        <f>'Nombre d''emplois vacants brut'!BS28/('Nombre d''emplois vacants brut'!BS28+'Nombre d''emplois occupés brut'!BS28)*100</f>
        <v>2.1831376108213836</v>
      </c>
      <c r="BT28" s="61">
        <f>'Nombre d''emplois vacants brut'!BT28/('Nombre d''emplois vacants brut'!BT28+'Nombre d''emplois occupés brut'!BT28)*100</f>
        <v>2.1047355585758432</v>
      </c>
      <c r="BU28" s="61">
        <f>'Nombre d''emplois vacants brut'!BU28/('Nombre d''emplois vacants brut'!BU28+'Nombre d''emplois occupés brut'!BU28)*100</f>
        <v>2.1334007278174139</v>
      </c>
      <c r="BV28" s="61">
        <f>'Nombre d''emplois vacants brut'!BV28/('Nombre d''emplois vacants brut'!BV28+'Nombre d''emplois occupés brut'!BV28)*100</f>
        <v>2.5451637400903611</v>
      </c>
      <c r="BW28" s="61">
        <f>'Nombre d''emplois vacants brut'!BW28/('Nombre d''emplois vacants brut'!BW28+'Nombre d''emplois occupés brut'!BW28)*100</f>
        <v>2.7163046840646694</v>
      </c>
      <c r="BX28" s="61">
        <f>'Nombre d''emplois vacants brut'!BX28/('Nombre d''emplois vacants brut'!BX28+'Nombre d''emplois occupés brut'!BX28)*100</f>
        <v>3.1003446519657927</v>
      </c>
      <c r="BY28" s="61">
        <f>'Nombre d''emplois vacants brut'!BY28/('Nombre d''emplois vacants brut'!BY28+'Nombre d''emplois occupés brut'!BY28)*100</f>
        <v>3.2569008395760206</v>
      </c>
      <c r="BZ28" s="61">
        <f>'Nombre d''emplois vacants brut'!BZ28/('Nombre d''emplois vacants brut'!BZ28+'Nombre d''emplois occupés brut'!BZ28)*100</f>
        <v>3.3809123760344395</v>
      </c>
      <c r="CA28" s="61">
        <f>'Nombre d''emplois vacants brut'!CA28/('Nombre d''emplois vacants brut'!CA28+'Nombre d''emplois occupés brut'!CA28)*100</f>
        <v>3.0221321899158022</v>
      </c>
      <c r="CB28" s="61">
        <f>'Nombre d''emplois vacants brut'!CB28/('Nombre d''emplois vacants brut'!CB28+'Nombre d''emplois occupés brut'!CB28)*100</f>
        <v>3.543894869158533</v>
      </c>
      <c r="CC28" s="149">
        <f>'Nombre d''emplois vacants brut'!CC28/('Nombre d''emplois vacants brut'!CC28+'Nombre d''emplois occupés brut'!CC28)*100</f>
        <v>3.3023327395347537</v>
      </c>
    </row>
    <row r="29" spans="1:81" s="52" customFormat="1" ht="23.45" customHeight="1" x14ac:dyDescent="0.25">
      <c r="A29" s="65" t="s">
        <v>113</v>
      </c>
      <c r="B29" s="66">
        <f>'Nombre d''emplois vacants brut'!B29/('Nombre d''emplois vacants brut'!B29+'Nombre d''emplois occupés brut'!B29)*100</f>
        <v>0.43933227846590617</v>
      </c>
      <c r="C29" s="66">
        <f>'Nombre d''emplois vacants brut'!C29/('Nombre d''emplois vacants brut'!C29+'Nombre d''emplois occupés brut'!C29)*100</f>
        <v>0.43640778634900262</v>
      </c>
      <c r="D29" s="66">
        <f>'Nombre d''emplois vacants brut'!D29/('Nombre d''emplois vacants brut'!D29+'Nombre d''emplois occupés brut'!D29)*100</f>
        <v>0.43202173505688823</v>
      </c>
      <c r="E29" s="66">
        <f>'Nombre d''emplois vacants brut'!E29/('Nombre d''emplois vacants brut'!E29+'Nombre d''emplois occupés brut'!E29)*100</f>
        <v>0.44165807722968409</v>
      </c>
      <c r="F29" s="66">
        <f>'Nombre d''emplois vacants brut'!F29/('Nombre d''emplois vacants brut'!F29+'Nombre d''emplois occupés brut'!F29)*100</f>
        <v>0.45055828966551303</v>
      </c>
      <c r="G29" s="66">
        <f>'Nombre d''emplois vacants brut'!G29/('Nombre d''emplois vacants brut'!G29+'Nombre d''emplois occupés brut'!G29)*100</f>
        <v>0.41702258248824414</v>
      </c>
      <c r="H29" s="66">
        <f>'Nombre d''emplois vacants brut'!H29/('Nombre d''emplois vacants brut'!H29+'Nombre d''emplois occupés brut'!H29)*100</f>
        <v>0.42834756425640896</v>
      </c>
      <c r="I29" s="66">
        <f>'Nombre d''emplois vacants brut'!I29/('Nombre d''emplois vacants brut'!I29+'Nombre d''emplois occupés brut'!I29)*100</f>
        <v>0.4430794428726183</v>
      </c>
      <c r="J29" s="66">
        <f>'Nombre d''emplois vacants brut'!J29/('Nombre d''emplois vacants brut'!J29+'Nombre d''emplois occupés brut'!J29)*100</f>
        <v>0.45849521331192084</v>
      </c>
      <c r="K29" s="66">
        <f>'Nombre d''emplois vacants brut'!K29/('Nombre d''emplois vacants brut'!K29+'Nombre d''emplois occupés brut'!K29)*100</f>
        <v>0.4637754751576702</v>
      </c>
      <c r="L29" s="66">
        <f>'Nombre d''emplois vacants brut'!L29/('Nombre d''emplois vacants brut'!L29+'Nombre d''emplois occupés brut'!L29)*100</f>
        <v>0.50060943500487043</v>
      </c>
      <c r="M29" s="66">
        <f>'Nombre d''emplois vacants brut'!M29/('Nombre d''emplois vacants brut'!M29+'Nombre d''emplois occupés brut'!M29)*100</f>
        <v>0.54673246432158196</v>
      </c>
      <c r="N29" s="66">
        <f>'Nombre d''emplois vacants brut'!N29/('Nombre d''emplois vacants brut'!N29+'Nombre d''emplois occupés brut'!N29)*100</f>
        <v>0.57141705710113166</v>
      </c>
      <c r="O29" s="66">
        <f>'Nombre d''emplois vacants brut'!O29/('Nombre d''emplois vacants brut'!O29+'Nombre d''emplois occupés brut'!O29)*100</f>
        <v>0.58319189723222931</v>
      </c>
      <c r="P29" s="66">
        <f>'Nombre d''emplois vacants brut'!P29/('Nombre d''emplois vacants brut'!P29+'Nombre d''emplois occupés brut'!P29)*100</f>
        <v>0.56525427701257769</v>
      </c>
      <c r="Q29" s="66">
        <f>'Nombre d''emplois vacants brut'!Q29/('Nombre d''emplois vacants brut'!Q29+'Nombre d''emplois occupés brut'!Q29)*100</f>
        <v>0.62043763769622007</v>
      </c>
      <c r="R29" s="66">
        <f>'Nombre d''emplois vacants brut'!R29/('Nombre d''emplois vacants brut'!R29+'Nombre d''emplois occupés brut'!R29)*100</f>
        <v>0.63749879465363879</v>
      </c>
      <c r="S29" s="66">
        <f>'Nombre d''emplois vacants brut'!S29/('Nombre d''emplois vacants brut'!S29+'Nombre d''emplois occupés brut'!S29)*100</f>
        <v>0.66038381671107005</v>
      </c>
      <c r="T29" s="66">
        <f>'Nombre d''emplois vacants brut'!T29/('Nombre d''emplois vacants brut'!T29+'Nombre d''emplois occupés brut'!T29)*100</f>
        <v>0.68305561026209161</v>
      </c>
      <c r="U29" s="66">
        <f>'Nombre d''emplois vacants brut'!U29/('Nombre d''emplois vacants brut'!U29+'Nombre d''emplois occupés brut'!U29)*100</f>
        <v>0.70239493882096948</v>
      </c>
      <c r="V29" s="66">
        <f>'Nombre d''emplois vacants brut'!V29/('Nombre d''emplois vacants brut'!V29+'Nombre d''emplois occupés brut'!V29)*100</f>
        <v>0.63280101863458127</v>
      </c>
      <c r="W29" s="66">
        <f>'Nombre d''emplois vacants brut'!W29/('Nombre d''emplois vacants brut'!W29+'Nombre d''emplois occupés brut'!W29)*100</f>
        <v>0.54962857951338828</v>
      </c>
      <c r="X29" s="66">
        <f>'Nombre d''emplois vacants brut'!X29/('Nombre d''emplois vacants brut'!X29+'Nombre d''emplois occupés brut'!X29)*100</f>
        <v>0.41616326806576476</v>
      </c>
      <c r="Y29" s="66">
        <f>'Nombre d''emplois vacants brut'!Y29/('Nombre d''emplois vacants brut'!Y29+'Nombre d''emplois occupés brut'!Y29)*100</f>
        <v>0.37866084846903814</v>
      </c>
      <c r="Z29" s="66">
        <f>'Nombre d''emplois vacants brut'!Z29/('Nombre d''emplois vacants brut'!Z29+'Nombre d''emplois occupés brut'!Z29)*100</f>
        <v>0.36329892238351413</v>
      </c>
      <c r="AA29" s="66">
        <f>'Nombre d''emplois vacants brut'!AA29/('Nombre d''emplois vacants brut'!AA29+'Nombre d''emplois occupés brut'!AA29)*100</f>
        <v>0.35901513863483075</v>
      </c>
      <c r="AB29" s="66">
        <f>'Nombre d''emplois vacants brut'!AB29/('Nombre d''emplois vacants brut'!AB29+'Nombre d''emplois occupés brut'!AB29)*100</f>
        <v>0.37839796117801283</v>
      </c>
      <c r="AC29" s="66">
        <f>'Nombre d''emplois vacants brut'!AC29/('Nombre d''emplois vacants brut'!AC29+'Nombre d''emplois occupés brut'!AC29)*100</f>
        <v>0.39679318771470035</v>
      </c>
      <c r="AD29" s="66">
        <f>'Nombre d''emplois vacants brut'!AD29/('Nombre d''emplois vacants brut'!AD29+'Nombre d''emplois occupés brut'!AD29)*100</f>
        <v>0.42754107209101078</v>
      </c>
      <c r="AE29" s="67">
        <f>'Nombre d''emplois vacants brut'!AE29/('Nombre d''emplois vacants brut'!AE29+'Nombre d''emplois occupés brut'!AE29)*100</f>
        <v>0.43201563536401966</v>
      </c>
      <c r="AF29" s="68">
        <f>'Nombre d''emplois vacants brut'!AF29/('Nombre d''emplois vacants brut'!AF29+'Nombre d''emplois occupés brut'!AF29)*100</f>
        <v>0.65835704371426929</v>
      </c>
      <c r="AG29" s="66">
        <f>'Nombre d''emplois vacants brut'!AG29/('Nombre d''emplois vacants brut'!AG29+'Nombre d''emplois occupés brut'!AG29)*100</f>
        <v>0.75285579151126258</v>
      </c>
      <c r="AH29" s="66">
        <f>'Nombre d''emplois vacants brut'!AH29/('Nombre d''emplois vacants brut'!AH29+'Nombre d''emplois occupés brut'!AH29)*100</f>
        <v>0.7114368216388095</v>
      </c>
      <c r="AI29" s="66">
        <f>'Nombre d''emplois vacants brut'!AI29/('Nombre d''emplois vacants brut'!AI29+'Nombre d''emplois occupés brut'!AI29)*100</f>
        <v>0.71262268493114156</v>
      </c>
      <c r="AJ29" s="66">
        <f>'Nombre d''emplois vacants brut'!AJ29/('Nombre d''emplois vacants brut'!AJ29+'Nombre d''emplois occupés brut'!AJ29)*100</f>
        <v>0.71317256806358309</v>
      </c>
      <c r="AK29" s="66">
        <f>'Nombre d''emplois vacants brut'!AK29/('Nombre d''emplois vacants brut'!AK29+'Nombre d''emplois occupés brut'!AK29)*100</f>
        <v>0.71591873854814292</v>
      </c>
      <c r="AL29" s="66">
        <f>'Nombre d''emplois vacants brut'!AL29/('Nombre d''emplois vacants brut'!AL29+'Nombre d''emplois occupés brut'!AL29)*100</f>
        <v>0.62851930856883698</v>
      </c>
      <c r="AM29" s="66">
        <f>'Nombre d''emplois vacants brut'!AM29/('Nombre d''emplois vacants brut'!AM29+'Nombre d''emplois occupés brut'!AM29)*100</f>
        <v>0.60485449979116546</v>
      </c>
      <c r="AN29" s="66">
        <f>'Nombre d''emplois vacants brut'!AN29/('Nombre d''emplois vacants brut'!AN29+'Nombre d''emplois occupés brut'!AN29)*100</f>
        <v>0.61801518934121213</v>
      </c>
      <c r="AO29" s="66">
        <f>'Nombre d''emplois vacants brut'!AO29/('Nombre d''emplois vacants brut'!AO29+'Nombre d''emplois occupés brut'!AO29)*100</f>
        <v>0.62858244790350948</v>
      </c>
      <c r="AP29" s="66">
        <f>'Nombre d''emplois vacants brut'!AP29/('Nombre d''emplois vacants brut'!AP29+'Nombre d''emplois occupés brut'!AP29)*100</f>
        <v>0.60020629517350443</v>
      </c>
      <c r="AQ29" s="66">
        <f>'Nombre d''emplois vacants brut'!AQ29/('Nombre d''emplois vacants brut'!AQ29+'Nombre d''emplois occupés brut'!AQ29)*100</f>
        <v>0.53386212785777043</v>
      </c>
      <c r="AR29" s="66">
        <f>'Nombre d''emplois vacants brut'!AR29/('Nombre d''emplois vacants brut'!AR29+'Nombre d''emplois occupés brut'!AR29)*100</f>
        <v>0.58925180190082682</v>
      </c>
      <c r="AS29" s="66">
        <f>'Nombre d''emplois vacants brut'!AS29/('Nombre d''emplois vacants brut'!AS29+'Nombre d''emplois occupés brut'!AS29)*100</f>
        <v>0.69255272442211668</v>
      </c>
      <c r="AT29" s="66">
        <f>'Nombre d''emplois vacants brut'!AT29/('Nombre d''emplois vacants brut'!AT29+'Nombre d''emplois occupés brut'!AT29)*100</f>
        <v>0.68096795895890394</v>
      </c>
      <c r="AU29" s="66">
        <f>'Nombre d''emplois vacants brut'!AU29/('Nombre d''emplois vacants brut'!AU29+'Nombre d''emplois occupés brut'!AU29)*100</f>
        <v>0.59047213460549908</v>
      </c>
      <c r="AV29" s="66">
        <f>'Nombre d''emplois vacants brut'!AV29/('Nombre d''emplois vacants brut'!AV29+'Nombre d''emplois occupés brut'!AV29)*100</f>
        <v>0.64086404019386078</v>
      </c>
      <c r="AW29" s="66">
        <f>'Nombre d''emplois vacants brut'!AW29/('Nombre d''emplois vacants brut'!AW29+'Nombre d''emplois occupés brut'!AW29)*100</f>
        <v>0.64398645000843147</v>
      </c>
      <c r="AX29" s="66">
        <f>'Nombre d''emplois vacants brut'!AX29/('Nombre d''emplois vacants brut'!AX29+'Nombre d''emplois occupés brut'!AX29)*100</f>
        <v>0.66208164765644262</v>
      </c>
      <c r="AY29" s="67">
        <f>'Nombre d''emplois vacants brut'!AY29/('Nombre d''emplois vacants brut'!AY29+'Nombre d''emplois occupés brut'!AY29)*100</f>
        <v>0.63591908642953776</v>
      </c>
      <c r="AZ29" s="68">
        <f>'Nombre d''emplois vacants brut'!AZ29/('Nombre d''emplois vacants brut'!AZ29+'Nombre d''emplois occupés brut'!AZ29)*100</f>
        <v>0.82607914601526955</v>
      </c>
      <c r="BA29" s="66">
        <f>'Nombre d''emplois vacants brut'!BA29/('Nombre d''emplois vacants brut'!BA29+'Nombre d''emplois occupés brut'!BA29)*100</f>
        <v>0.86293847134525004</v>
      </c>
      <c r="BB29" s="66">
        <f>'Nombre d''emplois vacants brut'!BB29/('Nombre d''emplois vacants brut'!BB29+'Nombre d''emplois occupés brut'!BB29)*100</f>
        <v>0.84243659124795123</v>
      </c>
      <c r="BC29" s="66">
        <f>'Nombre d''emplois vacants brut'!BC29/('Nombre d''emplois vacants brut'!BC29+'Nombre d''emplois occupés brut'!BC29)*100</f>
        <v>0.8275204308919345</v>
      </c>
      <c r="BD29" s="66">
        <f>'Nombre d''emplois vacants brut'!BD29/('Nombre d''emplois vacants brut'!BD29+'Nombre d''emplois occupés brut'!BD29)*100</f>
        <v>1.0327412967518343</v>
      </c>
      <c r="BE29" s="66">
        <f>'Nombre d''emplois vacants brut'!BE29/('Nombre d''emplois vacants brut'!BE29+'Nombre d''emplois occupés brut'!BE29)*100</f>
        <v>1.0686424620339829</v>
      </c>
      <c r="BF29" s="66">
        <f>'Nombre d''emplois vacants brut'!BF29/('Nombre d''emplois vacants brut'!BF29+'Nombre d''emplois occupés brut'!BF29)*100</f>
        <v>1.1447372430810154</v>
      </c>
      <c r="BG29" s="66">
        <f>'Nombre d''emplois vacants brut'!BG29/('Nombre d''emplois vacants brut'!BG29+'Nombre d''emplois occupés brut'!BG29)*100</f>
        <v>1.0901986731526436</v>
      </c>
      <c r="BH29" s="66">
        <f>'Nombre d''emplois vacants brut'!BH29/('Nombre d''emplois vacants brut'!BH29+'Nombre d''emplois occupés brut'!BH29)*100</f>
        <v>1.210650561043356</v>
      </c>
      <c r="BI29" s="66">
        <f>'Nombre d''emplois vacants brut'!BI29/('Nombre d''emplois vacants brut'!BI29+'Nombre d''emplois occupés brut'!BI29)*100</f>
        <v>1.2124756576695783</v>
      </c>
      <c r="BJ29" s="66">
        <f>'Nombre d''emplois vacants brut'!BJ29/('Nombre d''emplois vacants brut'!BJ29+'Nombre d''emplois occupés brut'!BJ29)*100</f>
        <v>1.2236589175841621</v>
      </c>
      <c r="BK29" s="66">
        <f>'Nombre d''emplois vacants brut'!BK29/('Nombre d''emplois vacants brut'!BK29+'Nombre d''emplois occupés brut'!BK29)*100</f>
        <v>1.1351054060431058</v>
      </c>
      <c r="BL29" s="66">
        <f>'Nombre d''emplois vacants brut'!BL29/('Nombre d''emplois vacants brut'!BL29+'Nombre d''emplois occupés brut'!BL29)*100</f>
        <v>1.3626945839015527</v>
      </c>
      <c r="BM29" s="66">
        <f>'Nombre d''emplois vacants brut'!BM29/('Nombre d''emplois vacants brut'!BM29+'Nombre d''emplois occupés brut'!BM29)*100</f>
        <v>1.3487357495921124</v>
      </c>
      <c r="BN29" s="66">
        <f>'Nombre d''emplois vacants brut'!BN29/('Nombre d''emplois vacants brut'!BN29+'Nombre d''emplois occupés brut'!BN29)*100</f>
        <v>1.3362786693248758</v>
      </c>
      <c r="BO29" s="66">
        <f>'Nombre d''emplois vacants brut'!BO29/('Nombre d''emplois vacants brut'!BO29+'Nombre d''emplois occupés brut'!BO29)*100</f>
        <v>1.2471034305016895</v>
      </c>
      <c r="BP29" s="66">
        <f>'Nombre d''emplois vacants brut'!BP29/('Nombre d''emplois vacants brut'!BP29+'Nombre d''emplois occupés brut'!BP29)*100</f>
        <v>1.4960749244303437</v>
      </c>
      <c r="BQ29" s="66" t="s">
        <v>92</v>
      </c>
      <c r="BR29" s="66">
        <f>'Nombre d''emplois vacants brut'!BR29/('Nombre d''emplois vacants brut'!BR29+'Nombre d''emplois occupés brut'!BR29)*100</f>
        <v>1.5178605698414682</v>
      </c>
      <c r="BS29" s="66">
        <f>'Nombre d''emplois vacants brut'!BS29/('Nombre d''emplois vacants brut'!BS29+'Nombre d''emplois occupés brut'!BS29)*100</f>
        <v>1.2823093437828768</v>
      </c>
      <c r="BT29" s="66">
        <f>'Nombre d''emplois vacants brut'!BT29/('Nombre d''emplois vacants brut'!BT29+'Nombre d''emplois occupés brut'!BT29)*100</f>
        <v>1.3684988998532952</v>
      </c>
      <c r="BU29" s="66">
        <f>'Nombre d''emplois vacants brut'!BU29/('Nombre d''emplois vacants brut'!BU29+'Nombre d''emplois occupés brut'!BU29)*100</f>
        <v>1.5169480592187063</v>
      </c>
      <c r="BV29" s="66">
        <f>'Nombre d''emplois vacants brut'!BV29/('Nombre d''emplois vacants brut'!BV29+'Nombre d''emplois occupés brut'!BV29)*100</f>
        <v>1.8435084521751497</v>
      </c>
      <c r="BW29" s="66">
        <f>'Nombre d''emplois vacants brut'!BW29/('Nombre d''emplois vacants brut'!BW29+'Nombre d''emplois occupés brut'!BW29)*100</f>
        <v>1.8760266505081908</v>
      </c>
      <c r="BX29" s="66">
        <f>'Nombre d''emplois vacants brut'!BX29/('Nombre d''emplois vacants brut'!BX29+'Nombre d''emplois occupés brut'!BX29)*100</f>
        <v>2.3541178231581426</v>
      </c>
      <c r="BY29" s="66">
        <f>'Nombre d''emplois vacants brut'!BY29/('Nombre d''emplois vacants brut'!BY29+'Nombre d''emplois occupés brut'!BY29)*100</f>
        <v>2.4634467867096612</v>
      </c>
      <c r="BZ29" s="66">
        <f>'Nombre d''emplois vacants brut'!BZ29/('Nombre d''emplois vacants brut'!BZ29+'Nombre d''emplois occupés brut'!BZ29)*100</f>
        <v>2.4415820471950145</v>
      </c>
      <c r="CA29" s="66">
        <f>'Nombre d''emplois vacants brut'!CA29/('Nombre d''emplois vacants brut'!CA29+'Nombre d''emplois occupés brut'!CA29)*100</f>
        <v>2.3426602596707076</v>
      </c>
      <c r="CB29" s="66">
        <f>'Nombre d''emplois vacants brut'!CB29/('Nombre d''emplois vacants brut'!CB29+'Nombre d''emplois occupés brut'!CB29)*100</f>
        <v>2.528393822733749</v>
      </c>
      <c r="CC29" s="150">
        <f>'Nombre d''emplois vacants brut'!CC29/('Nombre d''emplois vacants brut'!CC29+'Nombre d''emplois occupés brut'!CC29)*100</f>
        <v>2.3474260715419186</v>
      </c>
    </row>
    <row r="30" spans="1:81" s="43" customFormat="1" x14ac:dyDescent="0.25"/>
    <row r="31" spans="1:81" s="43" customFormat="1" ht="38.25" x14ac:dyDescent="0.25">
      <c r="A31" s="39" t="s">
        <v>114</v>
      </c>
    </row>
    <row r="32" spans="1:81" s="43" customFormat="1" ht="25.5" x14ac:dyDescent="0.25">
      <c r="A32" s="39" t="s">
        <v>161</v>
      </c>
      <c r="AU32" s="69"/>
    </row>
    <row r="33" spans="1:1" ht="25.5" x14ac:dyDescent="0.25">
      <c r="A33" s="39" t="s">
        <v>115</v>
      </c>
    </row>
  </sheetData>
  <mergeCells count="2">
    <mergeCell ref="B1:G1"/>
    <mergeCell ref="B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5"/>
  <sheetViews>
    <sheetView zoomScale="80" zoomScaleNormal="80" workbookViewId="0">
      <pane xSplit="1" topLeftCell="BR1" activePane="topRight" state="frozen"/>
      <selection pane="topRight"/>
    </sheetView>
  </sheetViews>
  <sheetFormatPr baseColWidth="10" defaultRowHeight="15" x14ac:dyDescent="0.25"/>
  <cols>
    <col min="1" max="1" width="79" customWidth="1"/>
  </cols>
  <sheetData>
    <row r="1" spans="1:81" x14ac:dyDescent="0.25">
      <c r="A1" s="41" t="s">
        <v>116</v>
      </c>
      <c r="B1" s="29"/>
      <c r="C1" s="29"/>
      <c r="D1" s="29"/>
      <c r="E1" s="29"/>
      <c r="F1" s="29"/>
      <c r="G1" s="29"/>
      <c r="H1" s="29"/>
      <c r="I1" s="29"/>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row>
    <row r="2" spans="1:81" x14ac:dyDescent="0.25">
      <c r="A2" s="28" t="s">
        <v>117</v>
      </c>
      <c r="B2" s="44"/>
      <c r="C2" s="29"/>
      <c r="D2" s="29"/>
      <c r="E2" s="29"/>
      <c r="F2" s="29"/>
      <c r="G2" s="29"/>
      <c r="H2" s="29"/>
      <c r="I2" s="29"/>
      <c r="J2" s="29"/>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x14ac:dyDescent="0.25">
      <c r="A3" s="28" t="s">
        <v>10</v>
      </c>
      <c r="B3" s="44"/>
      <c r="C3" s="29"/>
      <c r="D3" s="29"/>
      <c r="E3" s="29"/>
      <c r="F3" s="29"/>
      <c r="G3" s="29"/>
      <c r="H3" s="29"/>
      <c r="I3" s="29"/>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x14ac:dyDescent="0.25">
      <c r="A5" s="46" t="s">
        <v>12</v>
      </c>
      <c r="B5" s="44"/>
      <c r="C5" s="29"/>
      <c r="D5" s="29"/>
      <c r="E5" s="29"/>
      <c r="F5" s="29"/>
      <c r="G5" s="29"/>
      <c r="H5" s="29"/>
      <c r="I5" s="29"/>
      <c r="J5" s="2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row>
    <row r="6" spans="1:81" x14ac:dyDescent="0.25">
      <c r="A6" s="47"/>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row>
    <row r="7" spans="1:81" x14ac:dyDescent="0.25">
      <c r="A7" s="40" t="s">
        <v>13</v>
      </c>
      <c r="B7" s="31" t="s">
        <v>14</v>
      </c>
      <c r="C7" s="31" t="s">
        <v>15</v>
      </c>
      <c r="D7" s="31" t="s">
        <v>16</v>
      </c>
      <c r="E7" s="31" t="s">
        <v>17</v>
      </c>
      <c r="F7" s="31" t="s">
        <v>18</v>
      </c>
      <c r="G7" s="31" t="s">
        <v>19</v>
      </c>
      <c r="H7" s="31" t="s">
        <v>20</v>
      </c>
      <c r="I7" s="31" t="s">
        <v>21</v>
      </c>
      <c r="J7" s="31" t="s">
        <v>22</v>
      </c>
      <c r="K7" s="31" t="s">
        <v>23</v>
      </c>
      <c r="L7" s="31" t="s">
        <v>24</v>
      </c>
      <c r="M7" s="31" t="s">
        <v>25</v>
      </c>
      <c r="N7" s="31" t="s">
        <v>26</v>
      </c>
      <c r="O7" s="31" t="s">
        <v>27</v>
      </c>
      <c r="P7" s="31" t="s">
        <v>28</v>
      </c>
      <c r="Q7" s="31" t="s">
        <v>29</v>
      </c>
      <c r="R7" s="31" t="s">
        <v>30</v>
      </c>
      <c r="S7" s="31" t="s">
        <v>31</v>
      </c>
      <c r="T7" s="31" t="s">
        <v>32</v>
      </c>
      <c r="U7" s="31" t="s">
        <v>33</v>
      </c>
      <c r="V7" s="31" t="s">
        <v>34</v>
      </c>
      <c r="W7" s="31" t="s">
        <v>35</v>
      </c>
      <c r="X7" s="31" t="s">
        <v>36</v>
      </c>
      <c r="Y7" s="31" t="s">
        <v>37</v>
      </c>
      <c r="Z7" s="31" t="s">
        <v>38</v>
      </c>
      <c r="AA7" s="31" t="s">
        <v>39</v>
      </c>
      <c r="AB7" s="31" t="s">
        <v>40</v>
      </c>
      <c r="AC7" s="31" t="s">
        <v>41</v>
      </c>
      <c r="AD7" s="31" t="s">
        <v>42</v>
      </c>
      <c r="AE7" s="31" t="s">
        <v>43</v>
      </c>
      <c r="AF7" s="31" t="s">
        <v>44</v>
      </c>
      <c r="AG7" s="31" t="s">
        <v>45</v>
      </c>
      <c r="AH7" s="31" t="s">
        <v>46</v>
      </c>
      <c r="AI7" s="31" t="s">
        <v>47</v>
      </c>
      <c r="AJ7" s="31" t="s">
        <v>48</v>
      </c>
      <c r="AK7" s="31" t="s">
        <v>49</v>
      </c>
      <c r="AL7" s="31" t="s">
        <v>50</v>
      </c>
      <c r="AM7" s="31" t="s">
        <v>51</v>
      </c>
      <c r="AN7" s="31" t="s">
        <v>52</v>
      </c>
      <c r="AO7" s="31" t="s">
        <v>53</v>
      </c>
      <c r="AP7" s="31" t="s">
        <v>54</v>
      </c>
      <c r="AQ7" s="31" t="s">
        <v>55</v>
      </c>
      <c r="AR7" s="31" t="s">
        <v>56</v>
      </c>
      <c r="AS7" s="31" t="s">
        <v>57</v>
      </c>
      <c r="AT7" s="31" t="s">
        <v>58</v>
      </c>
      <c r="AU7" s="31" t="s">
        <v>59</v>
      </c>
      <c r="AV7" s="31" t="s">
        <v>60</v>
      </c>
      <c r="AW7" s="31" t="s">
        <v>61</v>
      </c>
      <c r="AX7" s="31" t="s">
        <v>62</v>
      </c>
      <c r="AY7" s="31" t="s">
        <v>63</v>
      </c>
      <c r="AZ7" s="31" t="s">
        <v>64</v>
      </c>
      <c r="BA7" s="31" t="s">
        <v>65</v>
      </c>
      <c r="BB7" s="31" t="s">
        <v>66</v>
      </c>
      <c r="BC7" s="31" t="s">
        <v>67</v>
      </c>
      <c r="BD7" s="31" t="s">
        <v>68</v>
      </c>
      <c r="BE7" s="36" t="s">
        <v>69</v>
      </c>
      <c r="BF7" s="36" t="s">
        <v>70</v>
      </c>
      <c r="BG7" s="36" t="s">
        <v>71</v>
      </c>
      <c r="BH7" s="36" t="s">
        <v>72</v>
      </c>
      <c r="BI7" s="36" t="s">
        <v>73</v>
      </c>
      <c r="BJ7" s="36" t="s">
        <v>74</v>
      </c>
      <c r="BK7" s="36" t="s">
        <v>75</v>
      </c>
      <c r="BL7" s="36" t="s">
        <v>76</v>
      </c>
      <c r="BM7" s="36" t="s">
        <v>77</v>
      </c>
      <c r="BN7" s="36" t="s">
        <v>78</v>
      </c>
      <c r="BO7" s="36" t="s">
        <v>79</v>
      </c>
      <c r="BP7" s="36" t="s">
        <v>80</v>
      </c>
      <c r="BQ7" s="36" t="s">
        <v>81</v>
      </c>
      <c r="BR7" s="36" t="s">
        <v>82</v>
      </c>
      <c r="BS7" s="36" t="s">
        <v>118</v>
      </c>
      <c r="BT7" s="36" t="s">
        <v>84</v>
      </c>
      <c r="BU7" s="36" t="s">
        <v>85</v>
      </c>
      <c r="BV7" s="36" t="s">
        <v>86</v>
      </c>
      <c r="BW7" s="36" t="s">
        <v>87</v>
      </c>
      <c r="BX7" s="36" t="s">
        <v>88</v>
      </c>
      <c r="BY7" s="36" t="s">
        <v>89</v>
      </c>
      <c r="BZ7" s="36" t="s">
        <v>90</v>
      </c>
      <c r="CA7" s="36" t="s">
        <v>149</v>
      </c>
      <c r="CB7" s="36" t="s">
        <v>159</v>
      </c>
      <c r="CC7" s="36" t="s">
        <v>160</v>
      </c>
    </row>
    <row r="8" spans="1:81" x14ac:dyDescent="0.25">
      <c r="A8" s="37" t="s">
        <v>119</v>
      </c>
      <c r="B8" s="50">
        <f>100*'Nombre d''emplois vacants cvs'!B8/('Nombre d''emplois occupés cvs'!B8+'Nombre d''emplois vacants cvs'!B8)</f>
        <v>0.27670862293813386</v>
      </c>
      <c r="C8" s="49">
        <f>100*'Nombre d''emplois vacants cvs'!C8/('Nombre d''emplois occupés cvs'!C8+'Nombre d''emplois vacants cvs'!C8)</f>
        <v>0.25395378983866435</v>
      </c>
      <c r="D8" s="70">
        <f>100*'Nombre d''emplois vacants cvs'!D8/('Nombre d''emplois occupés cvs'!D8+'Nombre d''emplois vacants cvs'!D8)</f>
        <v>0.25202851472959253</v>
      </c>
      <c r="E8" s="49">
        <f>100*'Nombre d''emplois vacants cvs'!E8/('Nombre d''emplois occupés cvs'!E8+'Nombre d''emplois vacants cvs'!E8)</f>
        <v>0.24452446125570304</v>
      </c>
      <c r="F8" s="70">
        <f>100*'Nombre d''emplois vacants cvs'!F8/('Nombre d''emplois occupés cvs'!F8+'Nombre d''emplois vacants cvs'!F8)</f>
        <v>0.26679701611446249</v>
      </c>
      <c r="G8" s="49">
        <f>100*'Nombre d''emplois vacants cvs'!G8/('Nombre d''emplois occupés cvs'!G8+'Nombre d''emplois vacants cvs'!G8)</f>
        <v>0.27406429283905959</v>
      </c>
      <c r="H8" s="70">
        <f>100*'Nombre d''emplois vacants cvs'!H8/('Nombre d''emplois occupés cvs'!H8+'Nombre d''emplois vacants cvs'!H8)</f>
        <v>0.2861867308565188</v>
      </c>
      <c r="I8" s="49">
        <f>100*'Nombre d''emplois vacants cvs'!I8/('Nombre d''emplois occupés cvs'!I8+'Nombre d''emplois vacants cvs'!I8)</f>
        <v>0.29300833058328674</v>
      </c>
      <c r="J8" s="70">
        <f>100*'Nombre d''emplois vacants cvs'!J8/('Nombre d''emplois occupés cvs'!J8+'Nombre d''emplois vacants cvs'!J8)</f>
        <v>0.28825113115089829</v>
      </c>
      <c r="K8" s="49">
        <f>100*'Nombre d''emplois vacants cvs'!K8/('Nombre d''emplois occupés cvs'!K8+'Nombre d''emplois vacants cvs'!K8)</f>
        <v>0.3104871773138525</v>
      </c>
      <c r="L8" s="70">
        <f>100*'Nombre d''emplois vacants cvs'!L8/('Nombre d''emplois occupés cvs'!L8+'Nombre d''emplois vacants cvs'!L8)</f>
        <v>0.34482257547834222</v>
      </c>
      <c r="M8" s="49">
        <f>100*'Nombre d''emplois vacants cvs'!M8/('Nombre d''emplois occupés cvs'!M8+'Nombre d''emplois vacants cvs'!M8)</f>
        <v>0.36703888144567753</v>
      </c>
      <c r="N8" s="70">
        <f>100*'Nombre d''emplois vacants cvs'!N8/('Nombre d''emplois occupés cvs'!N8+'Nombre d''emplois vacants cvs'!N8)</f>
        <v>0.38806267024761715</v>
      </c>
      <c r="O8" s="49">
        <f>100*'Nombre d''emplois vacants cvs'!O8/('Nombre d''emplois occupés cvs'!O8+'Nombre d''emplois vacants cvs'!O8)</f>
        <v>0.41778370419753108</v>
      </c>
      <c r="P8" s="70">
        <f>100*'Nombre d''emplois vacants cvs'!P8/('Nombre d''emplois occupés cvs'!P8+'Nombre d''emplois vacants cvs'!P8)</f>
        <v>0.41706287254284913</v>
      </c>
      <c r="Q8" s="49">
        <f>100*'Nombre d''emplois vacants cvs'!Q8/('Nombre d''emplois occupés cvs'!Q8+'Nombre d''emplois vacants cvs'!Q8)</f>
        <v>0.44264564665190193</v>
      </c>
      <c r="R8" s="70">
        <f>100*'Nombre d''emplois vacants cvs'!R8/('Nombre d''emplois occupés cvs'!R8+'Nombre d''emplois vacants cvs'!R8)</f>
        <v>0.46496190103542473</v>
      </c>
      <c r="S8" s="49">
        <f>100*'Nombre d''emplois vacants cvs'!S8/('Nombre d''emplois occupés cvs'!S8+'Nombre d''emplois vacants cvs'!S8)</f>
        <v>0.50203933077036766</v>
      </c>
      <c r="T8" s="70">
        <f>100*'Nombre d''emplois vacants cvs'!T8/('Nombre d''emplois occupés cvs'!T8+'Nombre d''emplois vacants cvs'!T8)</f>
        <v>0.5302072163478726</v>
      </c>
      <c r="U8" s="49">
        <f>100*'Nombre d''emplois vacants cvs'!U8/('Nombre d''emplois occupés cvs'!U8+'Nombre d''emplois vacants cvs'!U8)</f>
        <v>0.5206801841315869</v>
      </c>
      <c r="V8" s="70">
        <f>100*'Nombre d''emplois vacants cvs'!V8/('Nombre d''emplois occupés cvs'!V8+'Nombre d''emplois vacants cvs'!V8)</f>
        <v>0.48008990729630641</v>
      </c>
      <c r="W8" s="49">
        <f>100*'Nombre d''emplois vacants cvs'!W8/('Nombre d''emplois occupés cvs'!W8+'Nombre d''emplois vacants cvs'!W8)</f>
        <v>0.40750886209051956</v>
      </c>
      <c r="X8" s="70">
        <f>100*'Nombre d''emplois vacants cvs'!X8/('Nombre d''emplois occupés cvs'!X8+'Nombre d''emplois vacants cvs'!X8)</f>
        <v>0.26670940534610588</v>
      </c>
      <c r="Y8" s="49">
        <f>100*'Nombre d''emplois vacants cvs'!Y8/('Nombre d''emplois occupés cvs'!Y8+'Nombre d''emplois vacants cvs'!Y8)</f>
        <v>0.19138928218848433</v>
      </c>
      <c r="Z8" s="70">
        <f>100*'Nombre d''emplois vacants cvs'!Z8/('Nombre d''emplois occupés cvs'!Z8+'Nombre d''emplois vacants cvs'!Z8)</f>
        <v>0.17956707421809734</v>
      </c>
      <c r="AA8" s="49">
        <f>100*'Nombre d''emplois vacants cvs'!AA8/('Nombre d''emplois occupés cvs'!AA8+'Nombre d''emplois vacants cvs'!AA8)</f>
        <v>0.19623432474244271</v>
      </c>
      <c r="AB8" s="70">
        <f>100*'Nombre d''emplois vacants cvs'!AB8/('Nombre d''emplois occupés cvs'!AB8+'Nombre d''emplois vacants cvs'!AB8)</f>
        <v>0.19363672103264162</v>
      </c>
      <c r="AC8" s="49">
        <f>100*'Nombre d''emplois vacants cvs'!AC8/('Nombre d''emplois occupés cvs'!AC8+'Nombre d''emplois vacants cvs'!AC8)</f>
        <v>0.21725851395175511</v>
      </c>
      <c r="AD8" s="70">
        <f>100*'Nombre d''emplois vacants cvs'!AD8/('Nombre d''emplois occupés cvs'!AD8+'Nombre d''emplois vacants cvs'!AD8)</f>
        <v>0.26044145019440212</v>
      </c>
      <c r="AE8" s="50">
        <f>100*'Nombre d''emplois vacants cvs'!AE8/('Nombre d''emplois occupés cvs'!AE8+'Nombre d''emplois vacants cvs'!AE8)</f>
        <v>0.33884586499689923</v>
      </c>
      <c r="AF8" s="51">
        <f>100*'Nombre d''emplois vacants cvs'!AF8/('Nombre d''emplois occupés cvs'!AF8+'Nombre d''emplois vacants cvs'!AF8)</f>
        <v>0.44336444187593932</v>
      </c>
      <c r="AG8" s="49">
        <f>100*'Nombre d''emplois vacants cvs'!AG8/('Nombre d''emplois occupés cvs'!AG8+'Nombre d''emplois vacants cvs'!AG8)</f>
        <v>0.55794867423213135</v>
      </c>
      <c r="AH8" s="70">
        <f>100*'Nombre d''emplois vacants cvs'!AH8/('Nombre d''emplois occupés cvs'!AH8+'Nombre d''emplois vacants cvs'!AH8)</f>
        <v>0.54492469772814711</v>
      </c>
      <c r="AI8" s="49">
        <f>100*'Nombre d''emplois vacants cvs'!AI8/('Nombre d''emplois occupés cvs'!AI8+'Nombre d''emplois vacants cvs'!AI8)</f>
        <v>0.5186982748904978</v>
      </c>
      <c r="AJ8" s="70">
        <f>100*'Nombre d''emplois vacants cvs'!AJ8/('Nombre d''emplois occupés cvs'!AJ8+'Nombre d''emplois vacants cvs'!AJ8)</f>
        <v>0.50359338441537727</v>
      </c>
      <c r="AK8" s="49">
        <f>100*'Nombre d''emplois vacants cvs'!AK8/('Nombre d''emplois occupés cvs'!AK8+'Nombre d''emplois vacants cvs'!AK8)</f>
        <v>0.51228714627639793</v>
      </c>
      <c r="AL8" s="70">
        <f>100*'Nombre d''emplois vacants cvs'!AL8/('Nombre d''emplois occupés cvs'!AL8+'Nombre d''emplois vacants cvs'!AL8)</f>
        <v>0.47738207891466022</v>
      </c>
      <c r="AM8" s="49">
        <f>100*'Nombre d''emplois vacants cvs'!AM8/('Nombre d''emplois occupés cvs'!AM8+'Nombre d''emplois vacants cvs'!AM8)</f>
        <v>0.44275713899342317</v>
      </c>
      <c r="AN8" s="70">
        <f>100*'Nombre d''emplois vacants cvs'!AN8/('Nombre d''emplois occupés cvs'!AN8+'Nombre d''emplois vacants cvs'!AN8)</f>
        <v>0.45682551425413026</v>
      </c>
      <c r="AO8" s="49">
        <f>100*'Nombre d''emplois vacants cvs'!AO8/('Nombre d''emplois occupés cvs'!AO8+'Nombre d''emplois vacants cvs'!AO8)</f>
        <v>0.43092052119126956</v>
      </c>
      <c r="AP8" s="70">
        <f>100*'Nombre d''emplois vacants cvs'!AP8/('Nombre d''emplois occupés cvs'!AP8+'Nombre d''emplois vacants cvs'!AP8)</f>
        <v>0.43754478839312638</v>
      </c>
      <c r="AQ8" s="49">
        <f>100*'Nombre d''emplois vacants cvs'!AQ8/('Nombre d''emplois occupés cvs'!AQ8+'Nombre d''emplois vacants cvs'!AQ8)</f>
        <v>0.47010442456265539</v>
      </c>
      <c r="AR8" s="70">
        <f>100*'Nombre d''emplois vacants cvs'!AR8/('Nombre d''emplois occupés cvs'!AR8+'Nombre d''emplois vacants cvs'!AR8)</f>
        <v>0.49740901165492651</v>
      </c>
      <c r="AS8" s="49">
        <f>100*'Nombre d''emplois vacants cvs'!AS8/('Nombre d''emplois occupés cvs'!AS8+'Nombre d''emplois vacants cvs'!AS8)</f>
        <v>0.47559462585019396</v>
      </c>
      <c r="AT8" s="70">
        <f>100*'Nombre d''emplois vacants cvs'!AT8/('Nombre d''emplois occupés cvs'!AT8+'Nombre d''emplois vacants cvs'!AT8)</f>
        <v>0.50873904861131036</v>
      </c>
      <c r="AU8" s="49">
        <f>100*'Nombre d''emplois vacants cvs'!AU8/('Nombre d''emplois occupés cvs'!AU8+'Nombre d''emplois vacants cvs'!AU8)</f>
        <v>0.50257270324294456</v>
      </c>
      <c r="AV8" s="70">
        <f>100*'Nombre d''emplois vacants cvs'!AV8/('Nombre d''emplois occupés cvs'!AV8+'Nombre d''emplois vacants cvs'!AV8)</f>
        <v>0.49677297867227099</v>
      </c>
      <c r="AW8" s="49">
        <f>100*'Nombre d''emplois vacants cvs'!AW8/('Nombre d''emplois occupés cvs'!AW8+'Nombre d''emplois vacants cvs'!AW8)</f>
        <v>0.49901648074439625</v>
      </c>
      <c r="AX8" s="70">
        <f>100*'Nombre d''emplois vacants cvs'!AX8/('Nombre d''emplois occupés cvs'!AX8+'Nombre d''emplois vacants cvs'!AX8)</f>
        <v>0.50138404932489677</v>
      </c>
      <c r="AY8" s="50">
        <f>100*'Nombre d''emplois vacants cvs'!AY8/('Nombre d''emplois occupés cvs'!AY8+'Nombre d''emplois vacants cvs'!AY8)</f>
        <v>0.55619393603864087</v>
      </c>
      <c r="AZ8" s="51">
        <f>100*'Nombre d''emplois vacants cvs'!AZ8/('Nombre d''emplois occupés cvs'!AZ8+'Nombre d''emplois vacants cvs'!AZ8)</f>
        <v>0.57979483594213743</v>
      </c>
      <c r="BA8" s="49">
        <f>100*'Nombre d''emplois vacants cvs'!BA8/('Nombre d''emplois occupés cvs'!BA8+'Nombre d''emplois vacants cvs'!BA8)</f>
        <v>0.64551526710706053</v>
      </c>
      <c r="BB8" s="71">
        <f>100*'Nombre d''emplois vacants cvs'!BB8/('Nombre d''emplois occupés cvs'!BB8+'Nombre d''emplois vacants cvs'!BB8)</f>
        <v>0.67451209886805674</v>
      </c>
      <c r="BC8" s="71">
        <f>100*'Nombre d''emplois vacants cvs'!BC8/('Nombre d''emplois occupés cvs'!BC8+'Nombre d''emplois vacants cvs'!BC8)</f>
        <v>0.70423967674397747</v>
      </c>
      <c r="BD8" s="71">
        <f>100*'Nombre d''emplois vacants cvs'!BD8/('Nombre d''emplois occupés cvs'!BD8+'Nombre d''emplois vacants cvs'!BD8)</f>
        <v>0.75302924172896379</v>
      </c>
      <c r="BE8" s="71">
        <f>100*'Nombre d''emplois vacants cvs'!BE8/('Nombre d''emplois occupés cvs'!BE8+'Nombre d''emplois vacants cvs'!BE8)</f>
        <v>0.75390951997115263</v>
      </c>
      <c r="BF8" s="71">
        <f>100*'Nombre d''emplois vacants cvs'!BF8/('Nombre d''emplois occupés cvs'!BF8+'Nombre d''emplois vacants cvs'!BF8)</f>
        <v>0.88282744587019701</v>
      </c>
      <c r="BG8" s="71">
        <f>100*'Nombre d''emplois vacants cvs'!BG8/('Nombre d''emplois occupés cvs'!BG8+'Nombre d''emplois vacants cvs'!BG8)</f>
        <v>0.9343822571988899</v>
      </c>
      <c r="BH8" s="71">
        <f>100*'Nombre d''emplois vacants cvs'!BH8/('Nombre d''emplois occupés cvs'!BH8+'Nombre d''emplois vacants cvs'!BH8)</f>
        <v>0.97144040362833572</v>
      </c>
      <c r="BI8" s="71">
        <f>100*'Nombre d''emplois vacants cvs'!BI8/('Nombre d''emplois occupés cvs'!BI8+'Nombre d''emplois vacants cvs'!BI8)</f>
        <v>1.0323582906146109</v>
      </c>
      <c r="BJ8" s="71">
        <f>100*'Nombre d''emplois vacants cvs'!BJ8/('Nombre d''emplois occupés cvs'!BJ8+'Nombre d''emplois vacants cvs'!BJ8)</f>
        <v>1.0760922450746069</v>
      </c>
      <c r="BK8" s="71">
        <f>100*'Nombre d''emplois vacants cvs'!BK8/('Nombre d''emplois occupés cvs'!BK8+'Nombre d''emplois vacants cvs'!BK8)</f>
        <v>1.0930832554746754</v>
      </c>
      <c r="BL8" s="71">
        <f>100*'Nombre d''emplois vacants cvs'!BL8/('Nombre d''emplois occupés cvs'!BL8+'Nombre d''emplois vacants cvs'!BL8)</f>
        <v>1.1232044770024157</v>
      </c>
      <c r="BM8" s="71">
        <f>100*'Nombre d''emplois vacants cvs'!BM8/('Nombre d''emplois occupés cvs'!BM8+'Nombre d''emplois vacants cvs'!BM8)</f>
        <v>1.0914347254152148</v>
      </c>
      <c r="BN8" s="71">
        <f>100*'Nombre d''emplois vacants cvs'!BN8/('Nombre d''emplois occupés cvs'!BN8+'Nombre d''emplois vacants cvs'!BN8)</f>
        <v>1.0809025724905161</v>
      </c>
      <c r="BO8" s="71">
        <f>100*'Nombre d''emplois vacants cvs'!BO8/('Nombre d''emplois occupés cvs'!BO8+'Nombre d''emplois vacants cvs'!BO8)</f>
        <v>1.0963583976358733</v>
      </c>
      <c r="BP8" s="71">
        <f>100*'Nombre d''emplois vacants cvs'!BP8/('Nombre d''emplois occupés cvs'!BP8+'Nombre d''emplois vacants cvs'!BP8)</f>
        <v>1.1080692765147073</v>
      </c>
      <c r="BQ8" s="71" t="s">
        <v>92</v>
      </c>
      <c r="BR8" s="71">
        <f>100*'Nombre d''emplois vacants cvs'!BR8/('Nombre d''emplois occupés cvs'!BR8+'Nombre d''emplois vacants cvs'!BR8)</f>
        <v>0.88715123196838286</v>
      </c>
      <c r="BS8" s="71">
        <f>100*'Nombre d''emplois vacants cvs'!BS8/('Nombre d''emplois occupés cvs'!BS8+'Nombre d''emplois vacants cvs'!BS8)</f>
        <v>0.96587080968874173</v>
      </c>
      <c r="BT8" s="71">
        <f>100*'Nombre d''emplois vacants cvs'!BT8/('Nombre d''emplois occupés cvs'!BT8+'Nombre d''emplois vacants cvs'!BT8)</f>
        <v>1.0769947779144597</v>
      </c>
      <c r="BU8" s="71">
        <f>100*'Nombre d''emplois vacants cvs'!BU8/('Nombre d''emplois occupés cvs'!BU8+'Nombre d''emplois vacants cvs'!BU8)</f>
        <v>1.1957730929368602</v>
      </c>
      <c r="BV8" s="71">
        <f>100*'Nombre d''emplois vacants cvs'!BV8/('Nombre d''emplois occupés cvs'!BV8+'Nombre d''emplois vacants cvs'!BV8)</f>
        <v>1.562229123361319</v>
      </c>
      <c r="BW8" s="71">
        <f>100*'Nombre d''emplois vacants cvs'!BW8/('Nombre d''emplois occupés cvs'!BW8+'Nombre d''emplois vacants cvs'!BW8)</f>
        <v>1.5775597200030611</v>
      </c>
      <c r="BX8" s="71">
        <f>100*'Nombre d''emplois vacants cvs'!BX8/('Nombre d''emplois occupés cvs'!BX8+'Nombre d''emplois vacants cvs'!BX8)</f>
        <v>1.9237391700853452</v>
      </c>
      <c r="BY8" s="71">
        <f>100*'Nombre d''emplois vacants cvs'!BY8/('Nombre d''emplois occupés cvs'!BY8+'Nombre d''emplois vacants cvs'!BY8)</f>
        <v>1.9556430049889426</v>
      </c>
      <c r="BZ8" s="71">
        <f>100*'Nombre d''emplois vacants cvs'!BZ8/('Nombre d''emplois occupés cvs'!BZ8+'Nombre d''emplois vacants cvs'!BZ8)</f>
        <v>2.2265992027913026</v>
      </c>
      <c r="CA8" s="71">
        <f>100*'Nombre d''emplois vacants cvs'!CA8/('Nombre d''emplois occupés cvs'!CA8+'Nombre d''emplois vacants cvs'!CA8)</f>
        <v>2.0818271757454552</v>
      </c>
      <c r="CB8" s="71">
        <f>100*'Nombre d''emplois vacants cvs'!CB8/('Nombre d''emplois occupés cvs'!CB8+'Nombre d''emplois vacants cvs'!CB8)</f>
        <v>2.1957484849528197</v>
      </c>
      <c r="CC8" s="146" t="s">
        <v>92</v>
      </c>
    </row>
    <row r="9" spans="1:81" x14ac:dyDescent="0.25">
      <c r="A9" s="37" t="s">
        <v>96</v>
      </c>
      <c r="B9" s="57">
        <f>100*'Nombre d''emplois vacants cvs'!B9/('Nombre d''emplois occupés cvs'!B9+'Nombre d''emplois vacants cvs'!B9)</f>
        <v>1.0385284044255882</v>
      </c>
      <c r="C9" s="56">
        <f>100*'Nombre d''emplois vacants cvs'!C9/('Nombre d''emplois occupés cvs'!C9+'Nombre d''emplois vacants cvs'!C9)</f>
        <v>1.0372889081523418</v>
      </c>
      <c r="D9" s="72">
        <f>100*'Nombre d''emplois vacants cvs'!D9/('Nombre d''emplois occupés cvs'!D9+'Nombre d''emplois vacants cvs'!D9)</f>
        <v>0.99951813442559345</v>
      </c>
      <c r="E9" s="56">
        <f>100*'Nombre d''emplois vacants cvs'!E9/('Nombre d''emplois occupés cvs'!E9+'Nombre d''emplois vacants cvs'!E9)</f>
        <v>1.0241487560592537</v>
      </c>
      <c r="F9" s="72">
        <f>100*'Nombre d''emplois vacants cvs'!F9/('Nombre d''emplois occupés cvs'!F9+'Nombre d''emplois vacants cvs'!F9)</f>
        <v>1.0254287014109431</v>
      </c>
      <c r="G9" s="56">
        <f>100*'Nombre d''emplois vacants cvs'!G9/('Nombre d''emplois occupés cvs'!G9+'Nombre d''emplois vacants cvs'!G9)</f>
        <v>1.0280268346167545</v>
      </c>
      <c r="H9" s="72">
        <f>100*'Nombre d''emplois vacants cvs'!H9/('Nombre d''emplois occupés cvs'!H9+'Nombre d''emplois vacants cvs'!H9)</f>
        <v>1.1854368934626369</v>
      </c>
      <c r="I9" s="56">
        <f>100*'Nombre d''emplois vacants cvs'!I9/('Nombre d''emplois occupés cvs'!I9+'Nombre d''emplois vacants cvs'!I9)</f>
        <v>1.2404794176895617</v>
      </c>
      <c r="J9" s="72">
        <f>100*'Nombre d''emplois vacants cvs'!J9/('Nombre d''emplois occupés cvs'!J9+'Nombre d''emplois vacants cvs'!J9)</f>
        <v>1.282686385646878</v>
      </c>
      <c r="K9" s="56">
        <f>100*'Nombre d''emplois vacants cvs'!K9/('Nombre d''emplois occupés cvs'!K9+'Nombre d''emplois vacants cvs'!K9)</f>
        <v>1.2754692650794837</v>
      </c>
      <c r="L9" s="72">
        <f>100*'Nombre d''emplois vacants cvs'!L9/('Nombre d''emplois occupés cvs'!L9+'Nombre d''emplois vacants cvs'!L9)</f>
        <v>1.4392977509431855</v>
      </c>
      <c r="M9" s="56">
        <f>100*'Nombre d''emplois vacants cvs'!M9/('Nombre d''emplois occupés cvs'!M9+'Nombre d''emplois vacants cvs'!M9)</f>
        <v>1.3982706177541298</v>
      </c>
      <c r="N9" s="72">
        <f>100*'Nombre d''emplois vacants cvs'!N9/('Nombre d''emplois occupés cvs'!N9+'Nombre d''emplois vacants cvs'!N9)</f>
        <v>1.507848781590021</v>
      </c>
      <c r="O9" s="56">
        <f>100*'Nombre d''emplois vacants cvs'!O9/('Nombre d''emplois occupés cvs'!O9+'Nombre d''emplois vacants cvs'!O9)</f>
        <v>1.4460774068879916</v>
      </c>
      <c r="P9" s="72">
        <f>100*'Nombre d''emplois vacants cvs'!P9/('Nombre d''emplois occupés cvs'!P9+'Nombre d''emplois vacants cvs'!P9)</f>
        <v>1.4258659723098204</v>
      </c>
      <c r="Q9" s="56">
        <f>100*'Nombre d''emplois vacants cvs'!Q9/('Nombre d''emplois occupés cvs'!Q9+'Nombre d''emplois vacants cvs'!Q9)</f>
        <v>1.4456320988933968</v>
      </c>
      <c r="R9" s="72">
        <f>100*'Nombre d''emplois vacants cvs'!R9/('Nombre d''emplois occupés cvs'!R9+'Nombre d''emplois vacants cvs'!R9)</f>
        <v>1.4035509509694313</v>
      </c>
      <c r="S9" s="56">
        <f>100*'Nombre d''emplois vacants cvs'!S9/('Nombre d''emplois occupés cvs'!S9+'Nombre d''emplois vacants cvs'!S9)</f>
        <v>1.4492975269523882</v>
      </c>
      <c r="T9" s="72">
        <f>100*'Nombre d''emplois vacants cvs'!T9/('Nombre d''emplois occupés cvs'!T9+'Nombre d''emplois vacants cvs'!T9)</f>
        <v>1.5512541196796219</v>
      </c>
      <c r="U9" s="56">
        <f>100*'Nombre d''emplois vacants cvs'!U9/('Nombre d''emplois occupés cvs'!U9+'Nombre d''emplois vacants cvs'!U9)</f>
        <v>1.3715390547765287</v>
      </c>
      <c r="V9" s="72">
        <f>100*'Nombre d''emplois vacants cvs'!V9/('Nombre d''emplois occupés cvs'!V9+'Nombre d''emplois vacants cvs'!V9)</f>
        <v>1.1632964735201765</v>
      </c>
      <c r="W9" s="56">
        <f>100*'Nombre d''emplois vacants cvs'!W9/('Nombre d''emplois occupés cvs'!W9+'Nombre d''emplois vacants cvs'!W9)</f>
        <v>0.76564058310284111</v>
      </c>
      <c r="X9" s="72">
        <f>100*'Nombre d''emplois vacants cvs'!X9/('Nombre d''emplois occupés cvs'!X9+'Nombre d''emplois vacants cvs'!X9)</f>
        <v>0.47370854502733317</v>
      </c>
      <c r="Y9" s="56">
        <f>100*'Nombre d''emplois vacants cvs'!Y9/('Nombre d''emplois occupés cvs'!Y9+'Nombre d''emplois vacants cvs'!Y9)</f>
        <v>0.31194359638710395</v>
      </c>
      <c r="Z9" s="72">
        <f>100*'Nombre d''emplois vacants cvs'!Z9/('Nombre d''emplois occupés cvs'!Z9+'Nombre d''emplois vacants cvs'!Z9)</f>
        <v>0.31294065955804479</v>
      </c>
      <c r="AA9" s="56">
        <f>100*'Nombre d''emplois vacants cvs'!AA9/('Nombre d''emplois occupés cvs'!AA9+'Nombre d''emplois vacants cvs'!AA9)</f>
        <v>0.3079065543694664</v>
      </c>
      <c r="AB9" s="72">
        <f>100*'Nombre d''emplois vacants cvs'!AB9/('Nombre d''emplois occupés cvs'!AB9+'Nombre d''emplois vacants cvs'!AB9)</f>
        <v>0.25221933305843042</v>
      </c>
      <c r="AC9" s="56">
        <f>100*'Nombre d''emplois vacants cvs'!AC9/('Nombre d''emplois occupés cvs'!AC9+'Nombre d''emplois vacants cvs'!AC9)</f>
        <v>0.29820882293761569</v>
      </c>
      <c r="AD9" s="72">
        <f>100*'Nombre d''emplois vacants cvs'!AD9/('Nombre d''emplois occupés cvs'!AD9+'Nombre d''emplois vacants cvs'!AD9)</f>
        <v>0.29274829319542045</v>
      </c>
      <c r="AE9" s="57">
        <f>100*'Nombre d''emplois vacants cvs'!AE9/('Nombre d''emplois occupés cvs'!AE9+'Nombre d''emplois vacants cvs'!AE9)</f>
        <v>0.34052710019632604</v>
      </c>
      <c r="AF9" s="58">
        <f>100*'Nombre d''emplois vacants cvs'!AF9/('Nombre d''emplois occupés cvs'!AF9+'Nombre d''emplois vacants cvs'!AF9)</f>
        <v>0.4649477381067022</v>
      </c>
      <c r="AG9" s="56">
        <f>100*'Nombre d''emplois vacants cvs'!AG9/('Nombre d''emplois occupés cvs'!AG9+'Nombre d''emplois vacants cvs'!AG9)</f>
        <v>0.54047723171631212</v>
      </c>
      <c r="AH9" s="72">
        <f>100*'Nombre d''emplois vacants cvs'!AH9/('Nombre d''emplois occupés cvs'!AH9+'Nombre d''emplois vacants cvs'!AH9)</f>
        <v>0.55259259555231133</v>
      </c>
      <c r="AI9" s="56">
        <f>100*'Nombre d''emplois vacants cvs'!AI9/('Nombre d''emplois occupés cvs'!AI9+'Nombre d''emplois vacants cvs'!AI9)</f>
        <v>0.44745192656521715</v>
      </c>
      <c r="AJ9" s="72">
        <f>100*'Nombre d''emplois vacants cvs'!AJ9/('Nombre d''emplois occupés cvs'!AJ9+'Nombre d''emplois vacants cvs'!AJ9)</f>
        <v>0.49818939001573609</v>
      </c>
      <c r="AK9" s="56">
        <f>100*'Nombre d''emplois vacants cvs'!AK9/('Nombre d''emplois occupés cvs'!AK9+'Nombre d''emplois vacants cvs'!AK9)</f>
        <v>0.50193673995912913</v>
      </c>
      <c r="AL9" s="72">
        <f>100*'Nombre d''emplois vacants cvs'!AL9/('Nombre d''emplois occupés cvs'!AL9+'Nombre d''emplois vacants cvs'!AL9)</f>
        <v>0.51018281252800257</v>
      </c>
      <c r="AM9" s="56">
        <f>100*'Nombre d''emplois vacants cvs'!AM9/('Nombre d''emplois occupés cvs'!AM9+'Nombre d''emplois vacants cvs'!AM9)</f>
        <v>0.41326728075649632</v>
      </c>
      <c r="AN9" s="72">
        <f>100*'Nombre d''emplois vacants cvs'!AN9/('Nombre d''emplois occupés cvs'!AN9+'Nombre d''emplois vacants cvs'!AN9)</f>
        <v>0.48986658893171198</v>
      </c>
      <c r="AO9" s="56">
        <f>100*'Nombre d''emplois vacants cvs'!AO9/('Nombre d''emplois occupés cvs'!AO9+'Nombre d''emplois vacants cvs'!AO9)</f>
        <v>0.53843540120231204</v>
      </c>
      <c r="AP9" s="72">
        <f>100*'Nombre d''emplois vacants cvs'!AP9/('Nombre d''emplois occupés cvs'!AP9+'Nombre d''emplois vacants cvs'!AP9)</f>
        <v>0.46873260962886387</v>
      </c>
      <c r="AQ9" s="56">
        <f>100*'Nombre d''emplois vacants cvs'!AQ9/('Nombre d''emplois occupés cvs'!AQ9+'Nombre d''emplois vacants cvs'!AQ9)</f>
        <v>0.50856636914166686</v>
      </c>
      <c r="AR9" s="72">
        <f>100*'Nombre d''emplois vacants cvs'!AR9/('Nombre d''emplois occupés cvs'!AR9+'Nombre d''emplois vacants cvs'!AR9)</f>
        <v>0.42995862740714602</v>
      </c>
      <c r="AS9" s="56">
        <f>100*'Nombre d''emplois vacants cvs'!AS9/('Nombre d''emplois occupés cvs'!AS9+'Nombre d''emplois vacants cvs'!AS9)</f>
        <v>0.60955830782424769</v>
      </c>
      <c r="AT9" s="72">
        <f>100*'Nombre d''emplois vacants cvs'!AT9/('Nombre d''emplois occupés cvs'!AT9+'Nombre d''emplois vacants cvs'!AT9)</f>
        <v>0.3892227070585586</v>
      </c>
      <c r="AU9" s="56">
        <f>100*'Nombre d''emplois vacants cvs'!AU9/('Nombre d''emplois occupés cvs'!AU9+'Nombre d''emplois vacants cvs'!AU9)</f>
        <v>0.31693877068913395</v>
      </c>
      <c r="AV9" s="72">
        <f>100*'Nombre d''emplois vacants cvs'!AV9/('Nombre d''emplois occupés cvs'!AV9+'Nombre d''emplois vacants cvs'!AV9)</f>
        <v>0.32564375569536891</v>
      </c>
      <c r="AW9" s="56">
        <f>100*'Nombre d''emplois vacants cvs'!AW9/('Nombre d''emplois occupés cvs'!AW9+'Nombre d''emplois vacants cvs'!AW9)</f>
        <v>0.31452995284607355</v>
      </c>
      <c r="AX9" s="72">
        <f>100*'Nombre d''emplois vacants cvs'!AX9/('Nombre d''emplois occupés cvs'!AX9+'Nombre d''emplois vacants cvs'!AX9)</f>
        <v>0.39120235254392283</v>
      </c>
      <c r="AY9" s="57">
        <f>100*'Nombre d''emplois vacants cvs'!AY9/('Nombre d''emplois occupés cvs'!AY9+'Nombre d''emplois vacants cvs'!AY9)</f>
        <v>0.37583472329287354</v>
      </c>
      <c r="AZ9" s="58">
        <f>100*'Nombre d''emplois vacants cvs'!AZ9/('Nombre d''emplois occupés cvs'!AZ9+'Nombre d''emplois vacants cvs'!AZ9)</f>
        <v>0.47488584969801972</v>
      </c>
      <c r="BA9" s="56">
        <f>100*'Nombre d''emplois vacants cvs'!BA9/('Nombre d''emplois occupés cvs'!BA9+'Nombre d''emplois vacants cvs'!BA9)</f>
        <v>0.52395078230018766</v>
      </c>
      <c r="BB9" s="73">
        <f>100*'Nombre d''emplois vacants cvs'!BB9/('Nombre d''emplois occupés cvs'!BB9+'Nombre d''emplois vacants cvs'!BB9)</f>
        <v>0.53248101748409071</v>
      </c>
      <c r="BC9" s="73">
        <f>100*'Nombre d''emplois vacants cvs'!BC9/('Nombre d''emplois occupés cvs'!BC9+'Nombre d''emplois vacants cvs'!BC9)</f>
        <v>0.46792823762925834</v>
      </c>
      <c r="BD9" s="73">
        <f>100*'Nombre d''emplois vacants cvs'!BD9/('Nombre d''emplois occupés cvs'!BD9+'Nombre d''emplois vacants cvs'!BD9)</f>
        <v>0.74212780444321369</v>
      </c>
      <c r="BE9" s="73">
        <f>100*'Nombre d''emplois vacants cvs'!BE9/('Nombre d''emplois occupés cvs'!BE9+'Nombre d''emplois vacants cvs'!BE9)</f>
        <v>0.73788753979575916</v>
      </c>
      <c r="BF9" s="73">
        <f>100*'Nombre d''emplois vacants cvs'!BF9/('Nombre d''emplois occupés cvs'!BF9+'Nombre d''emplois vacants cvs'!BF9)</f>
        <v>0.86324149221874347</v>
      </c>
      <c r="BG9" s="73">
        <f>100*'Nombre d''emplois vacants cvs'!BG9/('Nombre d''emplois occupés cvs'!BG9+'Nombre d''emplois vacants cvs'!BG9)</f>
        <v>0.98553254455381845</v>
      </c>
      <c r="BH9" s="73">
        <f>100*'Nombre d''emplois vacants cvs'!BH9/('Nombre d''emplois occupés cvs'!BH9+'Nombre d''emplois vacants cvs'!BH9)</f>
        <v>1.1161364114032255</v>
      </c>
      <c r="BI9" s="73">
        <f>100*'Nombre d''emplois vacants cvs'!BI9/('Nombre d''emplois occupés cvs'!BI9+'Nombre d''emplois vacants cvs'!BI9)</f>
        <v>1.1631486010054988</v>
      </c>
      <c r="BJ9" s="73">
        <f>100*'Nombre d''emplois vacants cvs'!BJ9/('Nombre d''emplois occupés cvs'!BJ9+'Nombre d''emplois vacants cvs'!BJ9)</f>
        <v>1.2572591901464416</v>
      </c>
      <c r="BK9" s="73">
        <f>100*'Nombre d''emplois vacants cvs'!BK9/('Nombre d''emplois occupés cvs'!BK9+'Nombre d''emplois vacants cvs'!BK9)</f>
        <v>1.3241380054731837</v>
      </c>
      <c r="BL9" s="73">
        <f>100*'Nombre d''emplois vacants cvs'!BL9/('Nombre d''emplois occupés cvs'!BL9+'Nombre d''emplois vacants cvs'!BL9)</f>
        <v>1.2807230706064203</v>
      </c>
      <c r="BM9" s="73">
        <f>100*'Nombre d''emplois vacants cvs'!BM9/('Nombre d''emplois occupés cvs'!BM9+'Nombre d''emplois vacants cvs'!BM9)</f>
        <v>1.3552739100082321</v>
      </c>
      <c r="BN9" s="73">
        <f>100*'Nombre d''emplois vacants cvs'!BN9/('Nombre d''emplois occupés cvs'!BN9+'Nombre d''emplois vacants cvs'!BN9)</f>
        <v>1.5106255645442002</v>
      </c>
      <c r="BO9" s="73">
        <f>100*'Nombre d''emplois vacants cvs'!BO9/('Nombre d''emplois occupés cvs'!BO9+'Nombre d''emplois vacants cvs'!BO9)</f>
        <v>1.4438823832385157</v>
      </c>
      <c r="BP9" s="73">
        <f>100*'Nombre d''emplois vacants cvs'!BP9/('Nombre d''emplois occupés cvs'!BP9+'Nombre d''emplois vacants cvs'!BP9)</f>
        <v>1.5862107754585513</v>
      </c>
      <c r="BQ9" s="73" t="s">
        <v>92</v>
      </c>
      <c r="BR9" s="73">
        <f>100*'Nombre d''emplois vacants cvs'!BR9/('Nombre d''emplois occupés cvs'!BR9+'Nombre d''emplois vacants cvs'!BR9)</f>
        <v>1.4944820289684531</v>
      </c>
      <c r="BS9" s="73">
        <f>100*'Nombre d''emplois vacants cvs'!BS9/('Nombre d''emplois occupés cvs'!BS9+'Nombre d''emplois vacants cvs'!BS9)</f>
        <v>1.4915558212230984</v>
      </c>
      <c r="BT9" s="73">
        <f>100*'Nombre d''emplois vacants cvs'!BT9/('Nombre d''emplois occupés cvs'!BT9+'Nombre d''emplois vacants cvs'!BT9)</f>
        <v>1.6239844161241985</v>
      </c>
      <c r="BU9" s="73">
        <f>100*'Nombre d''emplois vacants cvs'!BU9/('Nombre d''emplois occupés cvs'!BU9+'Nombre d''emplois vacants cvs'!BU9)</f>
        <v>1.68107836114834</v>
      </c>
      <c r="BV9" s="73">
        <f>100*'Nombre d''emplois vacants cvs'!BV9/('Nombre d''emplois occupés cvs'!BV9+'Nombre d''emplois vacants cvs'!BV9)</f>
        <v>1.9844834011721302</v>
      </c>
      <c r="BW9" s="73">
        <f>100*'Nombre d''emplois vacants cvs'!BW9/('Nombre d''emplois occupés cvs'!BW9+'Nombre d''emplois vacants cvs'!BW9)</f>
        <v>1.8848244740183226</v>
      </c>
      <c r="BX9" s="73">
        <f>100*'Nombre d''emplois vacants cvs'!BX9/('Nombre d''emplois occupés cvs'!BX9+'Nombre d''emplois vacants cvs'!BX9)</f>
        <v>2.470285362033668</v>
      </c>
      <c r="BY9" s="73">
        <f>100*'Nombre d''emplois vacants cvs'!BY9/('Nombre d''emplois occupés cvs'!BY9+'Nombre d''emplois vacants cvs'!BY9)</f>
        <v>2.3766625439811895</v>
      </c>
      <c r="BZ9" s="73">
        <f>100*'Nombre d''emplois vacants cvs'!BZ9/('Nombre d''emplois occupés cvs'!BZ9+'Nombre d''emplois vacants cvs'!BZ9)</f>
        <v>2.3761272051850657</v>
      </c>
      <c r="CA9" s="73">
        <f>100*'Nombre d''emplois vacants cvs'!CA9/('Nombre d''emplois occupés cvs'!CA9+'Nombre d''emplois vacants cvs'!CA9)</f>
        <v>2.4593719591439376</v>
      </c>
      <c r="CB9" s="73">
        <f>100*'Nombre d''emplois vacants cvs'!CB9/('Nombre d''emplois occupés cvs'!CB9+'Nombre d''emplois vacants cvs'!CB9)</f>
        <v>2.7277514627261139</v>
      </c>
      <c r="CC9" s="146" t="s">
        <v>92</v>
      </c>
    </row>
    <row r="10" spans="1:81" ht="30" x14ac:dyDescent="0.25">
      <c r="A10" s="37" t="s">
        <v>120</v>
      </c>
      <c r="B10" s="57">
        <f>100*'Nombre d''emplois vacants cvs'!B10/('Nombre d''emplois occupés cvs'!B10+'Nombre d''emplois vacants cvs'!B10)</f>
        <v>0.22595964638700999</v>
      </c>
      <c r="C10" s="56">
        <f>100*'Nombre d''emplois vacants cvs'!C10/('Nombre d''emplois occupés cvs'!C10+'Nombre d''emplois vacants cvs'!C10)</f>
        <v>0.37124648528901727</v>
      </c>
      <c r="D10" s="72">
        <f>100*'Nombre d''emplois vacants cvs'!D10/('Nombre d''emplois occupés cvs'!D10+'Nombre d''emplois vacants cvs'!D10)</f>
        <v>0.37583458450284413</v>
      </c>
      <c r="E10" s="56">
        <f>100*'Nombre d''emplois vacants cvs'!E10/('Nombre d''emplois occupés cvs'!E10+'Nombre d''emplois vacants cvs'!E10)</f>
        <v>0.35924356197161134</v>
      </c>
      <c r="F10" s="72">
        <f>100*'Nombre d''emplois vacants cvs'!F10/('Nombre d''emplois occupés cvs'!F10+'Nombre d''emplois vacants cvs'!F10)</f>
        <v>0.35728293113124543</v>
      </c>
      <c r="G10" s="56">
        <f>100*'Nombre d''emplois vacants cvs'!G10/('Nombre d''emplois occupés cvs'!G10+'Nombre d''emplois vacants cvs'!G10)</f>
        <v>0.33068968200978094</v>
      </c>
      <c r="H10" s="72">
        <f>100*'Nombre d''emplois vacants cvs'!H10/('Nombre d''emplois occupés cvs'!H10+'Nombre d''emplois vacants cvs'!H10)</f>
        <v>0.3559534415612855</v>
      </c>
      <c r="I10" s="56">
        <f>100*'Nombre d''emplois vacants cvs'!I10/('Nombre d''emplois occupés cvs'!I10+'Nombre d''emplois vacants cvs'!I10)</f>
        <v>0.35027099943499818</v>
      </c>
      <c r="J10" s="72">
        <f>100*'Nombre d''emplois vacants cvs'!J10/('Nombre d''emplois occupés cvs'!J10+'Nombre d''emplois vacants cvs'!J10)</f>
        <v>0.38577140141015759</v>
      </c>
      <c r="K10" s="56">
        <f>100*'Nombre d''emplois vacants cvs'!K10/('Nombre d''emplois occupés cvs'!K10+'Nombre d''emplois vacants cvs'!K10)</f>
        <v>0.38338457149346294</v>
      </c>
      <c r="L10" s="72">
        <f>100*'Nombre d''emplois vacants cvs'!L10/('Nombre d''emplois occupés cvs'!L10+'Nombre d''emplois vacants cvs'!L10)</f>
        <v>0.37887527444157604</v>
      </c>
      <c r="M10" s="56">
        <f>100*'Nombre d''emplois vacants cvs'!M10/('Nombre d''emplois occupés cvs'!M10+'Nombre d''emplois vacants cvs'!M10)</f>
        <v>0.39541827149448255</v>
      </c>
      <c r="N10" s="72">
        <f>100*'Nombre d''emplois vacants cvs'!N10/('Nombre d''emplois occupés cvs'!N10+'Nombre d''emplois vacants cvs'!N10)</f>
        <v>0.41539949028537371</v>
      </c>
      <c r="O10" s="56">
        <f>100*'Nombre d''emplois vacants cvs'!O10/('Nombre d''emplois occupés cvs'!O10+'Nombre d''emplois vacants cvs'!O10)</f>
        <v>0.45673896904717459</v>
      </c>
      <c r="P10" s="72">
        <f>100*'Nombre d''emplois vacants cvs'!P10/('Nombre d''emplois occupés cvs'!P10+'Nombre d''emplois vacants cvs'!P10)</f>
        <v>0.43095115877052137</v>
      </c>
      <c r="Q10" s="56">
        <f>100*'Nombre d''emplois vacants cvs'!Q10/('Nombre d''emplois occupés cvs'!Q10+'Nombre d''emplois vacants cvs'!Q10)</f>
        <v>0.48033025655108391</v>
      </c>
      <c r="R10" s="72">
        <f>100*'Nombre d''emplois vacants cvs'!R10/('Nombre d''emplois occupés cvs'!R10+'Nombre d''emplois vacants cvs'!R10)</f>
        <v>0.50191139144154417</v>
      </c>
      <c r="S10" s="56">
        <f>100*'Nombre d''emplois vacants cvs'!S10/('Nombre d''emplois occupés cvs'!S10+'Nombre d''emplois vacants cvs'!S10)</f>
        <v>0.53279389257336618</v>
      </c>
      <c r="T10" s="72">
        <f>100*'Nombre d''emplois vacants cvs'!T10/('Nombre d''emplois occupés cvs'!T10+'Nombre d''emplois vacants cvs'!T10)</f>
        <v>0.55937830896921947</v>
      </c>
      <c r="U10" s="56">
        <f>100*'Nombre d''emplois vacants cvs'!U10/('Nombre d''emplois occupés cvs'!U10+'Nombre d''emplois vacants cvs'!U10)</f>
        <v>0.53988595444285326</v>
      </c>
      <c r="V10" s="72">
        <f>100*'Nombre d''emplois vacants cvs'!V10/('Nombre d''emplois occupés cvs'!V10+'Nombre d''emplois vacants cvs'!V10)</f>
        <v>0.50717303521966339</v>
      </c>
      <c r="W10" s="56">
        <f>100*'Nombre d''emplois vacants cvs'!W10/('Nombre d''emplois occupés cvs'!W10+'Nombre d''emplois vacants cvs'!W10)</f>
        <v>0.45585296288340027</v>
      </c>
      <c r="X10" s="72">
        <f>100*'Nombre d''emplois vacants cvs'!X10/('Nombre d''emplois occupés cvs'!X10+'Nombre d''emplois vacants cvs'!X10)</f>
        <v>0.27807761662559066</v>
      </c>
      <c r="Y10" s="56">
        <f>100*'Nombre d''emplois vacants cvs'!Y10/('Nombre d''emplois occupés cvs'!Y10+'Nombre d''emplois vacants cvs'!Y10)</f>
        <v>0.21854579463911941</v>
      </c>
      <c r="Z10" s="72">
        <f>100*'Nombre d''emplois vacants cvs'!Z10/('Nombre d''emplois occupés cvs'!Z10+'Nombre d''emplois vacants cvs'!Z10)</f>
        <v>0.23846976923637817</v>
      </c>
      <c r="AA10" s="56">
        <f>100*'Nombre d''emplois vacants cvs'!AA10/('Nombre d''emplois occupés cvs'!AA10+'Nombre d''emplois vacants cvs'!AA10)</f>
        <v>0.26685392911959199</v>
      </c>
      <c r="AB10" s="72">
        <f>100*'Nombre d''emplois vacants cvs'!AB10/('Nombre d''emplois occupés cvs'!AB10+'Nombre d''emplois vacants cvs'!AB10)</f>
        <v>0.24793685024131201</v>
      </c>
      <c r="AC10" s="56">
        <f>100*'Nombre d''emplois vacants cvs'!AC10/('Nombre d''emplois occupés cvs'!AC10+'Nombre d''emplois vacants cvs'!AC10)</f>
        <v>0.25254820872092643</v>
      </c>
      <c r="AD10" s="72">
        <f>100*'Nombre d''emplois vacants cvs'!AD10/('Nombre d''emplois occupés cvs'!AD10+'Nombre d''emplois vacants cvs'!AD10)</f>
        <v>0.32136764379824118</v>
      </c>
      <c r="AE10" s="57">
        <f>100*'Nombre d''emplois vacants cvs'!AE10/('Nombre d''emplois occupés cvs'!AE10+'Nombre d''emplois vacants cvs'!AE10)</f>
        <v>0.32085812920991974</v>
      </c>
      <c r="AF10" s="58">
        <f>100*'Nombre d''emplois vacants cvs'!AF10/('Nombre d''emplois occupés cvs'!AF10+'Nombre d''emplois vacants cvs'!AF10)</f>
        <v>0.44223845836552866</v>
      </c>
      <c r="AG10" s="56">
        <f>100*'Nombre d''emplois vacants cvs'!AG10/('Nombre d''emplois occupés cvs'!AG10+'Nombre d''emplois vacants cvs'!AG10)</f>
        <v>0.53841438362627192</v>
      </c>
      <c r="AH10" s="72">
        <f>100*'Nombre d''emplois vacants cvs'!AH10/('Nombre d''emplois occupés cvs'!AH10+'Nombre d''emplois vacants cvs'!AH10)</f>
        <v>0.49368830592650287</v>
      </c>
      <c r="AI10" s="56">
        <f>100*'Nombre d''emplois vacants cvs'!AI10/('Nombre d''emplois occupés cvs'!AI10+'Nombre d''emplois vacants cvs'!AI10)</f>
        <v>0.52424440051166721</v>
      </c>
      <c r="AJ10" s="72">
        <f>100*'Nombre d''emplois vacants cvs'!AJ10/('Nombre d''emplois occupés cvs'!AJ10+'Nombre d''emplois vacants cvs'!AJ10)</f>
        <v>0.48945972458516435</v>
      </c>
      <c r="AK10" s="56">
        <f>100*'Nombre d''emplois vacants cvs'!AK10/('Nombre d''emplois occupés cvs'!AK10+'Nombre d''emplois vacants cvs'!AK10)</f>
        <v>0.47097823901367714</v>
      </c>
      <c r="AL10" s="72">
        <f>100*'Nombre d''emplois vacants cvs'!AL10/('Nombre d''emplois occupés cvs'!AL10+'Nombre d''emplois vacants cvs'!AL10)</f>
        <v>0.43873167925125928</v>
      </c>
      <c r="AM10" s="56">
        <f>100*'Nombre d''emplois vacants cvs'!AM10/('Nombre d''emplois occupés cvs'!AM10+'Nombre d''emplois vacants cvs'!AM10)</f>
        <v>0.45067306108990152</v>
      </c>
      <c r="AN10" s="72">
        <f>100*'Nombre d''emplois vacants cvs'!AN10/('Nombre d''emplois occupés cvs'!AN10+'Nombre d''emplois vacants cvs'!AN10)</f>
        <v>0.49189026572820399</v>
      </c>
      <c r="AO10" s="56">
        <f>100*'Nombre d''emplois vacants cvs'!AO10/('Nombre d''emplois occupés cvs'!AO10+'Nombre d''emplois vacants cvs'!AO10)</f>
        <v>0.40155372291565111</v>
      </c>
      <c r="AP10" s="72">
        <f>100*'Nombre d''emplois vacants cvs'!AP10/('Nombre d''emplois occupés cvs'!AP10+'Nombre d''emplois vacants cvs'!AP10)</f>
        <v>0.4170495665380502</v>
      </c>
      <c r="AQ10" s="56">
        <f>100*'Nombre d''emplois vacants cvs'!AQ10/('Nombre d''emplois occupés cvs'!AQ10+'Nombre d''emplois vacants cvs'!AQ10)</f>
        <v>0.42882681365056358</v>
      </c>
      <c r="AR10" s="72">
        <f>100*'Nombre d''emplois vacants cvs'!AR10/('Nombre d''emplois occupés cvs'!AR10+'Nombre d''emplois vacants cvs'!AR10)</f>
        <v>0.3963387287464194</v>
      </c>
      <c r="AS10" s="56">
        <f>100*'Nombre d''emplois vacants cvs'!AS10/('Nombre d''emplois occupés cvs'!AS10+'Nombre d''emplois vacants cvs'!AS10)</f>
        <v>0.42346890042256968</v>
      </c>
      <c r="AT10" s="72">
        <f>100*'Nombre d''emplois vacants cvs'!AT10/('Nombre d''emplois occupés cvs'!AT10+'Nombre d''emplois vacants cvs'!AT10)</f>
        <v>0.43566799880855889</v>
      </c>
      <c r="AU10" s="56">
        <f>100*'Nombre d''emplois vacants cvs'!AU10/('Nombre d''emplois occupés cvs'!AU10+'Nombre d''emplois vacants cvs'!AU10)</f>
        <v>0.45533512841315676</v>
      </c>
      <c r="AV10" s="72">
        <f>100*'Nombre d''emplois vacants cvs'!AV10/('Nombre d''emplois occupés cvs'!AV10+'Nombre d''emplois vacants cvs'!AV10)</f>
        <v>0.45289445757626734</v>
      </c>
      <c r="AW10" s="56">
        <f>100*'Nombre d''emplois vacants cvs'!AW10/('Nombre d''emplois occupés cvs'!AW10+'Nombre d''emplois vacants cvs'!AW10)</f>
        <v>0.42518171842178604</v>
      </c>
      <c r="AX10" s="72">
        <f>100*'Nombre d''emplois vacants cvs'!AX10/('Nombre d''emplois occupés cvs'!AX10+'Nombre d''emplois vacants cvs'!AX10)</f>
        <v>0.4610750709245019</v>
      </c>
      <c r="AY10" s="57">
        <f>100*'Nombre d''emplois vacants cvs'!AY10/('Nombre d''emplois occupés cvs'!AY10+'Nombre d''emplois vacants cvs'!AY10)</f>
        <v>0.57029121746837197</v>
      </c>
      <c r="AZ10" s="58">
        <f>100*'Nombre d''emplois vacants cvs'!AZ10/('Nombre d''emplois occupés cvs'!AZ10+'Nombre d''emplois vacants cvs'!AZ10)</f>
        <v>0.52545757510850089</v>
      </c>
      <c r="BA10" s="56">
        <f>100*'Nombre d''emplois vacants cvs'!BA10/('Nombre d''emplois occupés cvs'!BA10+'Nombre d''emplois vacants cvs'!BA10)</f>
        <v>0.64221056946568411</v>
      </c>
      <c r="BB10" s="73">
        <f>100*'Nombre d''emplois vacants cvs'!BB10/('Nombre d''emplois occupés cvs'!BB10+'Nombre d''emplois vacants cvs'!BB10)</f>
        <v>0.63819216817606783</v>
      </c>
      <c r="BC10" s="73">
        <f>100*'Nombre d''emplois vacants cvs'!BC10/('Nombre d''emplois occupés cvs'!BC10+'Nombre d''emplois vacants cvs'!BC10)</f>
        <v>0.68681676015558024</v>
      </c>
      <c r="BD10" s="73">
        <f>100*'Nombre d''emplois vacants cvs'!BD10/('Nombre d''emplois occupés cvs'!BD10+'Nombre d''emplois vacants cvs'!BD10)</f>
        <v>0.82390814559384662</v>
      </c>
      <c r="BE10" s="73">
        <f>100*'Nombre d''emplois vacants cvs'!BE10/('Nombre d''emplois occupés cvs'!BE10+'Nombre d''emplois vacants cvs'!BE10)</f>
        <v>0.78237379259038309</v>
      </c>
      <c r="BF10" s="73">
        <f>100*'Nombre d''emplois vacants cvs'!BF10/('Nombre d''emplois occupés cvs'!BF10+'Nombre d''emplois vacants cvs'!BF10)</f>
        <v>0.99626241731387455</v>
      </c>
      <c r="BG10" s="73">
        <f>100*'Nombre d''emplois vacants cvs'!BG10/('Nombre d''emplois occupés cvs'!BG10+'Nombre d''emplois vacants cvs'!BG10)</f>
        <v>0.98906582795270437</v>
      </c>
      <c r="BH10" s="73">
        <f>100*'Nombre d''emplois vacants cvs'!BH10/('Nombre d''emplois occupés cvs'!BH10+'Nombre d''emplois vacants cvs'!BH10)</f>
        <v>0.89726614885906331</v>
      </c>
      <c r="BI10" s="73">
        <f>100*'Nombre d''emplois vacants cvs'!BI10/('Nombre d''emplois occupés cvs'!BI10+'Nombre d''emplois vacants cvs'!BI10)</f>
        <v>0.98582404936169099</v>
      </c>
      <c r="BJ10" s="73">
        <f>100*'Nombre d''emplois vacants cvs'!BJ10/('Nombre d''emplois occupés cvs'!BJ10+'Nombre d''emplois vacants cvs'!BJ10)</f>
        <v>0.98542151985820736</v>
      </c>
      <c r="BK10" s="73">
        <f>100*'Nombre d''emplois vacants cvs'!BK10/('Nombre d''emplois occupés cvs'!BK10+'Nombre d''emplois vacants cvs'!BK10)</f>
        <v>1.0008638172877777</v>
      </c>
      <c r="BL10" s="73">
        <f>100*'Nombre d''emplois vacants cvs'!BL10/('Nombre d''emplois occupés cvs'!BL10+'Nombre d''emplois vacants cvs'!BL10)</f>
        <v>1.0659443116875864</v>
      </c>
      <c r="BM10" s="73">
        <f>100*'Nombre d''emplois vacants cvs'!BM10/('Nombre d''emplois occupés cvs'!BM10+'Nombre d''emplois vacants cvs'!BM10)</f>
        <v>1.0567902688592175</v>
      </c>
      <c r="BN10" s="73">
        <f>100*'Nombre d''emplois vacants cvs'!BN10/('Nombre d''emplois occupés cvs'!BN10+'Nombre d''emplois vacants cvs'!BN10)</f>
        <v>1.0232433906894112</v>
      </c>
      <c r="BO10" s="73">
        <f>100*'Nombre d''emplois vacants cvs'!BO10/('Nombre d''emplois occupés cvs'!BO10+'Nombre d''emplois vacants cvs'!BO10)</f>
        <v>1.0998653999425172</v>
      </c>
      <c r="BP10" s="73">
        <f>100*'Nombre d''emplois vacants cvs'!BP10/('Nombre d''emplois occupés cvs'!BP10+'Nombre d''emplois vacants cvs'!BP10)</f>
        <v>1.2087716871706704</v>
      </c>
      <c r="BQ10" s="73" t="s">
        <v>92</v>
      </c>
      <c r="BR10" s="73">
        <f>100*'Nombre d''emplois vacants cvs'!BR10/('Nombre d''emplois occupés cvs'!BR10+'Nombre d''emplois vacants cvs'!BR10)</f>
        <v>1.275518231553922</v>
      </c>
      <c r="BS10" s="73">
        <f>100*'Nombre d''emplois vacants cvs'!BS10/('Nombre d''emplois occupés cvs'!BS10+'Nombre d''emplois vacants cvs'!BS10)</f>
        <v>1.1532401468637175</v>
      </c>
      <c r="BT10" s="73">
        <f>100*'Nombre d''emplois vacants cvs'!BT10/('Nombre d''emplois occupés cvs'!BT10+'Nombre d''emplois vacants cvs'!BT10)</f>
        <v>0.840947491739089</v>
      </c>
      <c r="BU10" s="73">
        <f>100*'Nombre d''emplois vacants cvs'!BU10/('Nombre d''emplois occupés cvs'!BU10+'Nombre d''emplois vacants cvs'!BU10)</f>
        <v>1.1768425078259002</v>
      </c>
      <c r="BV10" s="73">
        <f>100*'Nombre d''emplois vacants cvs'!BV10/('Nombre d''emplois occupés cvs'!BV10+'Nombre d''emplois vacants cvs'!BV10)</f>
        <v>1.5059144303901022</v>
      </c>
      <c r="BW10" s="73">
        <f>100*'Nombre d''emplois vacants cvs'!BW10/('Nombre d''emplois occupés cvs'!BW10+'Nombre d''emplois vacants cvs'!BW10)</f>
        <v>1.8380363387285619</v>
      </c>
      <c r="BX10" s="73">
        <f>100*'Nombre d''emplois vacants cvs'!BX10/('Nombre d''emplois occupés cvs'!BX10+'Nombre d''emplois vacants cvs'!BX10)</f>
        <v>1.884484309123071</v>
      </c>
      <c r="BY10" s="73">
        <f>100*'Nombre d''emplois vacants cvs'!BY10/('Nombre d''emplois occupés cvs'!BY10+'Nombre d''emplois vacants cvs'!BY10)</f>
        <v>2.2372954499887499</v>
      </c>
      <c r="BZ10" s="73">
        <f>100*'Nombre d''emplois vacants cvs'!BZ10/('Nombre d''emplois occupés cvs'!BZ10+'Nombre d''emplois vacants cvs'!BZ10)</f>
        <v>2.0028493874723421</v>
      </c>
      <c r="CA10" s="73">
        <f>100*'Nombre d''emplois vacants cvs'!CA10/('Nombre d''emplois occupés cvs'!CA10+'Nombre d''emplois vacants cvs'!CA10)</f>
        <v>2.2902506023033484</v>
      </c>
      <c r="CB10" s="73">
        <f>100*'Nombre d''emplois vacants cvs'!CB10/('Nombre d''emplois occupés cvs'!CB10+'Nombre d''emplois vacants cvs'!CB10)</f>
        <v>2.0748344640139518</v>
      </c>
      <c r="CC10" s="146" t="s">
        <v>92</v>
      </c>
    </row>
    <row r="11" spans="1:81" x14ac:dyDescent="0.25">
      <c r="A11" s="37" t="s">
        <v>100</v>
      </c>
      <c r="B11" s="57">
        <f>100*'Nombre d''emplois vacants cvs'!B11/('Nombre d''emplois occupés cvs'!B11+'Nombre d''emplois vacants cvs'!B11)</f>
        <v>0.32159335766257297</v>
      </c>
      <c r="C11" s="56">
        <f>100*'Nombre d''emplois vacants cvs'!C11/('Nombre d''emplois occupés cvs'!C11+'Nombre d''emplois vacants cvs'!C11)</f>
        <v>0.28947380054674027</v>
      </c>
      <c r="D11" s="72">
        <f>100*'Nombre d''emplois vacants cvs'!D11/('Nombre d''emplois occupés cvs'!D11+'Nombre d''emplois vacants cvs'!D11)</f>
        <v>0.3010132019766113</v>
      </c>
      <c r="E11" s="56">
        <f>100*'Nombre d''emplois vacants cvs'!E11/('Nombre d''emplois occupés cvs'!E11+'Nombre d''emplois vacants cvs'!E11)</f>
        <v>0.29974019470124402</v>
      </c>
      <c r="F11" s="72">
        <f>100*'Nombre d''emplois vacants cvs'!F11/('Nombre d''emplois occupés cvs'!F11+'Nombre d''emplois vacants cvs'!F11)</f>
        <v>0.3072420730198</v>
      </c>
      <c r="G11" s="56">
        <f>100*'Nombre d''emplois vacants cvs'!G11/('Nombre d''emplois occupés cvs'!G11+'Nombre d''emplois vacants cvs'!G11)</f>
        <v>0.30430177687511889</v>
      </c>
      <c r="H11" s="72">
        <f>100*'Nombre d''emplois vacants cvs'!H11/('Nombre d''emplois occupés cvs'!H11+'Nombre d''emplois vacants cvs'!H11)</f>
        <v>0.29719434300689929</v>
      </c>
      <c r="I11" s="56">
        <f>100*'Nombre d''emplois vacants cvs'!I11/('Nombre d''emplois occupés cvs'!I11+'Nombre d''emplois vacants cvs'!I11)</f>
        <v>0.29045032995278236</v>
      </c>
      <c r="J11" s="72">
        <f>100*'Nombre d''emplois vacants cvs'!J11/('Nombre d''emplois occupés cvs'!J11+'Nombre d''emplois vacants cvs'!J11)</f>
        <v>0.32470235422571592</v>
      </c>
      <c r="K11" s="56">
        <f>100*'Nombre d''emplois vacants cvs'!K11/('Nombre d''emplois occupés cvs'!K11+'Nombre d''emplois vacants cvs'!K11)</f>
        <v>0.3669655961173896</v>
      </c>
      <c r="L11" s="72">
        <f>100*'Nombre d''emplois vacants cvs'!L11/('Nombre d''emplois occupés cvs'!L11+'Nombre d''emplois vacants cvs'!L11)</f>
        <v>0.42923729640719366</v>
      </c>
      <c r="M11" s="56">
        <f>100*'Nombre d''emplois vacants cvs'!M11/('Nombre d''emplois occupés cvs'!M11+'Nombre d''emplois vacants cvs'!M11)</f>
        <v>0.51585842615034205</v>
      </c>
      <c r="N11" s="72">
        <f>100*'Nombre d''emplois vacants cvs'!N11/('Nombre d''emplois occupés cvs'!N11+'Nombre d''emplois vacants cvs'!N11)</f>
        <v>0.54974151288714446</v>
      </c>
      <c r="O11" s="56">
        <f>100*'Nombre d''emplois vacants cvs'!O11/('Nombre d''emplois occupés cvs'!O11+'Nombre d''emplois vacants cvs'!O11)</f>
        <v>0.59206559317405794</v>
      </c>
      <c r="P11" s="72">
        <f>100*'Nombre d''emplois vacants cvs'!P11/('Nombre d''emplois occupés cvs'!P11+'Nombre d''emplois vacants cvs'!P11)</f>
        <v>0.50938878620841677</v>
      </c>
      <c r="Q11" s="56">
        <f>100*'Nombre d''emplois vacants cvs'!Q11/('Nombre d''emplois occupés cvs'!Q11+'Nombre d''emplois vacants cvs'!Q11)</f>
        <v>0.58079744175169279</v>
      </c>
      <c r="R11" s="72">
        <f>100*'Nombre d''emplois vacants cvs'!R11/('Nombre d''emplois occupés cvs'!R11+'Nombre d''emplois vacants cvs'!R11)</f>
        <v>0.6333866075357949</v>
      </c>
      <c r="S11" s="56">
        <f>100*'Nombre d''emplois vacants cvs'!S11/('Nombre d''emplois occupés cvs'!S11+'Nombre d''emplois vacants cvs'!S11)</f>
        <v>0.68372604522899794</v>
      </c>
      <c r="T11" s="72">
        <f>100*'Nombre d''emplois vacants cvs'!T11/('Nombre d''emplois occupés cvs'!T11+'Nombre d''emplois vacants cvs'!T11)</f>
        <v>0.62914801046957325</v>
      </c>
      <c r="U11" s="56">
        <f>100*'Nombre d''emplois vacants cvs'!U11/('Nombre d''emplois occupés cvs'!U11+'Nombre d''emplois vacants cvs'!U11)</f>
        <v>0.66051875101627044</v>
      </c>
      <c r="V11" s="72">
        <f>100*'Nombre d''emplois vacants cvs'!V11/('Nombre d''emplois occupés cvs'!V11+'Nombre d''emplois vacants cvs'!V11)</f>
        <v>0.6317547370708585</v>
      </c>
      <c r="W11" s="56">
        <f>100*'Nombre d''emplois vacants cvs'!W11/('Nombre d''emplois occupés cvs'!W11+'Nombre d''emplois vacants cvs'!W11)</f>
        <v>0.59801650668849038</v>
      </c>
      <c r="X11" s="72">
        <f>100*'Nombre d''emplois vacants cvs'!X11/('Nombre d''emplois occupés cvs'!X11+'Nombre d''emplois vacants cvs'!X11)</f>
        <v>0.57457022964994742</v>
      </c>
      <c r="Y11" s="56">
        <f>100*'Nombre d''emplois vacants cvs'!Y11/('Nombre d''emplois occupés cvs'!Y11+'Nombre d''emplois vacants cvs'!Y11)</f>
        <v>0.3820500609528068</v>
      </c>
      <c r="Z11" s="72">
        <f>100*'Nombre d''emplois vacants cvs'!Z11/('Nombre d''emplois occupés cvs'!Z11+'Nombre d''emplois vacants cvs'!Z11)</f>
        <v>0.35124017892112991</v>
      </c>
      <c r="AA11" s="56">
        <f>100*'Nombre d''emplois vacants cvs'!AA11/('Nombre d''emplois occupés cvs'!AA11+'Nombre d''emplois vacants cvs'!AA11)</f>
        <v>0.39357991926730462</v>
      </c>
      <c r="AB11" s="72">
        <f>100*'Nombre d''emplois vacants cvs'!AB11/('Nombre d''emplois occupés cvs'!AB11+'Nombre d''emplois vacants cvs'!AB11)</f>
        <v>0.59202941210747639</v>
      </c>
      <c r="AC11" s="56">
        <f>100*'Nombre d''emplois vacants cvs'!AC11/('Nombre d''emplois occupés cvs'!AC11+'Nombre d''emplois vacants cvs'!AC11)</f>
        <v>0.64447923974443666</v>
      </c>
      <c r="AD11" s="72">
        <f>100*'Nombre d''emplois vacants cvs'!AD11/('Nombre d''emplois occupés cvs'!AD11+'Nombre d''emplois vacants cvs'!AD11)</f>
        <v>0.5982302982873352</v>
      </c>
      <c r="AE11" s="57">
        <f>100*'Nombre d''emplois vacants cvs'!AE11/('Nombre d''emplois occupés cvs'!AE11+'Nombre d''emplois vacants cvs'!AE11)</f>
        <v>0.65143256833382235</v>
      </c>
      <c r="AF11" s="58">
        <f>100*'Nombre d''emplois vacants cvs'!AF11/('Nombre d''emplois occupés cvs'!AF11+'Nombre d''emplois vacants cvs'!AF11)</f>
        <v>0.8885895816177608</v>
      </c>
      <c r="AG11" s="56">
        <f>100*'Nombre d''emplois vacants cvs'!AG11/('Nombre d''emplois occupés cvs'!AG11+'Nombre d''emplois vacants cvs'!AG11)</f>
        <v>1.1449500651817399</v>
      </c>
      <c r="AH11" s="72">
        <f>100*'Nombre d''emplois vacants cvs'!AH11/('Nombre d''emplois occupés cvs'!AH11+'Nombre d''emplois vacants cvs'!AH11)</f>
        <v>1.5117185511892453</v>
      </c>
      <c r="AI11" s="56">
        <f>100*'Nombre d''emplois vacants cvs'!AI11/('Nombre d''emplois occupés cvs'!AI11+'Nombre d''emplois vacants cvs'!AI11)</f>
        <v>2.383816470840213</v>
      </c>
      <c r="AJ11" s="72">
        <f>100*'Nombre d''emplois vacants cvs'!AJ11/('Nombre d''emplois occupés cvs'!AJ11+'Nombre d''emplois vacants cvs'!AJ11)</f>
        <v>2.0811316200461007</v>
      </c>
      <c r="AK11" s="56">
        <f>100*'Nombre d''emplois vacants cvs'!AK11/('Nombre d''emplois occupés cvs'!AK11+'Nombre d''emplois vacants cvs'!AK11)</f>
        <v>1.6443569998314158</v>
      </c>
      <c r="AL11" s="72">
        <f>100*'Nombre d''emplois vacants cvs'!AL11/('Nombre d''emplois occupés cvs'!AL11+'Nombre d''emplois vacants cvs'!AL11)</f>
        <v>1.1228165228494775</v>
      </c>
      <c r="AM11" s="56">
        <f>100*'Nombre d''emplois vacants cvs'!AM11/('Nombre d''emplois occupés cvs'!AM11+'Nombre d''emplois vacants cvs'!AM11)</f>
        <v>1.6884298196003333</v>
      </c>
      <c r="AN11" s="72">
        <f>100*'Nombre d''emplois vacants cvs'!AN11/('Nombre d''emplois occupés cvs'!AN11+'Nombre d''emplois vacants cvs'!AN11)</f>
        <v>0.88864885962345219</v>
      </c>
      <c r="AO11" s="56">
        <f>100*'Nombre d''emplois vacants cvs'!AO11/('Nombre d''emplois occupés cvs'!AO11+'Nombre d''emplois vacants cvs'!AO11)</f>
        <v>1.1332824541834767</v>
      </c>
      <c r="AP11" s="72">
        <f>100*'Nombre d''emplois vacants cvs'!AP11/('Nombre d''emplois occupés cvs'!AP11+'Nombre d''emplois vacants cvs'!AP11)</f>
        <v>1.1016077309124563</v>
      </c>
      <c r="AQ11" s="56">
        <f>100*'Nombre d''emplois vacants cvs'!AQ11/('Nombre d''emplois occupés cvs'!AQ11+'Nombre d''emplois vacants cvs'!AQ11)</f>
        <v>0.92456258752774567</v>
      </c>
      <c r="AR11" s="72">
        <f>100*'Nombre d''emplois vacants cvs'!AR11/('Nombre d''emplois occupés cvs'!AR11+'Nombre d''emplois vacants cvs'!AR11)</f>
        <v>0.86424890246613539</v>
      </c>
      <c r="AS11" s="56">
        <f>100*'Nombre d''emplois vacants cvs'!AS11/('Nombre d''emplois occupés cvs'!AS11+'Nombre d''emplois vacants cvs'!AS11)</f>
        <v>1.7376714441910717</v>
      </c>
      <c r="AT11" s="72">
        <f>100*'Nombre d''emplois vacants cvs'!AT11/('Nombre d''emplois occupés cvs'!AT11+'Nombre d''emplois vacants cvs'!AT11)</f>
        <v>1.5728465798398679</v>
      </c>
      <c r="AU11" s="56">
        <f>100*'Nombre d''emplois vacants cvs'!AU11/('Nombre d''emplois occupés cvs'!AU11+'Nombre d''emplois vacants cvs'!AU11)</f>
        <v>1.1566804084186113</v>
      </c>
      <c r="AV11" s="72">
        <f>100*'Nombre d''emplois vacants cvs'!AV11/('Nombre d''emplois occupés cvs'!AV11+'Nombre d''emplois vacants cvs'!AV11)</f>
        <v>1.0214379398799704</v>
      </c>
      <c r="AW11" s="56">
        <f>100*'Nombre d''emplois vacants cvs'!AW11/('Nombre d''emplois occupés cvs'!AW11+'Nombre d''emplois vacants cvs'!AW11)</f>
        <v>1.0388184014687447</v>
      </c>
      <c r="AX11" s="72">
        <f>100*'Nombre d''emplois vacants cvs'!AX11/('Nombre d''emplois occupés cvs'!AX11+'Nombre d''emplois vacants cvs'!AX11)</f>
        <v>1.1698170604630582</v>
      </c>
      <c r="AY11" s="57">
        <f>100*'Nombre d''emplois vacants cvs'!AY11/('Nombre d''emplois occupés cvs'!AY11+'Nombre d''emplois vacants cvs'!AY11)</f>
        <v>1.2334989927420126</v>
      </c>
      <c r="AZ11" s="58">
        <f>100*'Nombre d''emplois vacants cvs'!AZ11/('Nombre d''emplois occupés cvs'!AZ11+'Nombre d''emplois vacants cvs'!AZ11)</f>
        <v>2.3528547268431681</v>
      </c>
      <c r="BA11" s="56">
        <f>100*'Nombre d''emplois vacants cvs'!BA11/('Nombre d''emplois occupés cvs'!BA11+'Nombre d''emplois vacants cvs'!BA11)</f>
        <v>1.7375436062269021</v>
      </c>
      <c r="BB11" s="73">
        <f>100*'Nombre d''emplois vacants cvs'!BB11/('Nombre d''emplois occupés cvs'!BB11+'Nombre d''emplois vacants cvs'!BB11)</f>
        <v>1.5306844859631585</v>
      </c>
      <c r="BC11" s="73">
        <f>100*'Nombre d''emplois vacants cvs'!BC11/('Nombre d''emplois occupés cvs'!BC11+'Nombre d''emplois vacants cvs'!BC11)</f>
        <v>1.7533950978244393</v>
      </c>
      <c r="BD11" s="73">
        <f>100*'Nombre d''emplois vacants cvs'!BD11/('Nombre d''emplois occupés cvs'!BD11+'Nombre d''emplois vacants cvs'!BD11)</f>
        <v>2.1768987934362918</v>
      </c>
      <c r="BE11" s="73">
        <f>100*'Nombre d''emplois vacants cvs'!BE11/('Nombre d''emplois occupés cvs'!BE11+'Nombre d''emplois vacants cvs'!BE11)</f>
        <v>2.1624193196740817</v>
      </c>
      <c r="BF11" s="73">
        <f>100*'Nombre d''emplois vacants cvs'!BF11/('Nombre d''emplois occupés cvs'!BF11+'Nombre d''emplois vacants cvs'!BF11)</f>
        <v>2.3309364117809959</v>
      </c>
      <c r="BG11" s="73">
        <f>100*'Nombre d''emplois vacants cvs'!BG11/('Nombre d''emplois occupés cvs'!BG11+'Nombre d''emplois vacants cvs'!BG11)</f>
        <v>2.4700202018812023</v>
      </c>
      <c r="BH11" s="73">
        <f>100*'Nombre d''emplois vacants cvs'!BH11/('Nombre d''emplois occupés cvs'!BH11+'Nombre d''emplois vacants cvs'!BH11)</f>
        <v>1.7818083838783516</v>
      </c>
      <c r="BI11" s="73">
        <f>100*'Nombre d''emplois vacants cvs'!BI11/('Nombre d''emplois occupés cvs'!BI11+'Nombre d''emplois vacants cvs'!BI11)</f>
        <v>1.6708463178695907</v>
      </c>
      <c r="BJ11" s="73">
        <f>100*'Nombre d''emplois vacants cvs'!BJ11/('Nombre d''emplois occupés cvs'!BJ11+'Nombre d''emplois vacants cvs'!BJ11)</f>
        <v>1.6943973198709208</v>
      </c>
      <c r="BK11" s="73">
        <f>100*'Nombre d''emplois vacants cvs'!BK11/('Nombre d''emplois occupés cvs'!BK11+'Nombre d''emplois vacants cvs'!BK11)</f>
        <v>1.8839791291363577</v>
      </c>
      <c r="BL11" s="73">
        <f>100*'Nombre d''emplois vacants cvs'!BL11/('Nombre d''emplois occupés cvs'!BL11+'Nombre d''emplois vacants cvs'!BL11)</f>
        <v>2.8337604802069798</v>
      </c>
      <c r="BM11" s="73">
        <f>100*'Nombre d''emplois vacants cvs'!BM11/('Nombre d''emplois occupés cvs'!BM11+'Nombre d''emplois vacants cvs'!BM11)</f>
        <v>2.5038802331114329</v>
      </c>
      <c r="BN11" s="73">
        <f>100*'Nombre d''emplois vacants cvs'!BN11/('Nombre d''emplois occupés cvs'!BN11+'Nombre d''emplois vacants cvs'!BN11)</f>
        <v>2.5049044128009523</v>
      </c>
      <c r="BO11" s="73">
        <f>100*'Nombre d''emplois vacants cvs'!BO11/('Nombre d''emplois occupés cvs'!BO11+'Nombre d''emplois vacants cvs'!BO11)</f>
        <v>2.7228381621011728</v>
      </c>
      <c r="BP11" s="73">
        <f>100*'Nombre d''emplois vacants cvs'!BP11/('Nombre d''emplois occupés cvs'!BP11+'Nombre d''emplois vacants cvs'!BP11)</f>
        <v>2.0922820134482447</v>
      </c>
      <c r="BQ11" s="73" t="s">
        <v>92</v>
      </c>
      <c r="BR11" s="73">
        <f>100*'Nombre d''emplois vacants cvs'!BR11/('Nombre d''emplois occupés cvs'!BR11+'Nombre d''emplois vacants cvs'!BR11)</f>
        <v>2.0885768326328451</v>
      </c>
      <c r="BS11" s="73">
        <f>100*'Nombre d''emplois vacants cvs'!BS11/('Nombre d''emplois occupés cvs'!BS11+'Nombre d''emplois vacants cvs'!BS11)</f>
        <v>1.8223002878636763</v>
      </c>
      <c r="BT11" s="73">
        <f>100*'Nombre d''emplois vacants cvs'!BT11/('Nombre d''emplois occupés cvs'!BT11+'Nombre d''emplois vacants cvs'!BT11)</f>
        <v>1.8861204830983325</v>
      </c>
      <c r="BU11" s="73">
        <f>100*'Nombre d''emplois vacants cvs'!BU11/('Nombre d''emplois occupés cvs'!BU11+'Nombre d''emplois vacants cvs'!BU11)</f>
        <v>2.1530745731865388</v>
      </c>
      <c r="BV11" s="73">
        <f>100*'Nombre d''emplois vacants cvs'!BV11/('Nombre d''emplois occupés cvs'!BV11+'Nombre d''emplois vacants cvs'!BV11)</f>
        <v>2.2198306093704963</v>
      </c>
      <c r="BW11" s="73">
        <f>100*'Nombre d''emplois vacants cvs'!BW11/('Nombre d''emplois occupés cvs'!BW11+'Nombre d''emplois vacants cvs'!BW11)</f>
        <v>2.5260319562492901</v>
      </c>
      <c r="BX11" s="73">
        <f>100*'Nombre d''emplois vacants cvs'!BX11/('Nombre d''emplois occupés cvs'!BX11+'Nombre d''emplois vacants cvs'!BX11)</f>
        <v>3.707901583178228</v>
      </c>
      <c r="BY11" s="73">
        <f>100*'Nombre d''emplois vacants cvs'!BY11/('Nombre d''emplois occupés cvs'!BY11+'Nombre d''emplois vacants cvs'!BY11)</f>
        <v>3.2457526630701086</v>
      </c>
      <c r="BZ11" s="73">
        <f>100*'Nombre d''emplois vacants cvs'!BZ11/('Nombre d''emplois occupés cvs'!BZ11+'Nombre d''emplois vacants cvs'!BZ11)</f>
        <v>3.6148203259278051</v>
      </c>
      <c r="CA11" s="73">
        <f>100*'Nombre d''emplois vacants cvs'!CA11/('Nombre d''emplois occupés cvs'!CA11+'Nombre d''emplois vacants cvs'!CA11)</f>
        <v>3.5433608297897679</v>
      </c>
      <c r="CB11" s="73">
        <f>100*'Nombre d''emplois vacants cvs'!CB11/('Nombre d''emplois occupés cvs'!CB11+'Nombre d''emplois vacants cvs'!CB11)</f>
        <v>3.3762495874571741</v>
      </c>
      <c r="CC11" s="146" t="s">
        <v>92</v>
      </c>
    </row>
    <row r="12" spans="1:81" x14ac:dyDescent="0.25">
      <c r="A12" s="38" t="s">
        <v>101</v>
      </c>
      <c r="B12" s="57">
        <f>100*'Nombre d''emplois vacants cvs'!B12/('Nombre d''emplois occupés cvs'!B12+'Nombre d''emplois vacants cvs'!B12)</f>
        <v>0.75099859472555974</v>
      </c>
      <c r="C12" s="56">
        <f>100*'Nombre d''emplois vacants cvs'!C12/('Nombre d''emplois occupés cvs'!C12+'Nombre d''emplois vacants cvs'!C12)</f>
        <v>0.21304395552500396</v>
      </c>
      <c r="D12" s="72">
        <f>100*'Nombre d''emplois vacants cvs'!D12/('Nombre d''emplois occupés cvs'!D12+'Nombre d''emplois vacants cvs'!D12)</f>
        <v>0.23137925254641217</v>
      </c>
      <c r="E12" s="56">
        <f>100*'Nombre d''emplois vacants cvs'!E12/('Nombre d''emplois occupés cvs'!E12+'Nombre d''emplois vacants cvs'!E12)</f>
        <v>0.18047450467944612</v>
      </c>
      <c r="F12" s="72">
        <f>100*'Nombre d''emplois vacants cvs'!F12/('Nombre d''emplois occupés cvs'!F12+'Nombre d''emplois vacants cvs'!F12)</f>
        <v>0.1927096942208619</v>
      </c>
      <c r="G12" s="56">
        <f>100*'Nombre d''emplois vacants cvs'!G12/('Nombre d''emplois occupés cvs'!G12+'Nombre d''emplois vacants cvs'!G12)</f>
        <v>0.20908304587747961</v>
      </c>
      <c r="H12" s="72">
        <f>100*'Nombre d''emplois vacants cvs'!H12/('Nombre d''emplois occupés cvs'!H12+'Nombre d''emplois vacants cvs'!H12)</f>
        <v>0.23620079388950865</v>
      </c>
      <c r="I12" s="56">
        <f>100*'Nombre d''emplois vacants cvs'!I12/('Nombre d''emplois occupés cvs'!I12+'Nombre d''emplois vacants cvs'!I12)</f>
        <v>0.26199489611173021</v>
      </c>
      <c r="J12" s="72">
        <f>100*'Nombre d''emplois vacants cvs'!J12/('Nombre d''emplois occupés cvs'!J12+'Nombre d''emplois vacants cvs'!J12)</f>
        <v>0.24475138422841797</v>
      </c>
      <c r="K12" s="56">
        <f>100*'Nombre d''emplois vacants cvs'!K12/('Nombre d''emplois occupés cvs'!K12+'Nombre d''emplois vacants cvs'!K12)</f>
        <v>0.23587700687476212</v>
      </c>
      <c r="L12" s="72">
        <f>100*'Nombre d''emplois vacants cvs'!L12/('Nombre d''emplois occupés cvs'!L12+'Nombre d''emplois vacants cvs'!L12)</f>
        <v>0.27151347247737251</v>
      </c>
      <c r="M12" s="56">
        <f>100*'Nombre d''emplois vacants cvs'!M12/('Nombre d''emplois occupés cvs'!M12+'Nombre d''emplois vacants cvs'!M12)</f>
        <v>0.32463317860436719</v>
      </c>
      <c r="N12" s="72">
        <f>100*'Nombre d''emplois vacants cvs'!N12/('Nombre d''emplois occupés cvs'!N12+'Nombre d''emplois vacants cvs'!N12)</f>
        <v>0.34682731697886537</v>
      </c>
      <c r="O12" s="56">
        <f>100*'Nombre d''emplois vacants cvs'!O12/('Nombre d''emplois occupés cvs'!O12+'Nombre d''emplois vacants cvs'!O12)</f>
        <v>0.33412057686127633</v>
      </c>
      <c r="P12" s="72">
        <f>100*'Nombre d''emplois vacants cvs'!P12/('Nombre d''emplois occupés cvs'!P12+'Nombre d''emplois vacants cvs'!P12)</f>
        <v>0.33944039683019478</v>
      </c>
      <c r="Q12" s="56">
        <f>100*'Nombre d''emplois vacants cvs'!Q12/('Nombre d''emplois occupés cvs'!Q12+'Nombre d''emplois vacants cvs'!Q12)</f>
        <v>0.30512332387006652</v>
      </c>
      <c r="R12" s="72">
        <f>100*'Nombre d''emplois vacants cvs'!R12/('Nombre d''emplois occupés cvs'!R12+'Nombre d''emplois vacants cvs'!R12)</f>
        <v>0.63874938632762257</v>
      </c>
      <c r="S12" s="56">
        <f>100*'Nombre d''emplois vacants cvs'!S12/('Nombre d''emplois occupés cvs'!S12+'Nombre d''emplois vacants cvs'!S12)</f>
        <v>0.5265318672157151</v>
      </c>
      <c r="T12" s="72">
        <f>100*'Nombre d''emplois vacants cvs'!T12/('Nombre d''emplois occupés cvs'!T12+'Nombre d''emplois vacants cvs'!T12)</f>
        <v>0.40083738557299997</v>
      </c>
      <c r="U12" s="56">
        <f>100*'Nombre d''emplois vacants cvs'!U12/('Nombre d''emplois occupés cvs'!U12+'Nombre d''emplois vacants cvs'!U12)</f>
        <v>0.35637955331197779</v>
      </c>
      <c r="V12" s="72">
        <f>100*'Nombre d''emplois vacants cvs'!V12/('Nombre d''emplois occupés cvs'!V12+'Nombre d''emplois vacants cvs'!V12)</f>
        <v>0.35988999137691446</v>
      </c>
      <c r="W12" s="56">
        <f>100*'Nombre d''emplois vacants cvs'!W12/('Nombre d''emplois occupés cvs'!W12+'Nombre d''emplois vacants cvs'!W12)</f>
        <v>0.39522840679567156</v>
      </c>
      <c r="X12" s="72">
        <f>100*'Nombre d''emplois vacants cvs'!X12/('Nombre d''emplois occupés cvs'!X12+'Nombre d''emplois vacants cvs'!X12)</f>
        <v>0.38336695731434983</v>
      </c>
      <c r="Y12" s="56">
        <f>100*'Nombre d''emplois vacants cvs'!Y12/('Nombre d''emplois occupés cvs'!Y12+'Nombre d''emplois vacants cvs'!Y12)</f>
        <v>0.56059660990316873</v>
      </c>
      <c r="Z12" s="72">
        <f>100*'Nombre d''emplois vacants cvs'!Z12/('Nombre d''emplois occupés cvs'!Z12+'Nombre d''emplois vacants cvs'!Z12)</f>
        <v>0.54830728501291071</v>
      </c>
      <c r="AA12" s="56">
        <f>100*'Nombre d''emplois vacants cvs'!AA12/('Nombre d''emplois occupés cvs'!AA12+'Nombre d''emplois vacants cvs'!AA12)</f>
        <v>0.44133583839102014</v>
      </c>
      <c r="AB12" s="72">
        <f>100*'Nombre d''emplois vacants cvs'!AB12/('Nombre d''emplois occupés cvs'!AB12+'Nombre d''emplois vacants cvs'!AB12)</f>
        <v>0.52886956855898337</v>
      </c>
      <c r="AC12" s="56">
        <f>100*'Nombre d''emplois vacants cvs'!AC12/('Nombre d''emplois occupés cvs'!AC12+'Nombre d''emplois vacants cvs'!AC12)</f>
        <v>0.34756078336536905</v>
      </c>
      <c r="AD12" s="72">
        <f>100*'Nombre d''emplois vacants cvs'!AD12/('Nombre d''emplois occupés cvs'!AD12+'Nombre d''emplois vacants cvs'!AD12)</f>
        <v>0.34005494274309678</v>
      </c>
      <c r="AE12" s="57">
        <f>100*'Nombre d''emplois vacants cvs'!AE12/('Nombre d''emplois occupés cvs'!AE12+'Nombre d''emplois vacants cvs'!AE12)</f>
        <v>0.36131838087081525</v>
      </c>
      <c r="AF12" s="58">
        <f>100*'Nombre d''emplois vacants cvs'!AF12/('Nombre d''emplois occupés cvs'!AF12+'Nombre d''emplois vacants cvs'!AF12)</f>
        <v>0.8748523762127437</v>
      </c>
      <c r="AG12" s="56">
        <f>100*'Nombre d''emplois vacants cvs'!AG12/('Nombre d''emplois occupés cvs'!AG12+'Nombre d''emplois vacants cvs'!AG12)</f>
        <v>0.65502581851576946</v>
      </c>
      <c r="AH12" s="72">
        <f>100*'Nombre d''emplois vacants cvs'!AH12/('Nombre d''emplois occupés cvs'!AH12+'Nombre d''emplois vacants cvs'!AH12)</f>
        <v>0.5654689182544953</v>
      </c>
      <c r="AI12" s="56">
        <f>100*'Nombre d''emplois vacants cvs'!AI12/('Nombre d''emplois occupés cvs'!AI12+'Nombre d''emplois vacants cvs'!AI12)</f>
        <v>0.54305595387012129</v>
      </c>
      <c r="AJ12" s="72">
        <f>100*'Nombre d''emplois vacants cvs'!AJ12/('Nombre d''emplois occupés cvs'!AJ12+'Nombre d''emplois vacants cvs'!AJ12)</f>
        <v>0.50078524104105604</v>
      </c>
      <c r="AK12" s="56">
        <f>100*'Nombre d''emplois vacants cvs'!AK12/('Nombre d''emplois occupés cvs'!AK12+'Nombre d''emplois vacants cvs'!AK12)</f>
        <v>0.42011277805095765</v>
      </c>
      <c r="AL12" s="72">
        <f>100*'Nombre d''emplois vacants cvs'!AL12/('Nombre d''emplois occupés cvs'!AL12+'Nombre d''emplois vacants cvs'!AL12)</f>
        <v>0.47713369905068409</v>
      </c>
      <c r="AM12" s="56">
        <f>100*'Nombre d''emplois vacants cvs'!AM12/('Nombre d''emplois occupés cvs'!AM12+'Nombre d''emplois vacants cvs'!AM12)</f>
        <v>0.4872662024762065</v>
      </c>
      <c r="AN12" s="72">
        <f>100*'Nombre d''emplois vacants cvs'!AN12/('Nombre d''emplois occupés cvs'!AN12+'Nombre d''emplois vacants cvs'!AN12)</f>
        <v>0.42785605232183427</v>
      </c>
      <c r="AO12" s="56">
        <f>100*'Nombre d''emplois vacants cvs'!AO12/('Nombre d''emplois occupés cvs'!AO12+'Nombre d''emplois vacants cvs'!AO12)</f>
        <v>0.50318167485285603</v>
      </c>
      <c r="AP12" s="72">
        <f>100*'Nombre d''emplois vacants cvs'!AP12/('Nombre d''emplois occupés cvs'!AP12+'Nombre d''emplois vacants cvs'!AP12)</f>
        <v>0.51166437477176108</v>
      </c>
      <c r="AQ12" s="56">
        <f>100*'Nombre d''emplois vacants cvs'!AQ12/('Nombre d''emplois occupés cvs'!AQ12+'Nombre d''emplois vacants cvs'!AQ12)</f>
        <v>0.54629608813693031</v>
      </c>
      <c r="AR12" s="72">
        <f>100*'Nombre d''emplois vacants cvs'!AR12/('Nombre d''emplois occupés cvs'!AR12+'Nombre d''emplois vacants cvs'!AR12)</f>
        <v>0.58469860119012995</v>
      </c>
      <c r="AS12" s="56">
        <f>100*'Nombre d''emplois vacants cvs'!AS12/('Nombre d''emplois occupés cvs'!AS12+'Nombre d''emplois vacants cvs'!AS12)</f>
        <v>0.54552497373026065</v>
      </c>
      <c r="AT12" s="72">
        <f>100*'Nombre d''emplois vacants cvs'!AT12/('Nombre d''emplois occupés cvs'!AT12+'Nombre d''emplois vacants cvs'!AT12)</f>
        <v>0.58512892568504882</v>
      </c>
      <c r="AU12" s="56">
        <f>100*'Nombre d''emplois vacants cvs'!AU12/('Nombre d''emplois occupés cvs'!AU12+'Nombre d''emplois vacants cvs'!AU12)</f>
        <v>0.58359531786152563</v>
      </c>
      <c r="AV12" s="72">
        <f>100*'Nombre d''emplois vacants cvs'!AV12/('Nombre d''emplois occupés cvs'!AV12+'Nombre d''emplois vacants cvs'!AV12)</f>
        <v>0.57714414899711519</v>
      </c>
      <c r="AW12" s="56">
        <f>100*'Nombre d''emplois vacants cvs'!AW12/('Nombre d''emplois occupés cvs'!AW12+'Nombre d''emplois vacants cvs'!AW12)</f>
        <v>0.69524867561509562</v>
      </c>
      <c r="AX12" s="72">
        <f>100*'Nombre d''emplois vacants cvs'!AX12/('Nombre d''emplois occupés cvs'!AX12+'Nombre d''emplois vacants cvs'!AX12)</f>
        <v>0.73054918262267732</v>
      </c>
      <c r="AY12" s="57">
        <f>100*'Nombre d''emplois vacants cvs'!AY12/('Nombre d''emplois occupés cvs'!AY12+'Nombre d''emplois vacants cvs'!AY12)</f>
        <v>0.76735990615792793</v>
      </c>
      <c r="AZ12" s="58">
        <f>100*'Nombre d''emplois vacants cvs'!AZ12/('Nombre d''emplois occupés cvs'!AZ12+'Nombre d''emplois vacants cvs'!AZ12)</f>
        <v>0.88124847366138293</v>
      </c>
      <c r="BA12" s="56">
        <f>100*'Nombre d''emplois vacants cvs'!BA12/('Nombre d''emplois occupés cvs'!BA12+'Nombre d''emplois vacants cvs'!BA12)</f>
        <v>0.74484968417810116</v>
      </c>
      <c r="BB12" s="73">
        <f>100*'Nombre d''emplois vacants cvs'!BB12/('Nombre d''emplois occupés cvs'!BB12+'Nombre d''emplois vacants cvs'!BB12)</f>
        <v>0.74292075686810932</v>
      </c>
      <c r="BC12" s="73">
        <f>100*'Nombre d''emplois vacants cvs'!BC12/('Nombre d''emplois occupés cvs'!BC12+'Nombre d''emplois vacants cvs'!BC12)</f>
        <v>0.79776856963908682</v>
      </c>
      <c r="BD12" s="73">
        <f>100*'Nombre d''emplois vacants cvs'!BD12/('Nombre d''emplois occupés cvs'!BD12+'Nombre d''emplois vacants cvs'!BD12)</f>
        <v>0.87589465484731477</v>
      </c>
      <c r="BE12" s="73">
        <f>100*'Nombre d''emplois vacants cvs'!BE12/('Nombre d''emplois occupés cvs'!BE12+'Nombre d''emplois vacants cvs'!BE12)</f>
        <v>0.82285382670203877</v>
      </c>
      <c r="BF12" s="73">
        <f>100*'Nombre d''emplois vacants cvs'!BF12/('Nombre d''emplois occupés cvs'!BF12+'Nombre d''emplois vacants cvs'!BF12)</f>
        <v>0.80343377397980453</v>
      </c>
      <c r="BG12" s="73">
        <f>100*'Nombre d''emplois vacants cvs'!BG12/('Nombre d''emplois occupés cvs'!BG12+'Nombre d''emplois vacants cvs'!BG12)</f>
        <v>0.86412344973835664</v>
      </c>
      <c r="BH12" s="73">
        <f>100*'Nombre d''emplois vacants cvs'!BH12/('Nombre d''emplois occupés cvs'!BH12+'Nombre d''emplois vacants cvs'!BH12)</f>
        <v>1.1203192132772941</v>
      </c>
      <c r="BI12" s="73">
        <f>100*'Nombre d''emplois vacants cvs'!BI12/('Nombre d''emplois occupés cvs'!BI12+'Nombre d''emplois vacants cvs'!BI12)</f>
        <v>1.0231502639219652</v>
      </c>
      <c r="BJ12" s="73">
        <f>100*'Nombre d''emplois vacants cvs'!BJ12/('Nombre d''emplois occupés cvs'!BJ12+'Nombre d''emplois vacants cvs'!BJ12)</f>
        <v>1.1815470342817767</v>
      </c>
      <c r="BK12" s="73">
        <f>100*'Nombre d''emplois vacants cvs'!BK12/('Nombre d''emplois occupés cvs'!BK12+'Nombre d''emplois vacants cvs'!BK12)</f>
        <v>0.95035174461133265</v>
      </c>
      <c r="BL12" s="73">
        <f>100*'Nombre d''emplois vacants cvs'!BL12/('Nombre d''emplois occupés cvs'!BL12+'Nombre d''emplois vacants cvs'!BL12)</f>
        <v>0.97764178820148895</v>
      </c>
      <c r="BM12" s="73">
        <f>100*'Nombre d''emplois vacants cvs'!BM12/('Nombre d''emplois occupés cvs'!BM12+'Nombre d''emplois vacants cvs'!BM12)</f>
        <v>1.0304746129347091</v>
      </c>
      <c r="BN12" s="73">
        <f>100*'Nombre d''emplois vacants cvs'!BN12/('Nombre d''emplois occupés cvs'!BN12+'Nombre d''emplois vacants cvs'!BN12)</f>
        <v>1.033925742539036</v>
      </c>
      <c r="BO12" s="73">
        <f>100*'Nombre d''emplois vacants cvs'!BO12/('Nombre d''emplois occupés cvs'!BO12+'Nombre d''emplois vacants cvs'!BO12)</f>
        <v>0.96752086060363629</v>
      </c>
      <c r="BP12" s="73">
        <f>100*'Nombre d''emplois vacants cvs'!BP12/('Nombre d''emplois occupés cvs'!BP12+'Nombre d''emplois vacants cvs'!BP12)</f>
        <v>1.0356180042239054</v>
      </c>
      <c r="BQ12" s="73" t="s">
        <v>92</v>
      </c>
      <c r="BR12" s="73">
        <f>100*'Nombre d''emplois vacants cvs'!BR12/('Nombre d''emplois occupés cvs'!BR12+'Nombre d''emplois vacants cvs'!BR12)</f>
        <v>0.97748040941741243</v>
      </c>
      <c r="BS12" s="73">
        <f>100*'Nombre d''emplois vacants cvs'!BS12/('Nombre d''emplois occupés cvs'!BS12+'Nombre d''emplois vacants cvs'!BS12)</f>
        <v>0.98358596138452759</v>
      </c>
      <c r="BT12" s="73">
        <f>100*'Nombre d''emplois vacants cvs'!BT12/('Nombre d''emplois occupés cvs'!BT12+'Nombre d''emplois vacants cvs'!BT12)</f>
        <v>1.0257536160573655</v>
      </c>
      <c r="BU12" s="73">
        <f>100*'Nombre d''emplois vacants cvs'!BU12/('Nombre d''emplois occupés cvs'!BU12+'Nombre d''emplois vacants cvs'!BU12)</f>
        <v>1.0707823418542766</v>
      </c>
      <c r="BV12" s="73">
        <f>100*'Nombre d''emplois vacants cvs'!BV12/('Nombre d''emplois occupés cvs'!BV12+'Nombre d''emplois vacants cvs'!BV12)</f>
        <v>1.2684837958363333</v>
      </c>
      <c r="BW12" s="73">
        <f>100*'Nombre d''emplois vacants cvs'!BW12/('Nombre d''emplois occupés cvs'!BW12+'Nombre d''emplois vacants cvs'!BW12)</f>
        <v>1.237667563252975</v>
      </c>
      <c r="BX12" s="73">
        <f>100*'Nombre d''emplois vacants cvs'!BX12/('Nombre d''emplois occupés cvs'!BX12+'Nombre d''emplois vacants cvs'!BX12)</f>
        <v>1.6046571625393435</v>
      </c>
      <c r="BY12" s="73">
        <f>100*'Nombre d''emplois vacants cvs'!BY12/('Nombre d''emplois occupés cvs'!BY12+'Nombre d''emplois vacants cvs'!BY12)</f>
        <v>1.5611545054706535</v>
      </c>
      <c r="BZ12" s="73">
        <f>100*'Nombre d''emplois vacants cvs'!BZ12/('Nombre d''emplois occupés cvs'!BZ12+'Nombre d''emplois vacants cvs'!BZ12)</f>
        <v>1.8244433895432381</v>
      </c>
      <c r="CA12" s="73">
        <f>100*'Nombre d''emplois vacants cvs'!CA12/('Nombre d''emplois occupés cvs'!CA12+'Nombre d''emplois vacants cvs'!CA12)</f>
        <v>1.4913167437498354</v>
      </c>
      <c r="CB12" s="73">
        <f>100*'Nombre d''emplois vacants cvs'!CB12/('Nombre d''emplois occupés cvs'!CB12+'Nombre d''emplois vacants cvs'!CB12)</f>
        <v>1.8250251825410424</v>
      </c>
      <c r="CC12" s="146" t="s">
        <v>92</v>
      </c>
    </row>
    <row r="13" spans="1:81" x14ac:dyDescent="0.25">
      <c r="A13" s="38" t="s">
        <v>102</v>
      </c>
      <c r="B13" s="57">
        <f>100*'Nombre d''emplois vacants cvs'!B13/('Nombre d''emplois occupés cvs'!B13+'Nombre d''emplois vacants cvs'!B13)</f>
        <v>8.6127264787599578E-2</v>
      </c>
      <c r="C13" s="56">
        <f>100*'Nombre d''emplois vacants cvs'!C13/('Nombre d''emplois occupés cvs'!C13+'Nombre d''emplois vacants cvs'!C13)</f>
        <v>0.37130359982823724</v>
      </c>
      <c r="D13" s="72">
        <f>100*'Nombre d''emplois vacants cvs'!D13/('Nombre d''emplois occupés cvs'!D13+'Nombre d''emplois vacants cvs'!D13)</f>
        <v>0.3860842447641582</v>
      </c>
      <c r="E13" s="56">
        <f>100*'Nombre d''emplois vacants cvs'!E13/('Nombre d''emplois occupés cvs'!E13+'Nombre d''emplois vacants cvs'!E13)</f>
        <v>0.32940368461859693</v>
      </c>
      <c r="F13" s="72">
        <f>100*'Nombre d''emplois vacants cvs'!F13/('Nombre d''emplois occupés cvs'!F13+'Nombre d''emplois vacants cvs'!F13)</f>
        <v>0.32445634358507225</v>
      </c>
      <c r="G13" s="56">
        <f>100*'Nombre d''emplois vacants cvs'!G13/('Nombre d''emplois occupés cvs'!G13+'Nombre d''emplois vacants cvs'!G13)</f>
        <v>0.33375792474629423</v>
      </c>
      <c r="H13" s="72">
        <f>100*'Nombre d''emplois vacants cvs'!H13/('Nombre d''emplois occupés cvs'!H13+'Nombre d''emplois vacants cvs'!H13)</f>
        <v>0.38580941359725068</v>
      </c>
      <c r="I13" s="56">
        <f>100*'Nombre d''emplois vacants cvs'!I13/('Nombre d''emplois occupés cvs'!I13+'Nombre d''emplois vacants cvs'!I13)</f>
        <v>0.31393428013429003</v>
      </c>
      <c r="J13" s="72">
        <f>100*'Nombre d''emplois vacants cvs'!J13/('Nombre d''emplois occupés cvs'!J13+'Nombre d''emplois vacants cvs'!J13)</f>
        <v>0.21640973068596411</v>
      </c>
      <c r="K13" s="56">
        <f>100*'Nombre d''emplois vacants cvs'!K13/('Nombre d''emplois occupés cvs'!K13+'Nombre d''emplois vacants cvs'!K13)</f>
        <v>0.37425964145424695</v>
      </c>
      <c r="L13" s="72">
        <f>100*'Nombre d''emplois vacants cvs'!L13/('Nombre d''emplois occupés cvs'!L13+'Nombre d''emplois vacants cvs'!L13)</f>
        <v>0.58634929700446348</v>
      </c>
      <c r="M13" s="56">
        <f>100*'Nombre d''emplois vacants cvs'!M13/('Nombre d''emplois occupés cvs'!M13+'Nombre d''emplois vacants cvs'!M13)</f>
        <v>0.50824282972589174</v>
      </c>
      <c r="N13" s="72">
        <f>100*'Nombre d''emplois vacants cvs'!N13/('Nombre d''emplois occupés cvs'!N13+'Nombre d''emplois vacants cvs'!N13)</f>
        <v>0.45653120397859159</v>
      </c>
      <c r="O13" s="56">
        <f>100*'Nombre d''emplois vacants cvs'!O13/('Nombre d''emplois occupés cvs'!O13+'Nombre d''emplois vacants cvs'!O13)</f>
        <v>0.61123041143281132</v>
      </c>
      <c r="P13" s="72">
        <f>100*'Nombre d''emplois vacants cvs'!P13/('Nombre d''emplois occupés cvs'!P13+'Nombre d''emplois vacants cvs'!P13)</f>
        <v>0.51293381859600129</v>
      </c>
      <c r="Q13" s="56">
        <f>100*'Nombre d''emplois vacants cvs'!Q13/('Nombre d''emplois occupés cvs'!Q13+'Nombre d''emplois vacants cvs'!Q13)</f>
        <v>0.53559648377886016</v>
      </c>
      <c r="R13" s="72">
        <f>100*'Nombre d''emplois vacants cvs'!R13/('Nombre d''emplois occupés cvs'!R13+'Nombre d''emplois vacants cvs'!R13)</f>
        <v>0.63705906984134753</v>
      </c>
      <c r="S13" s="56">
        <f>100*'Nombre d''emplois vacants cvs'!S13/('Nombre d''emplois occupés cvs'!S13+'Nombre d''emplois vacants cvs'!S13)</f>
        <v>0.73295464019295442</v>
      </c>
      <c r="T13" s="72">
        <f>100*'Nombre d''emplois vacants cvs'!T13/('Nombre d''emplois occupés cvs'!T13+'Nombre d''emplois vacants cvs'!T13)</f>
        <v>0.86309745392008663</v>
      </c>
      <c r="U13" s="56">
        <f>100*'Nombre d''emplois vacants cvs'!U13/('Nombre d''emplois occupés cvs'!U13+'Nombre d''emplois vacants cvs'!U13)</f>
        <v>0.65687099207751831</v>
      </c>
      <c r="V13" s="72">
        <f>100*'Nombre d''emplois vacants cvs'!V13/('Nombre d''emplois occupés cvs'!V13+'Nombre d''emplois vacants cvs'!V13)</f>
        <v>0.59163362138150788</v>
      </c>
      <c r="W13" s="56">
        <f>100*'Nombre d''emplois vacants cvs'!W13/('Nombre d''emplois occupés cvs'!W13+'Nombre d''emplois vacants cvs'!W13)</f>
        <v>0.64738216290822292</v>
      </c>
      <c r="X13" s="72">
        <f>100*'Nombre d''emplois vacants cvs'!X13/('Nombre d''emplois occupés cvs'!X13+'Nombre d''emplois vacants cvs'!X13)</f>
        <v>0.7825253750415001</v>
      </c>
      <c r="Y13" s="56">
        <f>100*'Nombre d''emplois vacants cvs'!Y13/('Nombre d''emplois occupés cvs'!Y13+'Nombre d''emplois vacants cvs'!Y13)</f>
        <v>0.9580607163261341</v>
      </c>
      <c r="Z13" s="72">
        <f>100*'Nombre d''emplois vacants cvs'!Z13/('Nombre d''emplois occupés cvs'!Z13+'Nombre d''emplois vacants cvs'!Z13)</f>
        <v>0.79259606414060602</v>
      </c>
      <c r="AA13" s="56">
        <f>100*'Nombre d''emplois vacants cvs'!AA13/('Nombre d''emplois occupés cvs'!AA13+'Nombre d''emplois vacants cvs'!AA13)</f>
        <v>0.7335585873915309</v>
      </c>
      <c r="AB13" s="72">
        <f>100*'Nombre d''emplois vacants cvs'!AB13/('Nombre d''emplois occupés cvs'!AB13+'Nombre d''emplois vacants cvs'!AB13)</f>
        <v>0.65269111234539634</v>
      </c>
      <c r="AC13" s="56">
        <f>100*'Nombre d''emplois vacants cvs'!AC13/('Nombre d''emplois occupés cvs'!AC13+'Nombre d''emplois vacants cvs'!AC13)</f>
        <v>0.51725957956891</v>
      </c>
      <c r="AD13" s="72">
        <f>100*'Nombre d''emplois vacants cvs'!AD13/('Nombre d''emplois occupés cvs'!AD13+'Nombre d''emplois vacants cvs'!AD13)</f>
        <v>0.53185820777042359</v>
      </c>
      <c r="AE13" s="57">
        <f>100*'Nombre d''emplois vacants cvs'!AE13/('Nombre d''emplois occupés cvs'!AE13+'Nombre d''emplois vacants cvs'!AE13)</f>
        <v>0.62198656404051722</v>
      </c>
      <c r="AF13" s="58">
        <f>100*'Nombre d''emplois vacants cvs'!AF13/('Nombre d''emplois occupés cvs'!AF13+'Nombre d''emplois vacants cvs'!AF13)</f>
        <v>0.95648338664145738</v>
      </c>
      <c r="AG13" s="56">
        <f>100*'Nombre d''emplois vacants cvs'!AG13/('Nombre d''emplois occupés cvs'!AG13+'Nombre d''emplois vacants cvs'!AG13)</f>
        <v>0.93981635724458679</v>
      </c>
      <c r="AH13" s="72">
        <f>100*'Nombre d''emplois vacants cvs'!AH13/('Nombre d''emplois occupés cvs'!AH13+'Nombre d''emplois vacants cvs'!AH13)</f>
        <v>1.0079569750501634</v>
      </c>
      <c r="AI13" s="56">
        <f>100*'Nombre d''emplois vacants cvs'!AI13/('Nombre d''emplois occupés cvs'!AI13+'Nombre d''emplois vacants cvs'!AI13)</f>
        <v>1.0274287778154219</v>
      </c>
      <c r="AJ13" s="72">
        <f>100*'Nombre d''emplois vacants cvs'!AJ13/('Nombre d''emplois occupés cvs'!AJ13+'Nombre d''emplois vacants cvs'!AJ13)</f>
        <v>1.5509168786065211</v>
      </c>
      <c r="AK13" s="56">
        <f>100*'Nombre d''emplois vacants cvs'!AK13/('Nombre d''emplois occupés cvs'!AK13+'Nombre d''emplois vacants cvs'!AK13)</f>
        <v>1.4675309091700532</v>
      </c>
      <c r="AL13" s="72">
        <f>100*'Nombre d''emplois vacants cvs'!AL13/('Nombre d''emplois occupés cvs'!AL13+'Nombre d''emplois vacants cvs'!AL13)</f>
        <v>0.9084659285910992</v>
      </c>
      <c r="AM13" s="56">
        <f>100*'Nombre d''emplois vacants cvs'!AM13/('Nombre d''emplois occupés cvs'!AM13+'Nombre d''emplois vacants cvs'!AM13)</f>
        <v>1.500018092101534</v>
      </c>
      <c r="AN13" s="72">
        <f>100*'Nombre d''emplois vacants cvs'!AN13/('Nombre d''emplois occupés cvs'!AN13+'Nombre d''emplois vacants cvs'!AN13)</f>
        <v>0.72066065134147461</v>
      </c>
      <c r="AO13" s="56">
        <f>100*'Nombre d''emplois vacants cvs'!AO13/('Nombre d''emplois occupés cvs'!AO13+'Nombre d''emplois vacants cvs'!AO13)</f>
        <v>0.89755680179237318</v>
      </c>
      <c r="AP13" s="72">
        <f>100*'Nombre d''emplois vacants cvs'!AP13/('Nombre d''emplois occupés cvs'!AP13+'Nombre d''emplois vacants cvs'!AP13)</f>
        <v>0.68826999220680629</v>
      </c>
      <c r="AQ13" s="56">
        <f>100*'Nombre d''emplois vacants cvs'!AQ13/('Nombre d''emplois occupés cvs'!AQ13+'Nombre d''emplois vacants cvs'!AQ13)</f>
        <v>0.77249452677819119</v>
      </c>
      <c r="AR13" s="72">
        <f>100*'Nombre d''emplois vacants cvs'!AR13/('Nombre d''emplois occupés cvs'!AR13+'Nombre d''emplois vacants cvs'!AR13)</f>
        <v>0.74836790124264951</v>
      </c>
      <c r="AS13" s="56">
        <f>100*'Nombre d''emplois vacants cvs'!AS13/('Nombre d''emplois occupés cvs'!AS13+'Nombre d''emplois vacants cvs'!AS13)</f>
        <v>0.92897926326839075</v>
      </c>
      <c r="AT13" s="72">
        <f>100*'Nombre d''emplois vacants cvs'!AT13/('Nombre d''emplois occupés cvs'!AT13+'Nombre d''emplois vacants cvs'!AT13)</f>
        <v>0.85073818062012108</v>
      </c>
      <c r="AU13" s="56">
        <f>100*'Nombre d''emplois vacants cvs'!AU13/('Nombre d''emplois occupés cvs'!AU13+'Nombre d''emplois vacants cvs'!AU13)</f>
        <v>0.85525369256550732</v>
      </c>
      <c r="AV13" s="72">
        <f>100*'Nombre d''emplois vacants cvs'!AV13/('Nombre d''emplois occupés cvs'!AV13+'Nombre d''emplois vacants cvs'!AV13)</f>
        <v>0.97145604892952364</v>
      </c>
      <c r="AW13" s="56">
        <f>100*'Nombre d''emplois vacants cvs'!AW13/('Nombre d''emplois occupés cvs'!AW13+'Nombre d''emplois vacants cvs'!AW13)</f>
        <v>0.83539908779854866</v>
      </c>
      <c r="AX13" s="72">
        <f>100*'Nombre d''emplois vacants cvs'!AX13/('Nombre d''emplois occupés cvs'!AX13+'Nombre d''emplois vacants cvs'!AX13)</f>
        <v>0.90874284340958578</v>
      </c>
      <c r="AY13" s="57">
        <f>100*'Nombre d''emplois vacants cvs'!AY13/('Nombre d''emplois occupés cvs'!AY13+'Nombre d''emplois vacants cvs'!AY13)</f>
        <v>0.70959520816690358</v>
      </c>
      <c r="AZ13" s="58">
        <f>100*'Nombre d''emplois vacants cvs'!AZ13/('Nombre d''emplois occupés cvs'!AZ13+'Nombre d''emplois vacants cvs'!AZ13)</f>
        <v>0.89172194275934946</v>
      </c>
      <c r="BA13" s="56">
        <f>100*'Nombre d''emplois vacants cvs'!BA13/('Nombre d''emplois occupés cvs'!BA13+'Nombre d''emplois vacants cvs'!BA13)</f>
        <v>0.94808027894802682</v>
      </c>
      <c r="BB13" s="73">
        <f>100*'Nombre d''emplois vacants cvs'!BB13/('Nombre d''emplois occupés cvs'!BB13+'Nombre d''emplois vacants cvs'!BB13)</f>
        <v>0.90709881379922419</v>
      </c>
      <c r="BC13" s="73">
        <f>100*'Nombre d''emplois vacants cvs'!BC13/('Nombre d''emplois occupés cvs'!BC13+'Nombre d''emplois vacants cvs'!BC13)</f>
        <v>0.80647051938742498</v>
      </c>
      <c r="BD13" s="73">
        <f>100*'Nombre d''emplois vacants cvs'!BD13/('Nombre d''emplois occupés cvs'!BD13+'Nombre d''emplois vacants cvs'!BD13)</f>
        <v>1.7459460032250527</v>
      </c>
      <c r="BE13" s="73">
        <f>100*'Nombre d''emplois vacants cvs'!BE13/('Nombre d''emplois occupés cvs'!BE13+'Nombre d''emplois vacants cvs'!BE13)</f>
        <v>1.2971888432554515</v>
      </c>
      <c r="BF13" s="73">
        <f>100*'Nombre d''emplois vacants cvs'!BF13/('Nombre d''emplois occupés cvs'!BF13+'Nombre d''emplois vacants cvs'!BF13)</f>
        <v>1.1895272608961418</v>
      </c>
      <c r="BG13" s="73">
        <f>100*'Nombre d''emplois vacants cvs'!BG13/('Nombre d''emplois occupés cvs'!BG13+'Nombre d''emplois vacants cvs'!BG13)</f>
        <v>0.98728129570271728</v>
      </c>
      <c r="BH13" s="73">
        <f>100*'Nombre d''emplois vacants cvs'!BH13/('Nombre d''emplois occupés cvs'!BH13+'Nombre d''emplois vacants cvs'!BH13)</f>
        <v>1.2864550327926856</v>
      </c>
      <c r="BI13" s="73">
        <f>100*'Nombre d''emplois vacants cvs'!BI13/('Nombre d''emplois occupés cvs'!BI13+'Nombre d''emplois vacants cvs'!BI13)</f>
        <v>1.1860872020645021</v>
      </c>
      <c r="BJ13" s="73">
        <f>100*'Nombre d''emplois vacants cvs'!BJ13/('Nombre d''emplois occupés cvs'!BJ13+'Nombre d''emplois vacants cvs'!BJ13)</f>
        <v>0.89602755598111961</v>
      </c>
      <c r="BK13" s="73">
        <f>100*'Nombre d''emplois vacants cvs'!BK13/('Nombre d''emplois occupés cvs'!BK13+'Nombre d''emplois vacants cvs'!BK13)</f>
        <v>0.9931468646520385</v>
      </c>
      <c r="BL13" s="73">
        <f>100*'Nombre d''emplois vacants cvs'!BL13/('Nombre d''emplois occupés cvs'!BL13+'Nombre d''emplois vacants cvs'!BL13)</f>
        <v>1.1253899526888409</v>
      </c>
      <c r="BM13" s="73">
        <f>100*'Nombre d''emplois vacants cvs'!BM13/('Nombre d''emplois occupés cvs'!BM13+'Nombre d''emplois vacants cvs'!BM13)</f>
        <v>1.2603802526833248</v>
      </c>
      <c r="BN13" s="73">
        <f>100*'Nombre d''emplois vacants cvs'!BN13/('Nombre d''emplois occupés cvs'!BN13+'Nombre d''emplois vacants cvs'!BN13)</f>
        <v>2.1793365056536387</v>
      </c>
      <c r="BO13" s="73">
        <f>100*'Nombre d''emplois vacants cvs'!BO13/('Nombre d''emplois occupés cvs'!BO13+'Nombre d''emplois vacants cvs'!BO13)</f>
        <v>2.7192719648837018</v>
      </c>
      <c r="BP13" s="73">
        <f>100*'Nombre d''emplois vacants cvs'!BP13/('Nombre d''emplois occupés cvs'!BP13+'Nombre d''emplois vacants cvs'!BP13)</f>
        <v>1.933714984817162</v>
      </c>
      <c r="BQ13" s="73" t="s">
        <v>92</v>
      </c>
      <c r="BR13" s="73">
        <f>100*'Nombre d''emplois vacants cvs'!BR13/('Nombre d''emplois occupés cvs'!BR13+'Nombre d''emplois vacants cvs'!BR13)</f>
        <v>1.9551659896800968</v>
      </c>
      <c r="BS13" s="73">
        <f>100*'Nombre d''emplois vacants cvs'!BS13/('Nombre d''emplois occupés cvs'!BS13+'Nombre d''emplois vacants cvs'!BS13)</f>
        <v>1.7382614355927004</v>
      </c>
      <c r="BT13" s="73">
        <f>100*'Nombre d''emplois vacants cvs'!BT13/('Nombre d''emplois occupés cvs'!BT13+'Nombre d''emplois vacants cvs'!BT13)</f>
        <v>1.9975618506578861</v>
      </c>
      <c r="BU13" s="73">
        <f>100*'Nombre d''emplois vacants cvs'!BU13/('Nombre d''emplois occupés cvs'!BU13+'Nombre d''emplois vacants cvs'!BU13)</f>
        <v>1.7837350302963937</v>
      </c>
      <c r="BV13" s="73">
        <f>100*'Nombre d''emplois vacants cvs'!BV13/('Nombre d''emplois occupés cvs'!BV13+'Nombre d''emplois vacants cvs'!BV13)</f>
        <v>1.8359449492052544</v>
      </c>
      <c r="BW13" s="73">
        <f>100*'Nombre d''emplois vacants cvs'!BW13/('Nombre d''emplois occupés cvs'!BW13+'Nombre d''emplois vacants cvs'!BW13)</f>
        <v>1.8932597561651696</v>
      </c>
      <c r="BX13" s="73">
        <f>100*'Nombre d''emplois vacants cvs'!BX13/('Nombre d''emplois occupés cvs'!BX13+'Nombre d''emplois vacants cvs'!BX13)</f>
        <v>2.3496316369996917</v>
      </c>
      <c r="BY13" s="73">
        <f>100*'Nombre d''emplois vacants cvs'!BY13/('Nombre d''emplois occupés cvs'!BY13+'Nombre d''emplois vacants cvs'!BY13)</f>
        <v>2.5096406975747101</v>
      </c>
      <c r="BZ13" s="73">
        <f>100*'Nombre d''emplois vacants cvs'!BZ13/('Nombre d''emplois occupés cvs'!BZ13+'Nombre d''emplois vacants cvs'!BZ13)</f>
        <v>2.6217339794598735</v>
      </c>
      <c r="CA13" s="73">
        <f>100*'Nombre d''emplois vacants cvs'!CA13/('Nombre d''emplois occupés cvs'!CA13+'Nombre d''emplois vacants cvs'!CA13)</f>
        <v>2.3478862148956572</v>
      </c>
      <c r="CB13" s="73">
        <f>100*'Nombre d''emplois vacants cvs'!CB13/('Nombre d''emplois occupés cvs'!CB13+'Nombre d''emplois vacants cvs'!CB13)</f>
        <v>2.6942297577281948</v>
      </c>
      <c r="CC13" s="146" t="s">
        <v>92</v>
      </c>
    </row>
    <row r="14" spans="1:81" ht="25.5" x14ac:dyDescent="0.25">
      <c r="A14" s="38" t="s">
        <v>121</v>
      </c>
      <c r="B14" s="57">
        <f>100*'Nombre d''emplois vacants cvs'!B14/('Nombre d''emplois occupés cvs'!B14+'Nombre d''emplois vacants cvs'!B14)</f>
        <v>0.2862392678143878</v>
      </c>
      <c r="C14" s="56">
        <f>100*'Nombre d''emplois vacants cvs'!C14/('Nombre d''emplois occupés cvs'!C14+'Nombre d''emplois vacants cvs'!C14)</f>
        <v>0.26393347261429378</v>
      </c>
      <c r="D14" s="72">
        <f>100*'Nombre d''emplois vacants cvs'!D14/('Nombre d''emplois occupés cvs'!D14+'Nombre d''emplois vacants cvs'!D14)</f>
        <v>0.26790127148923759</v>
      </c>
      <c r="E14" s="56">
        <f>100*'Nombre d''emplois vacants cvs'!E14/('Nombre d''emplois occupés cvs'!E14+'Nombre d''emplois vacants cvs'!E14)</f>
        <v>0.25483146638137094</v>
      </c>
      <c r="F14" s="72">
        <f>100*'Nombre d''emplois vacants cvs'!F14/('Nombre d''emplois occupés cvs'!F14+'Nombre d''emplois vacants cvs'!F14)</f>
        <v>0.2874583216074979</v>
      </c>
      <c r="G14" s="56">
        <f>100*'Nombre d''emplois vacants cvs'!G14/('Nombre d''emplois occupés cvs'!G14+'Nombre d''emplois vacants cvs'!G14)</f>
        <v>0.28759372278782341</v>
      </c>
      <c r="H14" s="72">
        <f>100*'Nombre d''emplois vacants cvs'!H14/('Nombre d''emplois occupés cvs'!H14+'Nombre d''emplois vacants cvs'!H14)</f>
        <v>0.27840827578737909</v>
      </c>
      <c r="I14" s="56">
        <f>100*'Nombre d''emplois vacants cvs'!I14/('Nombre d''emplois occupés cvs'!I14+'Nombre d''emplois vacants cvs'!I14)</f>
        <v>0.24568456814146658</v>
      </c>
      <c r="J14" s="72">
        <f>100*'Nombre d''emplois vacants cvs'!J14/('Nombre d''emplois occupés cvs'!J14+'Nombre d''emplois vacants cvs'!J14)</f>
        <v>0.29742359515091998</v>
      </c>
      <c r="K14" s="56">
        <f>100*'Nombre d''emplois vacants cvs'!K14/('Nombre d''emplois occupés cvs'!K14+'Nombre d''emplois vacants cvs'!K14)</f>
        <v>0.34770780328015366</v>
      </c>
      <c r="L14" s="72">
        <f>100*'Nombre d''emplois vacants cvs'!L14/('Nombre d''emplois occupés cvs'!L14+'Nombre d''emplois vacants cvs'!L14)</f>
        <v>0.46021577666621871</v>
      </c>
      <c r="M14" s="56">
        <f>100*'Nombre d''emplois vacants cvs'!M14/('Nombre d''emplois occupés cvs'!M14+'Nombre d''emplois vacants cvs'!M14)</f>
        <v>0.5378799605399287</v>
      </c>
      <c r="N14" s="72">
        <f>100*'Nombre d''emplois vacants cvs'!N14/('Nombre d''emplois occupés cvs'!N14+'Nombre d''emplois vacants cvs'!N14)</f>
        <v>0.57749060691695053</v>
      </c>
      <c r="O14" s="56">
        <f>100*'Nombre d''emplois vacants cvs'!O14/('Nombre d''emplois occupés cvs'!O14+'Nombre d''emplois vacants cvs'!O14)</f>
        <v>0.61697644453908407</v>
      </c>
      <c r="P14" s="72">
        <f>100*'Nombre d''emplois vacants cvs'!P14/('Nombre d''emplois occupés cvs'!P14+'Nombre d''emplois vacants cvs'!P14)</f>
        <v>0.59844114041458341</v>
      </c>
      <c r="Q14" s="56">
        <f>100*'Nombre d''emplois vacants cvs'!Q14/('Nombre d''emplois occupés cvs'!Q14+'Nombre d''emplois vacants cvs'!Q14)</f>
        <v>0.65745579886453676</v>
      </c>
      <c r="R14" s="72">
        <f>100*'Nombre d''emplois vacants cvs'!R14/('Nombre d''emplois occupés cvs'!R14+'Nombre d''emplois vacants cvs'!R14)</f>
        <v>0.66348144657626151</v>
      </c>
      <c r="S14" s="56">
        <f>100*'Nombre d''emplois vacants cvs'!S14/('Nombre d''emplois occupés cvs'!S14+'Nombre d''emplois vacants cvs'!S14)</f>
        <v>0.7059300095348845</v>
      </c>
      <c r="T14" s="72">
        <f>100*'Nombre d''emplois vacants cvs'!T14/('Nombre d''emplois occupés cvs'!T14+'Nombre d''emplois vacants cvs'!T14)</f>
        <v>0.73836192557061087</v>
      </c>
      <c r="U14" s="56">
        <f>100*'Nombre d''emplois vacants cvs'!U14/('Nombre d''emplois occupés cvs'!U14+'Nombre d''emplois vacants cvs'!U14)</f>
        <v>0.73871470340536982</v>
      </c>
      <c r="V14" s="72">
        <f>100*'Nombre d''emplois vacants cvs'!V14/('Nombre d''emplois occupés cvs'!V14+'Nombre d''emplois vacants cvs'!V14)</f>
        <v>0.61872726914097975</v>
      </c>
      <c r="W14" s="56">
        <f>100*'Nombre d''emplois vacants cvs'!W14/('Nombre d''emplois occupés cvs'!W14+'Nombre d''emplois vacants cvs'!W14)</f>
        <v>0.59727136842019579</v>
      </c>
      <c r="X14" s="72">
        <f>100*'Nombre d''emplois vacants cvs'!X14/('Nombre d''emplois occupés cvs'!X14+'Nombre d''emplois vacants cvs'!X14)</f>
        <v>0.37322745073236663</v>
      </c>
      <c r="Y14" s="56">
        <f>100*'Nombre d''emplois vacants cvs'!Y14/('Nombre d''emplois occupés cvs'!Y14+'Nombre d''emplois vacants cvs'!Y14)</f>
        <v>0.32335580959806437</v>
      </c>
      <c r="Z14" s="72">
        <f>100*'Nombre d''emplois vacants cvs'!Z14/('Nombre d''emplois occupés cvs'!Z14+'Nombre d''emplois vacants cvs'!Z14)</f>
        <v>0.33406433862100954</v>
      </c>
      <c r="AA14" s="56">
        <f>100*'Nombre d''emplois vacants cvs'!AA14/('Nombre d''emplois occupés cvs'!AA14+'Nombre d''emplois vacants cvs'!AA14)</f>
        <v>0.36173012878196775</v>
      </c>
      <c r="AB14" s="72">
        <f>100*'Nombre d''emplois vacants cvs'!AB14/('Nombre d''emplois occupés cvs'!AB14+'Nombre d''emplois vacants cvs'!AB14)</f>
        <v>0.35472403194003876</v>
      </c>
      <c r="AC14" s="56">
        <f>100*'Nombre d''emplois vacants cvs'!AC14/('Nombre d''emplois occupés cvs'!AC14+'Nombre d''emplois vacants cvs'!AC14)</f>
        <v>0.31290676395977429</v>
      </c>
      <c r="AD14" s="72">
        <f>100*'Nombre d''emplois vacants cvs'!AD14/('Nombre d''emplois occupés cvs'!AD14+'Nombre d''emplois vacants cvs'!AD14)</f>
        <v>0.40938823881341269</v>
      </c>
      <c r="AE14" s="57">
        <f>100*'Nombre d''emplois vacants cvs'!AE14/('Nombre d''emplois occupés cvs'!AE14+'Nombre d''emplois vacants cvs'!AE14)</f>
        <v>0.473041285180821</v>
      </c>
      <c r="AF14" s="58">
        <f>100*'Nombre d''emplois vacants cvs'!AF14/('Nombre d''emplois occupés cvs'!AF14+'Nombre d''emplois vacants cvs'!AF14)</f>
        <v>0.72649722234025949</v>
      </c>
      <c r="AG14" s="56">
        <f>100*'Nombre d''emplois vacants cvs'!AG14/('Nombre d''emplois occupés cvs'!AG14+'Nombre d''emplois vacants cvs'!AG14)</f>
        <v>0.87025534113035963</v>
      </c>
      <c r="AH14" s="72">
        <f>100*'Nombre d''emplois vacants cvs'!AH14/('Nombre d''emplois occupés cvs'!AH14+'Nombre d''emplois vacants cvs'!AH14)</f>
        <v>0.82981342602847774</v>
      </c>
      <c r="AI14" s="56">
        <f>100*'Nombre d''emplois vacants cvs'!AI14/('Nombre d''emplois occupés cvs'!AI14+'Nombre d''emplois vacants cvs'!AI14)</f>
        <v>0.88159672555392943</v>
      </c>
      <c r="AJ14" s="72">
        <f>100*'Nombre d''emplois vacants cvs'!AJ14/('Nombre d''emplois occupés cvs'!AJ14+'Nombre d''emplois vacants cvs'!AJ14)</f>
        <v>0.76598055297477652</v>
      </c>
      <c r="AK14" s="56">
        <f>100*'Nombre d''emplois vacants cvs'!AK14/('Nombre d''emplois occupés cvs'!AK14+'Nombre d''emplois vacants cvs'!AK14)</f>
        <v>0.70786210577792985</v>
      </c>
      <c r="AL14" s="72">
        <f>100*'Nombre d''emplois vacants cvs'!AL14/('Nombre d''emplois occupés cvs'!AL14+'Nombre d''emplois vacants cvs'!AL14)</f>
        <v>0.72296379243934494</v>
      </c>
      <c r="AM14" s="56">
        <f>100*'Nombre d''emplois vacants cvs'!AM14/('Nombre d''emplois occupés cvs'!AM14+'Nombre d''emplois vacants cvs'!AM14)</f>
        <v>0.71434244871098129</v>
      </c>
      <c r="AN14" s="72">
        <f>100*'Nombre d''emplois vacants cvs'!AN14/('Nombre d''emplois occupés cvs'!AN14+'Nombre d''emplois vacants cvs'!AN14)</f>
        <v>0.73372862023360486</v>
      </c>
      <c r="AO14" s="56">
        <f>100*'Nombre d''emplois vacants cvs'!AO14/('Nombre d''emplois occupés cvs'!AO14+'Nombre d''emplois vacants cvs'!AO14)</f>
        <v>0.67236089432062418</v>
      </c>
      <c r="AP14" s="72">
        <f>100*'Nombre d''emplois vacants cvs'!AP14/('Nombre d''emplois occupés cvs'!AP14+'Nombre d''emplois vacants cvs'!AP14)</f>
        <v>0.69982163115073692</v>
      </c>
      <c r="AQ14" s="56">
        <f>100*'Nombre d''emplois vacants cvs'!AQ14/('Nombre d''emplois occupés cvs'!AQ14+'Nombre d''emplois vacants cvs'!AQ14)</f>
        <v>0.66474649625222559</v>
      </c>
      <c r="AR14" s="72">
        <f>100*'Nombre d''emplois vacants cvs'!AR14/('Nombre d''emplois occupés cvs'!AR14+'Nombre d''emplois vacants cvs'!AR14)</f>
        <v>0.6428371291592061</v>
      </c>
      <c r="AS14" s="56">
        <f>100*'Nombre d''emplois vacants cvs'!AS14/('Nombre d''emplois occupés cvs'!AS14+'Nombre d''emplois vacants cvs'!AS14)</f>
        <v>0.70272075136968504</v>
      </c>
      <c r="AT14" s="72">
        <f>100*'Nombre d''emplois vacants cvs'!AT14/('Nombre d''emplois occupés cvs'!AT14+'Nombre d''emplois vacants cvs'!AT14)</f>
        <v>0.7444644906871023</v>
      </c>
      <c r="AU14" s="56">
        <f>100*'Nombre d''emplois vacants cvs'!AU14/('Nombre d''emplois occupés cvs'!AU14+'Nombre d''emplois vacants cvs'!AU14)</f>
        <v>0.76495644792970152</v>
      </c>
      <c r="AV14" s="72">
        <f>100*'Nombre d''emplois vacants cvs'!AV14/('Nombre d''emplois occupés cvs'!AV14+'Nombre d''emplois vacants cvs'!AV14)</f>
        <v>0.63491029434315849</v>
      </c>
      <c r="AW14" s="56">
        <f>100*'Nombre d''emplois vacants cvs'!AW14/('Nombre d''emplois occupés cvs'!AW14+'Nombre d''emplois vacants cvs'!AW14)</f>
        <v>0.70315687635071067</v>
      </c>
      <c r="AX14" s="72">
        <f>100*'Nombre d''emplois vacants cvs'!AX14/('Nombre d''emplois occupés cvs'!AX14+'Nombre d''emplois vacants cvs'!AX14)</f>
        <v>0.68431991274268811</v>
      </c>
      <c r="AY14" s="57">
        <f>100*'Nombre d''emplois vacants cvs'!AY14/('Nombre d''emplois occupés cvs'!AY14+'Nombre d''emplois vacants cvs'!AY14)</f>
        <v>0.75791775846547338</v>
      </c>
      <c r="AZ14" s="58">
        <f>100*'Nombre d''emplois vacants cvs'!AZ14/('Nombre d''emplois occupés cvs'!AZ14+'Nombre d''emplois vacants cvs'!AZ14)</f>
        <v>0.85075344188420721</v>
      </c>
      <c r="BA14" s="56">
        <f>100*'Nombre d''emplois vacants cvs'!BA14/('Nombre d''emplois occupés cvs'!BA14+'Nombre d''emplois vacants cvs'!BA14)</f>
        <v>0.86137106647089967</v>
      </c>
      <c r="BB14" s="73">
        <f>100*'Nombre d''emplois vacants cvs'!BB14/('Nombre d''emplois occupés cvs'!BB14+'Nombre d''emplois vacants cvs'!BB14)</f>
        <v>0.90735614753183014</v>
      </c>
      <c r="BC14" s="73">
        <f>100*'Nombre d''emplois vacants cvs'!BC14/('Nombre d''emplois occupés cvs'!BC14+'Nombre d''emplois vacants cvs'!BC14)</f>
        <v>0.96411857156552039</v>
      </c>
      <c r="BD14" s="73">
        <f>100*'Nombre d''emplois vacants cvs'!BD14/('Nombre d''emplois occupés cvs'!BD14+'Nombre d''emplois vacants cvs'!BD14)</f>
        <v>1.0251452516387742</v>
      </c>
      <c r="BE14" s="73">
        <f>100*'Nombre d''emplois vacants cvs'!BE14/('Nombre d''emplois occupés cvs'!BE14+'Nombre d''emplois vacants cvs'!BE14)</f>
        <v>1.1587499614162275</v>
      </c>
      <c r="BF14" s="73">
        <f>100*'Nombre d''emplois vacants cvs'!BF14/('Nombre d''emplois occupés cvs'!BF14+'Nombre d''emplois vacants cvs'!BF14)</f>
        <v>1.1697659267136735</v>
      </c>
      <c r="BG14" s="73">
        <f>100*'Nombre d''emplois vacants cvs'!BG14/('Nombre d''emplois occupés cvs'!BG14+'Nombre d''emplois vacants cvs'!BG14)</f>
        <v>1.160305251018712</v>
      </c>
      <c r="BH14" s="73">
        <f>100*'Nombre d''emplois vacants cvs'!BH14/('Nombre d''emplois occupés cvs'!BH14+'Nombre d''emplois vacants cvs'!BH14)</f>
        <v>1.3550132862006867</v>
      </c>
      <c r="BI14" s="73">
        <f>100*'Nombre d''emplois vacants cvs'!BI14/('Nombre d''emplois occupés cvs'!BI14+'Nombre d''emplois vacants cvs'!BI14)</f>
        <v>1.2235957551687826</v>
      </c>
      <c r="BJ14" s="73">
        <f>100*'Nombre d''emplois vacants cvs'!BJ14/('Nombre d''emplois occupés cvs'!BJ14+'Nombre d''emplois vacants cvs'!BJ14)</f>
        <v>1.2690957821444075</v>
      </c>
      <c r="BK14" s="73">
        <f>100*'Nombre d''emplois vacants cvs'!BK14/('Nombre d''emplois occupés cvs'!BK14+'Nombre d''emplois vacants cvs'!BK14)</f>
        <v>1.3173160489302598</v>
      </c>
      <c r="BL14" s="73">
        <f>100*'Nombre d''emplois vacants cvs'!BL14/('Nombre d''emplois occupés cvs'!BL14+'Nombre d''emplois vacants cvs'!BL14)</f>
        <v>1.3507130653558981</v>
      </c>
      <c r="BM14" s="73">
        <f>100*'Nombre d''emplois vacants cvs'!BM14/('Nombre d''emplois occupés cvs'!BM14+'Nombre d''emplois vacants cvs'!BM14)</f>
        <v>1.3343352545156895</v>
      </c>
      <c r="BN14" s="73">
        <f>100*'Nombre d''emplois vacants cvs'!BN14/('Nombre d''emplois occupés cvs'!BN14+'Nombre d''emplois vacants cvs'!BN14)</f>
        <v>1.2871501728682122</v>
      </c>
      <c r="BO14" s="73">
        <f>100*'Nombre d''emplois vacants cvs'!BO14/('Nombre d''emplois occupés cvs'!BO14+'Nombre d''emplois vacants cvs'!BO14)</f>
        <v>1.278662250726476</v>
      </c>
      <c r="BP14" s="73">
        <f>100*'Nombre d''emplois vacants cvs'!BP14/('Nombre d''emplois occupés cvs'!BP14+'Nombre d''emplois vacants cvs'!BP14)</f>
        <v>1.628674910356473</v>
      </c>
      <c r="BQ14" s="73" t="s">
        <v>92</v>
      </c>
      <c r="BR14" s="73">
        <f>100*'Nombre d''emplois vacants cvs'!BR14/('Nombre d''emplois occupés cvs'!BR14+'Nombre d''emplois vacants cvs'!BR14)</f>
        <v>1.5660595558329724</v>
      </c>
      <c r="BS14" s="73">
        <f>100*'Nombre d''emplois vacants cvs'!BS14/('Nombre d''emplois occupés cvs'!BS14+'Nombre d''emplois vacants cvs'!BS14)</f>
        <v>1.3227435426583405</v>
      </c>
      <c r="BT14" s="73">
        <f>100*'Nombre d''emplois vacants cvs'!BT14/('Nombre d''emplois occupés cvs'!BT14+'Nombre d''emplois vacants cvs'!BT14)</f>
        <v>1.360362019926505</v>
      </c>
      <c r="BU14" s="73">
        <f>100*'Nombre d''emplois vacants cvs'!BU14/('Nombre d''emplois occupés cvs'!BU14+'Nombre d''emplois vacants cvs'!BU14)</f>
        <v>1.4618430812879404</v>
      </c>
      <c r="BV14" s="73">
        <f>100*'Nombre d''emplois vacants cvs'!BV14/('Nombre d''emplois occupés cvs'!BV14+'Nombre d''emplois vacants cvs'!BV14)</f>
        <v>2.0078558480487074</v>
      </c>
      <c r="BW14" s="73">
        <f>100*'Nombre d''emplois vacants cvs'!BW14/('Nombre d''emplois occupés cvs'!BW14+'Nombre d''emplois vacants cvs'!BW14)</f>
        <v>1.9145750174922527</v>
      </c>
      <c r="BX14" s="73">
        <f>100*'Nombre d''emplois vacants cvs'!BX14/('Nombre d''emplois occupés cvs'!BX14+'Nombre d''emplois vacants cvs'!BX14)</f>
        <v>2.439155743671253</v>
      </c>
      <c r="BY14" s="73">
        <f>100*'Nombre d''emplois vacants cvs'!BY14/('Nombre d''emplois occupés cvs'!BY14+'Nombre d''emplois vacants cvs'!BY14)</f>
        <v>2.3715383847018194</v>
      </c>
      <c r="BZ14" s="73">
        <f>100*'Nombre d''emplois vacants cvs'!BZ14/('Nombre d''emplois occupés cvs'!BZ14+'Nombre d''emplois vacants cvs'!BZ14)</f>
        <v>2.3550301204709512</v>
      </c>
      <c r="CA14" s="73">
        <f>100*'Nombre d''emplois vacants cvs'!CA14/('Nombre d''emplois occupés cvs'!CA14+'Nombre d''emplois vacants cvs'!CA14)</f>
        <v>2.4399995460022432</v>
      </c>
      <c r="CB14" s="73">
        <f>100*'Nombre d''emplois vacants cvs'!CB14/('Nombre d''emplois occupés cvs'!CB14+'Nombre d''emplois vacants cvs'!CB14)</f>
        <v>2.3450766564070915</v>
      </c>
      <c r="CC14" s="146" t="s">
        <v>92</v>
      </c>
    </row>
    <row r="15" spans="1:81" x14ac:dyDescent="0.25">
      <c r="A15" s="38" t="s">
        <v>122</v>
      </c>
      <c r="B15" s="57">
        <f>100*'Nombre d''emplois vacants cvs'!B15/('Nombre d''emplois occupés cvs'!B15+'Nombre d''emplois vacants cvs'!B15)</f>
        <v>1.0928418744678565</v>
      </c>
      <c r="C15" s="56">
        <f>100*'Nombre d''emplois vacants cvs'!C15/('Nombre d''emplois occupés cvs'!C15+'Nombre d''emplois vacants cvs'!C15)</f>
        <v>1.0732517161921482</v>
      </c>
      <c r="D15" s="72">
        <f>100*'Nombre d''emplois vacants cvs'!D15/('Nombre d''emplois occupés cvs'!D15+'Nombre d''emplois vacants cvs'!D15)</f>
        <v>1.055219508720076</v>
      </c>
      <c r="E15" s="56">
        <f>100*'Nombre d''emplois vacants cvs'!E15/('Nombre d''emplois occupés cvs'!E15+'Nombre d''emplois vacants cvs'!E15)</f>
        <v>1.0818309185106079</v>
      </c>
      <c r="F15" s="72">
        <f>100*'Nombre d''emplois vacants cvs'!F15/('Nombre d''emplois occupés cvs'!F15+'Nombre d''emplois vacants cvs'!F15)</f>
        <v>1.0512545557812543</v>
      </c>
      <c r="G15" s="56">
        <f>100*'Nombre d''emplois vacants cvs'!G15/('Nombre d''emplois occupés cvs'!G15+'Nombre d''emplois vacants cvs'!G15)</f>
        <v>0.93696743512460934</v>
      </c>
      <c r="H15" s="72">
        <f>100*'Nombre d''emplois vacants cvs'!H15/('Nombre d''emplois occupés cvs'!H15+'Nombre d''emplois vacants cvs'!H15)</f>
        <v>0.87871249474152047</v>
      </c>
      <c r="I15" s="56">
        <f>100*'Nombre d''emplois vacants cvs'!I15/('Nombre d''emplois occupés cvs'!I15+'Nombre d''emplois vacants cvs'!I15)</f>
        <v>0.85008104961366759</v>
      </c>
      <c r="J15" s="72">
        <f>100*'Nombre d''emplois vacants cvs'!J15/('Nombre d''emplois occupés cvs'!J15+'Nombre d''emplois vacants cvs'!J15)</f>
        <v>0.81056911692119826</v>
      </c>
      <c r="K15" s="56">
        <f>100*'Nombre d''emplois vacants cvs'!K15/('Nombre d''emplois occupés cvs'!K15+'Nombre d''emplois vacants cvs'!K15)</f>
        <v>0.82912973837681614</v>
      </c>
      <c r="L15" s="72">
        <f>100*'Nombre d''emplois vacants cvs'!L15/('Nombre d''emplois occupés cvs'!L15+'Nombre d''emplois vacants cvs'!L15)</f>
        <v>0.81318947751630288</v>
      </c>
      <c r="M15" s="56">
        <f>100*'Nombre d''emplois vacants cvs'!M15/('Nombre d''emplois occupés cvs'!M15+'Nombre d''emplois vacants cvs'!M15)</f>
        <v>0.80778814037880553</v>
      </c>
      <c r="N15" s="72">
        <f>100*'Nombre d''emplois vacants cvs'!N15/('Nombre d''emplois occupés cvs'!N15+'Nombre d''emplois vacants cvs'!N15)</f>
        <v>0.87826223486408617</v>
      </c>
      <c r="O15" s="56">
        <f>100*'Nombre d''emplois vacants cvs'!O15/('Nombre d''emplois occupés cvs'!O15+'Nombre d''emplois vacants cvs'!O15)</f>
        <v>0.87544481935583951</v>
      </c>
      <c r="P15" s="72">
        <f>100*'Nombre d''emplois vacants cvs'!P15/('Nombre d''emplois occupés cvs'!P15+'Nombre d''emplois vacants cvs'!P15)</f>
        <v>0.85802892561150879</v>
      </c>
      <c r="Q15" s="56">
        <f>100*'Nombre d''emplois vacants cvs'!Q15/('Nombre d''emplois occupés cvs'!Q15+'Nombre d''emplois vacants cvs'!Q15)</f>
        <v>0.83970189014075658</v>
      </c>
      <c r="R15" s="72">
        <f>100*'Nombre d''emplois vacants cvs'!R15/('Nombre d''emplois occupés cvs'!R15+'Nombre d''emplois vacants cvs'!R15)</f>
        <v>0.81996927846083345</v>
      </c>
      <c r="S15" s="56">
        <f>100*'Nombre d''emplois vacants cvs'!S15/('Nombre d''emplois occupés cvs'!S15+'Nombre d''emplois vacants cvs'!S15)</f>
        <v>0.91852834407940853</v>
      </c>
      <c r="T15" s="72">
        <f>100*'Nombre d''emplois vacants cvs'!T15/('Nombre d''emplois occupés cvs'!T15+'Nombre d''emplois vacants cvs'!T15)</f>
        <v>0.85993683164525703</v>
      </c>
      <c r="U15" s="56">
        <f>100*'Nombre d''emplois vacants cvs'!U15/('Nombre d''emplois occupés cvs'!U15+'Nombre d''emplois vacants cvs'!U15)</f>
        <v>1.0328948044195108</v>
      </c>
      <c r="V15" s="72">
        <f>100*'Nombre d''emplois vacants cvs'!V15/('Nombre d''emplois occupés cvs'!V15+'Nombre d''emplois vacants cvs'!V15)</f>
        <v>1.0178154242380031</v>
      </c>
      <c r="W15" s="56">
        <f>100*'Nombre d''emplois vacants cvs'!W15/('Nombre d''emplois occupés cvs'!W15+'Nombre d''emplois vacants cvs'!W15)</f>
        <v>1.0099820748633599</v>
      </c>
      <c r="X15" s="72">
        <f>100*'Nombre d''emplois vacants cvs'!X15/('Nombre d''emplois occupés cvs'!X15+'Nombre d''emplois vacants cvs'!X15)</f>
        <v>0.97589787237736947</v>
      </c>
      <c r="Y15" s="56">
        <f>100*'Nombre d''emplois vacants cvs'!Y15/('Nombre d''emplois occupés cvs'!Y15+'Nombre d''emplois vacants cvs'!Y15)</f>
        <v>0.9007575405662146</v>
      </c>
      <c r="Z15" s="72">
        <f>100*'Nombre d''emplois vacants cvs'!Z15/('Nombre d''emplois occupés cvs'!Z15+'Nombre d''emplois vacants cvs'!Z15)</f>
        <v>0.89469815758528026</v>
      </c>
      <c r="AA15" s="56">
        <f>100*'Nombre d''emplois vacants cvs'!AA15/('Nombre d''emplois occupés cvs'!AA15+'Nombre d''emplois vacants cvs'!AA15)</f>
        <v>0.93410730347351367</v>
      </c>
      <c r="AB15" s="72">
        <f>100*'Nombre d''emplois vacants cvs'!AB15/('Nombre d''emplois occupés cvs'!AB15+'Nombre d''emplois vacants cvs'!AB15)</f>
        <v>0.92978304742123619</v>
      </c>
      <c r="AC15" s="56">
        <f>100*'Nombre d''emplois vacants cvs'!AC15/('Nombre d''emplois occupés cvs'!AC15+'Nombre d''emplois vacants cvs'!AC15)</f>
        <v>0.9097292493485446</v>
      </c>
      <c r="AD15" s="72">
        <f>100*'Nombre d''emplois vacants cvs'!AD15/('Nombre d''emplois occupés cvs'!AD15+'Nombre d''emplois vacants cvs'!AD15)</f>
        <v>0.98190228388802048</v>
      </c>
      <c r="AE15" s="57">
        <f>100*'Nombre d''emplois vacants cvs'!AE15/('Nombre d''emplois occupés cvs'!AE15+'Nombre d''emplois vacants cvs'!AE15)</f>
        <v>0.97539779265394821</v>
      </c>
      <c r="AF15" s="58">
        <f>100*'Nombre d''emplois vacants cvs'!AF15/('Nombre d''emplois occupés cvs'!AF15+'Nombre d''emplois vacants cvs'!AF15)</f>
        <v>1.2597655086345134</v>
      </c>
      <c r="AG15" s="56">
        <f>100*'Nombre d''emplois vacants cvs'!AG15/('Nombre d''emplois occupés cvs'!AG15+'Nombre d''emplois vacants cvs'!AG15)</f>
        <v>1.2230396689732954</v>
      </c>
      <c r="AH15" s="72">
        <f>100*'Nombre d''emplois vacants cvs'!AH15/('Nombre d''emplois occupés cvs'!AH15+'Nombre d''emplois vacants cvs'!AH15)</f>
        <v>1.1549048630188796</v>
      </c>
      <c r="AI15" s="56">
        <f>100*'Nombre d''emplois vacants cvs'!AI15/('Nombre d''emplois occupés cvs'!AI15+'Nombre d''emplois vacants cvs'!AI15)</f>
        <v>1.1727951245285841</v>
      </c>
      <c r="AJ15" s="72">
        <f>100*'Nombre d''emplois vacants cvs'!AJ15/('Nombre d''emplois occupés cvs'!AJ15+'Nombre d''emplois vacants cvs'!AJ15)</f>
        <v>1.0516612833503582</v>
      </c>
      <c r="AK15" s="56">
        <f>100*'Nombre d''emplois vacants cvs'!AK15/('Nombre d''emplois occupés cvs'!AK15+'Nombre d''emplois vacants cvs'!AK15)</f>
        <v>1.1553424818175797</v>
      </c>
      <c r="AL15" s="72">
        <f>100*'Nombre d''emplois vacants cvs'!AL15/('Nombre d''emplois occupés cvs'!AL15+'Nombre d''emplois vacants cvs'!AL15)</f>
        <v>1.0414731218276212</v>
      </c>
      <c r="AM15" s="56">
        <f>100*'Nombre d''emplois vacants cvs'!AM15/('Nombre d''emplois occupés cvs'!AM15+'Nombre d''emplois vacants cvs'!AM15)</f>
        <v>1.0171299480469242</v>
      </c>
      <c r="AN15" s="72">
        <f>100*'Nombre d''emplois vacants cvs'!AN15/('Nombre d''emplois occupés cvs'!AN15+'Nombre d''emplois vacants cvs'!AN15)</f>
        <v>0.9509686786749173</v>
      </c>
      <c r="AO15" s="56">
        <f>100*'Nombre d''emplois vacants cvs'!AO15/('Nombre d''emplois occupés cvs'!AO15+'Nombre d''emplois vacants cvs'!AO15)</f>
        <v>0.97757977652678374</v>
      </c>
      <c r="AP15" s="72">
        <f>100*'Nombre d''emplois vacants cvs'!AP15/('Nombre d''emplois occupés cvs'!AP15+'Nombre d''emplois vacants cvs'!AP15)</f>
        <v>0.98154804123901229</v>
      </c>
      <c r="AQ15" s="56">
        <f>100*'Nombre d''emplois vacants cvs'!AQ15/('Nombre d''emplois occupés cvs'!AQ15+'Nombre d''emplois vacants cvs'!AQ15)</f>
        <v>0.77815447938514815</v>
      </c>
      <c r="AR15" s="72">
        <f>100*'Nombre d''emplois vacants cvs'!AR15/('Nombre d''emplois occupés cvs'!AR15+'Nombre d''emplois vacants cvs'!AR15)</f>
        <v>0.96624213578830354</v>
      </c>
      <c r="AS15" s="56">
        <f>100*'Nombre d''emplois vacants cvs'!AS15/('Nombre d''emplois occupés cvs'!AS15+'Nombre d''emplois vacants cvs'!AS15)</f>
        <v>1.0744370530651282</v>
      </c>
      <c r="AT15" s="72">
        <f>100*'Nombre d''emplois vacants cvs'!AT15/('Nombre d''emplois occupés cvs'!AT15+'Nombre d''emplois vacants cvs'!AT15)</f>
        <v>1.1463910530796144</v>
      </c>
      <c r="AU15" s="56">
        <f>100*'Nombre d''emplois vacants cvs'!AU15/('Nombre d''emplois occupés cvs'!AU15+'Nombre d''emplois vacants cvs'!AU15)</f>
        <v>1.053375118201765</v>
      </c>
      <c r="AV15" s="72">
        <f>100*'Nombre d''emplois vacants cvs'!AV15/('Nombre d''emplois occupés cvs'!AV15+'Nombre d''emplois vacants cvs'!AV15)</f>
        <v>1.1221220577881343</v>
      </c>
      <c r="AW15" s="56">
        <f>100*'Nombre d''emplois vacants cvs'!AW15/('Nombre d''emplois occupés cvs'!AW15+'Nombre d''emplois vacants cvs'!AW15)</f>
        <v>0.96109036242094159</v>
      </c>
      <c r="AX15" s="72">
        <f>100*'Nombre d''emplois vacants cvs'!AX15/('Nombre d''emplois occupés cvs'!AX15+'Nombre d''emplois vacants cvs'!AX15)</f>
        <v>1.0993910002753706</v>
      </c>
      <c r="AY15" s="57">
        <f>100*'Nombre d''emplois vacants cvs'!AY15/('Nombre d''emplois occupés cvs'!AY15+'Nombre d''emplois vacants cvs'!AY15)</f>
        <v>1.0216401274331974</v>
      </c>
      <c r="AZ15" s="58">
        <f>100*'Nombre d''emplois vacants cvs'!AZ15/('Nombre d''emplois occupés cvs'!AZ15+'Nombre d''emplois vacants cvs'!AZ15)</f>
        <v>1.1742982202920309</v>
      </c>
      <c r="BA15" s="56">
        <f>100*'Nombre d''emplois vacants cvs'!BA15/('Nombre d''emplois occupés cvs'!BA15+'Nombre d''emplois vacants cvs'!BA15)</f>
        <v>1.169827643275462</v>
      </c>
      <c r="BB15" s="73">
        <f>100*'Nombre d''emplois vacants cvs'!BB15/('Nombre d''emplois occupés cvs'!BB15+'Nombre d''emplois vacants cvs'!BB15)</f>
        <v>1.2279252963103426</v>
      </c>
      <c r="BC15" s="73">
        <f>100*'Nombre d''emplois vacants cvs'!BC15/('Nombre d''emplois occupés cvs'!BC15+'Nombre d''emplois vacants cvs'!BC15)</f>
        <v>1.4409386876552548</v>
      </c>
      <c r="BD15" s="73">
        <f>100*'Nombre d''emplois vacants cvs'!BD15/('Nombre d''emplois occupés cvs'!BD15+'Nombre d''emplois vacants cvs'!BD15)</f>
        <v>1.368845048254139</v>
      </c>
      <c r="BE15" s="73">
        <f>100*'Nombre d''emplois vacants cvs'!BE15/('Nombre d''emplois occupés cvs'!BE15+'Nombre d''emplois vacants cvs'!BE15)</f>
        <v>1.5271830137713023</v>
      </c>
      <c r="BF15" s="73">
        <f>100*'Nombre d''emplois vacants cvs'!BF15/('Nombre d''emplois occupés cvs'!BF15+'Nombre d''emplois vacants cvs'!BF15)</f>
        <v>1.4656212564741757</v>
      </c>
      <c r="BG15" s="73">
        <f>100*'Nombre d''emplois vacants cvs'!BG15/('Nombre d''emplois occupés cvs'!BG15+'Nombre d''emplois vacants cvs'!BG15)</f>
        <v>1.5808207924621658</v>
      </c>
      <c r="BH15" s="73">
        <f>100*'Nombre d''emplois vacants cvs'!BH15/('Nombre d''emplois occupés cvs'!BH15+'Nombre d''emplois vacants cvs'!BH15)</f>
        <v>1.537429901922271</v>
      </c>
      <c r="BI15" s="73">
        <f>100*'Nombre d''emplois vacants cvs'!BI15/('Nombre d''emplois occupés cvs'!BI15+'Nombre d''emplois vacants cvs'!BI15)</f>
        <v>1.4835005718057643</v>
      </c>
      <c r="BJ15" s="73">
        <f>100*'Nombre d''emplois vacants cvs'!BJ15/('Nombre d''emplois occupés cvs'!BJ15+'Nombre d''emplois vacants cvs'!BJ15)</f>
        <v>1.5204815755983487</v>
      </c>
      <c r="BK15" s="73">
        <f>100*'Nombre d''emplois vacants cvs'!BK15/('Nombre d''emplois occupés cvs'!BK15+'Nombre d''emplois vacants cvs'!BK15)</f>
        <v>1.5179151849090859</v>
      </c>
      <c r="BL15" s="73">
        <f>100*'Nombre d''emplois vacants cvs'!BL15/('Nombre d''emplois occupés cvs'!BL15+'Nombre d''emplois vacants cvs'!BL15)</f>
        <v>1.6191330679538691</v>
      </c>
      <c r="BM15" s="73">
        <f>100*'Nombre d''emplois vacants cvs'!BM15/('Nombre d''emplois occupés cvs'!BM15+'Nombre d''emplois vacants cvs'!BM15)</f>
        <v>1.7354836169882479</v>
      </c>
      <c r="BN15" s="73">
        <f>100*'Nombre d''emplois vacants cvs'!BN15/('Nombre d''emplois occupés cvs'!BN15+'Nombre d''emplois vacants cvs'!BN15)</f>
        <v>1.7617669536993987</v>
      </c>
      <c r="BO15" s="73">
        <f>100*'Nombre d''emplois vacants cvs'!BO15/('Nombre d''emplois occupés cvs'!BO15+'Nombre d''emplois vacants cvs'!BO15)</f>
        <v>1.7186997897868621</v>
      </c>
      <c r="BP15" s="73">
        <f>100*'Nombre d''emplois vacants cvs'!BP15/('Nombre d''emplois occupés cvs'!BP15+'Nombre d''emplois vacants cvs'!BP15)</f>
        <v>1.9188715200132433</v>
      </c>
      <c r="BQ15" s="73" t="s">
        <v>92</v>
      </c>
      <c r="BR15" s="73">
        <f>100*'Nombre d''emplois vacants cvs'!BR15/('Nombre d''emplois occupés cvs'!BR15+'Nombre d''emplois vacants cvs'!BR15)</f>
        <v>2.3326664996117388</v>
      </c>
      <c r="BS15" s="73">
        <f>100*'Nombre d''emplois vacants cvs'!BS15/('Nombre d''emplois occupés cvs'!BS15+'Nombre d''emplois vacants cvs'!BS15)</f>
        <v>2.2808089639416229</v>
      </c>
      <c r="BT15" s="73">
        <f>100*'Nombre d''emplois vacants cvs'!BT15/('Nombre d''emplois occupés cvs'!BT15+'Nombre d''emplois vacants cvs'!BT15)</f>
        <v>2.1159569016852617</v>
      </c>
      <c r="BU15" s="73">
        <f>100*'Nombre d''emplois vacants cvs'!BU15/('Nombre d''emplois occupés cvs'!BU15+'Nombre d''emplois vacants cvs'!BU15)</f>
        <v>2.1911827465087352</v>
      </c>
      <c r="BV15" s="73">
        <f>100*'Nombre d''emplois vacants cvs'!BV15/('Nombre d''emplois occupés cvs'!BV15+'Nombre d''emplois vacants cvs'!BV15)</f>
        <v>2.3703598217215607</v>
      </c>
      <c r="BW15" s="73">
        <f>100*'Nombre d''emplois vacants cvs'!BW15/('Nombre d''emplois occupés cvs'!BW15+'Nombre d''emplois vacants cvs'!BW15)</f>
        <v>2.8439613051705543</v>
      </c>
      <c r="BX15" s="73">
        <f>100*'Nombre d''emplois vacants cvs'!BX15/('Nombre d''emplois occupés cvs'!BX15+'Nombre d''emplois vacants cvs'!BX15)</f>
        <v>3.1106118832516731</v>
      </c>
      <c r="BY15" s="73">
        <f>100*'Nombre d''emplois vacants cvs'!BY15/('Nombre d''emplois occupés cvs'!BY15+'Nombre d''emplois vacants cvs'!BY15)</f>
        <v>3.3321509770573936</v>
      </c>
      <c r="BZ15" s="73">
        <f>100*'Nombre d''emplois vacants cvs'!BZ15/('Nombre d''emplois occupés cvs'!BZ15+'Nombre d''emplois vacants cvs'!BZ15)</f>
        <v>3.1654858158823602</v>
      </c>
      <c r="CA15" s="73">
        <f>100*'Nombre d''emplois vacants cvs'!CA15/('Nombre d''emplois occupés cvs'!CA15+'Nombre d''emplois vacants cvs'!CA15)</f>
        <v>3.1639447434222281</v>
      </c>
      <c r="CB15" s="73">
        <f>100*'Nombre d''emplois vacants cvs'!CB15/('Nombre d''emplois occupés cvs'!CB15+'Nombre d''emplois vacants cvs'!CB15)</f>
        <v>3.5470487343314461</v>
      </c>
      <c r="CC15" s="146" t="s">
        <v>92</v>
      </c>
    </row>
    <row r="16" spans="1:81" ht="25.5" x14ac:dyDescent="0.25">
      <c r="A16" s="38" t="s">
        <v>123</v>
      </c>
      <c r="B16" s="57">
        <f>100*'Nombre d''emplois vacants cvs'!B16/('Nombre d''emplois occupés cvs'!B16+'Nombre d''emplois vacants cvs'!B16)</f>
        <v>0.52044492352576743</v>
      </c>
      <c r="C16" s="56">
        <f>100*'Nombre d''emplois vacants cvs'!C16/('Nombre d''emplois occupés cvs'!C16+'Nombre d''emplois vacants cvs'!C16)</f>
        <v>0.5789521472898338</v>
      </c>
      <c r="D16" s="72">
        <f>100*'Nombre d''emplois vacants cvs'!D16/('Nombre d''emplois occupés cvs'!D16+'Nombre d''emplois vacants cvs'!D16)</f>
        <v>0.60957170936243532</v>
      </c>
      <c r="E16" s="56">
        <f>100*'Nombre d''emplois vacants cvs'!E16/('Nombre d''emplois occupés cvs'!E16+'Nombre d''emplois vacants cvs'!E16)</f>
        <v>0.55318297585540777</v>
      </c>
      <c r="F16" s="72">
        <f>100*'Nombre d''emplois vacants cvs'!F16/('Nombre d''emplois occupés cvs'!F16+'Nombre d''emplois vacants cvs'!F16)</f>
        <v>0.52599572717199516</v>
      </c>
      <c r="G16" s="56">
        <f>100*'Nombre d''emplois vacants cvs'!G16/('Nombre d''emplois occupés cvs'!G16+'Nombre d''emplois vacants cvs'!G16)</f>
        <v>0.48995944072896991</v>
      </c>
      <c r="H16" s="72">
        <f>100*'Nombre d''emplois vacants cvs'!H16/('Nombre d''emplois occupés cvs'!H16+'Nombre d''emplois vacants cvs'!H16)</f>
        <v>0.46508281891850495</v>
      </c>
      <c r="I16" s="56">
        <f>100*'Nombre d''emplois vacants cvs'!I16/('Nombre d''emplois occupés cvs'!I16+'Nombre d''emplois vacants cvs'!I16)</f>
        <v>0.46900261805236976</v>
      </c>
      <c r="J16" s="72">
        <f>100*'Nombre d''emplois vacants cvs'!J16/('Nombre d''emplois occupés cvs'!J16+'Nombre d''emplois vacants cvs'!J16)</f>
        <v>0.5606364349242241</v>
      </c>
      <c r="K16" s="56">
        <f>100*'Nombre d''emplois vacants cvs'!K16/('Nombre d''emplois occupés cvs'!K16+'Nombre d''emplois vacants cvs'!K16)</f>
        <v>0.58070059321440692</v>
      </c>
      <c r="L16" s="72">
        <f>100*'Nombre d''emplois vacants cvs'!L16/('Nombre d''emplois occupés cvs'!L16+'Nombre d''emplois vacants cvs'!L16)</f>
        <v>0.58600983009774255</v>
      </c>
      <c r="M16" s="56">
        <f>100*'Nombre d''emplois vacants cvs'!M16/('Nombre d''emplois occupés cvs'!M16+'Nombre d''emplois vacants cvs'!M16)</f>
        <v>0.61533216853731698</v>
      </c>
      <c r="N16" s="72">
        <f>100*'Nombre d''emplois vacants cvs'!N16/('Nombre d''emplois occupés cvs'!N16+'Nombre d''emplois vacants cvs'!N16)</f>
        <v>0.52210988929973301</v>
      </c>
      <c r="O16" s="56">
        <f>100*'Nombre d''emplois vacants cvs'!O16/('Nombre d''emplois occupés cvs'!O16+'Nombre d''emplois vacants cvs'!O16)</f>
        <v>0.53193532851478231</v>
      </c>
      <c r="P16" s="72">
        <f>100*'Nombre d''emplois vacants cvs'!P16/('Nombre d''emplois occupés cvs'!P16+'Nombre d''emplois vacants cvs'!P16)</f>
        <v>0.52602054343470173</v>
      </c>
      <c r="Q16" s="56">
        <f>100*'Nombre d''emplois vacants cvs'!Q16/('Nombre d''emplois occupés cvs'!Q16+'Nombre d''emplois vacants cvs'!Q16)</f>
        <v>0.54244562264467733</v>
      </c>
      <c r="R16" s="72">
        <f>100*'Nombre d''emplois vacants cvs'!R16/('Nombre d''emplois occupés cvs'!R16+'Nombre d''emplois vacants cvs'!R16)</f>
        <v>0.60033664657990959</v>
      </c>
      <c r="S16" s="56">
        <f>100*'Nombre d''emplois vacants cvs'!S16/('Nombre d''emplois occupés cvs'!S16+'Nombre d''emplois vacants cvs'!S16)</f>
        <v>0.60090169456156184</v>
      </c>
      <c r="T16" s="72">
        <f>100*'Nombre d''emplois vacants cvs'!T16/('Nombre d''emplois occupés cvs'!T16+'Nombre d''emplois vacants cvs'!T16)</f>
        <v>0.72192179098882092</v>
      </c>
      <c r="U16" s="56">
        <f>100*'Nombre d''emplois vacants cvs'!U16/('Nombre d''emplois occupés cvs'!U16+'Nombre d''emplois vacants cvs'!U16)</f>
        <v>0.61199444455836383</v>
      </c>
      <c r="V16" s="72">
        <f>100*'Nombre d''emplois vacants cvs'!V16/('Nombre d''emplois occupés cvs'!V16+'Nombre d''emplois vacants cvs'!V16)</f>
        <v>0.62651395957337053</v>
      </c>
      <c r="W16" s="56">
        <f>100*'Nombre d''emplois vacants cvs'!W16/('Nombre d''emplois occupés cvs'!W16+'Nombre d''emplois vacants cvs'!W16)</f>
        <v>0.59409456948563955</v>
      </c>
      <c r="X16" s="72">
        <f>100*'Nombre d''emplois vacants cvs'!X16/('Nombre d''emplois occupés cvs'!X16+'Nombre d''emplois vacants cvs'!X16)</f>
        <v>0.51467552766150881</v>
      </c>
      <c r="Y16" s="56">
        <f>100*'Nombre d''emplois vacants cvs'!Y16/('Nombre d''emplois occupés cvs'!Y16+'Nombre d''emplois vacants cvs'!Y16)</f>
        <v>0.473116821778369</v>
      </c>
      <c r="Z16" s="72">
        <f>100*'Nombre d''emplois vacants cvs'!Z16/('Nombre d''emplois occupés cvs'!Z16+'Nombre d''emplois vacants cvs'!Z16)</f>
        <v>0.39995842591946901</v>
      </c>
      <c r="AA16" s="56">
        <f>100*'Nombre d''emplois vacants cvs'!AA16/('Nombre d''emplois occupés cvs'!AA16+'Nombre d''emplois vacants cvs'!AA16)</f>
        <v>0.44905834709676057</v>
      </c>
      <c r="AB16" s="72">
        <f>100*'Nombre d''emplois vacants cvs'!AB16/('Nombre d''emplois occupés cvs'!AB16+'Nombre d''emplois vacants cvs'!AB16)</f>
        <v>0.43512938294324061</v>
      </c>
      <c r="AC16" s="56">
        <f>100*'Nombre d''emplois vacants cvs'!AC16/('Nombre d''emplois occupés cvs'!AC16+'Nombre d''emplois vacants cvs'!AC16)</f>
        <v>0.46823436457817735</v>
      </c>
      <c r="AD16" s="72">
        <f>100*'Nombre d''emplois vacants cvs'!AD16/('Nombre d''emplois occupés cvs'!AD16+'Nombre d''emplois vacants cvs'!AD16)</f>
        <v>0.43519449101248736</v>
      </c>
      <c r="AE16" s="57">
        <f>100*'Nombre d''emplois vacants cvs'!AE16/('Nombre d''emplois occupés cvs'!AE16+'Nombre d''emplois vacants cvs'!AE16)</f>
        <v>0.43941148905317817</v>
      </c>
      <c r="AF16" s="58">
        <f>100*'Nombre d''emplois vacants cvs'!AF16/('Nombre d''emplois occupés cvs'!AF16+'Nombre d''emplois vacants cvs'!AF16)</f>
        <v>0.99243210692251183</v>
      </c>
      <c r="AG16" s="56">
        <f>100*'Nombre d''emplois vacants cvs'!AG16/('Nombre d''emplois occupés cvs'!AG16+'Nombre d''emplois vacants cvs'!AG16)</f>
        <v>0.76568555207632627</v>
      </c>
      <c r="AH16" s="72">
        <f>100*'Nombre d''emplois vacants cvs'!AH16/('Nombre d''emplois occupés cvs'!AH16+'Nombre d''emplois vacants cvs'!AH16)</f>
        <v>0.81930719603211244</v>
      </c>
      <c r="AI16" s="56">
        <f>100*'Nombre d''emplois vacants cvs'!AI16/('Nombre d''emplois occupés cvs'!AI16+'Nombre d''emplois vacants cvs'!AI16)</f>
        <v>0.705148001240401</v>
      </c>
      <c r="AJ16" s="72">
        <f>100*'Nombre d''emplois vacants cvs'!AJ16/('Nombre d''emplois occupés cvs'!AJ16+'Nombre d''emplois vacants cvs'!AJ16)</f>
        <v>0.68488683300314901</v>
      </c>
      <c r="AK16" s="56">
        <f>100*'Nombre d''emplois vacants cvs'!AK16/('Nombre d''emplois occupés cvs'!AK16+'Nombre d''emplois vacants cvs'!AK16)</f>
        <v>0.85080503839808896</v>
      </c>
      <c r="AL16" s="72">
        <f>100*'Nombre d''emplois vacants cvs'!AL16/('Nombre d''emplois occupés cvs'!AL16+'Nombre d''emplois vacants cvs'!AL16)</f>
        <v>0.84854160884913676</v>
      </c>
      <c r="AM16" s="56">
        <f>100*'Nombre d''emplois vacants cvs'!AM16/('Nombre d''emplois occupés cvs'!AM16+'Nombre d''emplois vacants cvs'!AM16)</f>
        <v>0.81985952461990197</v>
      </c>
      <c r="AN16" s="72">
        <f>100*'Nombre d''emplois vacants cvs'!AN16/('Nombre d''emplois occupés cvs'!AN16+'Nombre d''emplois vacants cvs'!AN16)</f>
        <v>0.88665715202885875</v>
      </c>
      <c r="AO16" s="56">
        <f>100*'Nombre d''emplois vacants cvs'!AO16/('Nombre d''emplois occupés cvs'!AO16+'Nombre d''emplois vacants cvs'!AO16)</f>
        <v>0.98060517289538685</v>
      </c>
      <c r="AP16" s="72">
        <f>100*'Nombre d''emplois vacants cvs'!AP16/('Nombre d''emplois occupés cvs'!AP16+'Nombre d''emplois vacants cvs'!AP16)</f>
        <v>0.85015055424125074</v>
      </c>
      <c r="AQ16" s="56">
        <f>100*'Nombre d''emplois vacants cvs'!AQ16/('Nombre d''emplois occupés cvs'!AQ16+'Nombre d''emplois vacants cvs'!AQ16)</f>
        <v>1.003586725326588</v>
      </c>
      <c r="AR16" s="72">
        <f>100*'Nombre d''emplois vacants cvs'!AR16/('Nombre d''emplois occupés cvs'!AR16+'Nombre d''emplois vacants cvs'!AR16)</f>
        <v>0.7522389480260937</v>
      </c>
      <c r="AS16" s="56">
        <f>100*'Nombre d''emplois vacants cvs'!AS16/('Nombre d''emplois occupés cvs'!AS16+'Nombre d''emplois vacants cvs'!AS16)</f>
        <v>0.6638823321822197</v>
      </c>
      <c r="AT16" s="72">
        <f>100*'Nombre d''emplois vacants cvs'!AT16/('Nombre d''emplois occupés cvs'!AT16+'Nombre d''emplois vacants cvs'!AT16)</f>
        <v>0.97854875426524479</v>
      </c>
      <c r="AU16" s="56">
        <f>100*'Nombre d''emplois vacants cvs'!AU16/('Nombre d''emplois occupés cvs'!AU16+'Nombre d''emplois vacants cvs'!AU16)</f>
        <v>0.82623730573135956</v>
      </c>
      <c r="AV16" s="72">
        <f>100*'Nombre d''emplois vacants cvs'!AV16/('Nombre d''emplois occupés cvs'!AV16+'Nombre d''emplois vacants cvs'!AV16)</f>
        <v>0.94254858102100703</v>
      </c>
      <c r="AW16" s="56">
        <f>100*'Nombre d''emplois vacants cvs'!AW16/('Nombre d''emplois occupés cvs'!AW16+'Nombre d''emplois vacants cvs'!AW16)</f>
        <v>0.9206641220040036</v>
      </c>
      <c r="AX16" s="72">
        <f>100*'Nombre d''emplois vacants cvs'!AX16/('Nombre d''emplois occupés cvs'!AX16+'Nombre d''emplois vacants cvs'!AX16)</f>
        <v>0.93240407595517594</v>
      </c>
      <c r="AY16" s="57">
        <f>100*'Nombre d''emplois vacants cvs'!AY16/('Nombre d''emplois occupés cvs'!AY16+'Nombre d''emplois vacants cvs'!AY16)</f>
        <v>0.73955693606232908</v>
      </c>
      <c r="AZ16" s="58">
        <f>100*'Nombre d''emplois vacants cvs'!AZ16/('Nombre d''emplois occupés cvs'!AZ16+'Nombre d''emplois vacants cvs'!AZ16)</f>
        <v>1.2148554309313826</v>
      </c>
      <c r="BA16" s="56">
        <f>100*'Nombre d''emplois vacants cvs'!BA16/('Nombre d''emplois occupés cvs'!BA16+'Nombre d''emplois vacants cvs'!BA16)</f>
        <v>1.3174093395005972</v>
      </c>
      <c r="BB16" s="73">
        <f>100*'Nombre d''emplois vacants cvs'!BB16/('Nombre d''emplois occupés cvs'!BB16+'Nombre d''emplois vacants cvs'!BB16)</f>
        <v>1.2514316800974645</v>
      </c>
      <c r="BC16" s="73">
        <f>100*'Nombre d''emplois vacants cvs'!BC16/('Nombre d''emplois occupés cvs'!BC16+'Nombre d''emplois vacants cvs'!BC16)</f>
        <v>1.2564108084525081</v>
      </c>
      <c r="BD16" s="73">
        <f>100*'Nombre d''emplois vacants cvs'!BD16/('Nombre d''emplois occupés cvs'!BD16+'Nombre d''emplois vacants cvs'!BD16)</f>
        <v>1.1946118922803335</v>
      </c>
      <c r="BE16" s="73">
        <f>100*'Nombre d''emplois vacants cvs'!BE16/('Nombre d''emplois occupés cvs'!BE16+'Nombre d''emplois vacants cvs'!BE16)</f>
        <v>1.3325317800292766</v>
      </c>
      <c r="BF16" s="73">
        <f>100*'Nombre d''emplois vacants cvs'!BF16/('Nombre d''emplois occupés cvs'!BF16+'Nombre d''emplois vacants cvs'!BF16)</f>
        <v>1.4604347538450455</v>
      </c>
      <c r="BG16" s="73">
        <f>100*'Nombre d''emplois vacants cvs'!BG16/('Nombre d''emplois occupés cvs'!BG16+'Nombre d''emplois vacants cvs'!BG16)</f>
        <v>1.7523789508920273</v>
      </c>
      <c r="BH16" s="73">
        <f>100*'Nombre d''emplois vacants cvs'!BH16/('Nombre d''emplois occupés cvs'!BH16+'Nombre d''emplois vacants cvs'!BH16)</f>
        <v>1.8424349416536283</v>
      </c>
      <c r="BI16" s="73">
        <f>100*'Nombre d''emplois vacants cvs'!BI16/('Nombre d''emplois occupés cvs'!BI16+'Nombre d''emplois vacants cvs'!BI16)</f>
        <v>1.7676853644162336</v>
      </c>
      <c r="BJ16" s="73">
        <f>100*'Nombre d''emplois vacants cvs'!BJ16/('Nombre d''emplois occupés cvs'!BJ16+'Nombre d''emplois vacants cvs'!BJ16)</f>
        <v>1.8474116895321386</v>
      </c>
      <c r="BK16" s="73">
        <f>100*'Nombre d''emplois vacants cvs'!BK16/('Nombre d''emplois occupés cvs'!BK16+'Nombre d''emplois vacants cvs'!BK16)</f>
        <v>1.8357143661565059</v>
      </c>
      <c r="BL16" s="73">
        <f>100*'Nombre d''emplois vacants cvs'!BL16/('Nombre d''emplois occupés cvs'!BL16+'Nombre d''emplois vacants cvs'!BL16)</f>
        <v>1.7684406195041473</v>
      </c>
      <c r="BM16" s="73">
        <f>100*'Nombre d''emplois vacants cvs'!BM16/('Nombre d''emplois occupés cvs'!BM16+'Nombre d''emplois vacants cvs'!BM16)</f>
        <v>1.5367871501010706</v>
      </c>
      <c r="BN16" s="73">
        <f>100*'Nombre d''emplois vacants cvs'!BN16/('Nombre d''emplois occupés cvs'!BN16+'Nombre d''emplois vacants cvs'!BN16)</f>
        <v>1.4390631800860987</v>
      </c>
      <c r="BO16" s="73">
        <f>100*'Nombre d''emplois vacants cvs'!BO16/('Nombre d''emplois occupés cvs'!BO16+'Nombre d''emplois vacants cvs'!BO16)</f>
        <v>1.5904792677454835</v>
      </c>
      <c r="BP16" s="73">
        <f>100*'Nombre d''emplois vacants cvs'!BP16/('Nombre d''emplois occupés cvs'!BP16+'Nombre d''emplois vacants cvs'!BP16)</f>
        <v>2.0141832136885953</v>
      </c>
      <c r="BQ16" s="73" t="s">
        <v>92</v>
      </c>
      <c r="BR16" s="73">
        <f>100*'Nombre d''emplois vacants cvs'!BR16/('Nombre d''emplois occupés cvs'!BR16+'Nombre d''emplois vacants cvs'!BR16)</f>
        <v>2.6459499712826458</v>
      </c>
      <c r="BS16" s="73">
        <f>100*'Nombre d''emplois vacants cvs'!BS16/('Nombre d''emplois occupés cvs'!BS16+'Nombre d''emplois vacants cvs'!BS16)</f>
        <v>2.1477040103158567</v>
      </c>
      <c r="BT16" s="73">
        <f>100*'Nombre d''emplois vacants cvs'!BT16/('Nombre d''emplois occupés cvs'!BT16+'Nombre d''emplois vacants cvs'!BT16)</f>
        <v>2.1347093752250363</v>
      </c>
      <c r="BU16" s="73">
        <f>100*'Nombre d''emplois vacants cvs'!BU16/('Nombre d''emplois occupés cvs'!BU16+'Nombre d''emplois vacants cvs'!BU16)</f>
        <v>2.1262250912544736</v>
      </c>
      <c r="BV16" s="73">
        <f>100*'Nombre d''emplois vacants cvs'!BV16/('Nombre d''emplois occupés cvs'!BV16+'Nombre d''emplois vacants cvs'!BV16)</f>
        <v>2.5254149592361235</v>
      </c>
      <c r="BW16" s="73">
        <f>100*'Nombre d''emplois vacants cvs'!BW16/('Nombre d''emplois occupés cvs'!BW16+'Nombre d''emplois vacants cvs'!BW16)</f>
        <v>2.9987328511021158</v>
      </c>
      <c r="BX16" s="73">
        <f>100*'Nombre d''emplois vacants cvs'!BX16/('Nombre d''emplois occupés cvs'!BX16+'Nombre d''emplois vacants cvs'!BX16)</f>
        <v>2.4049097869728557</v>
      </c>
      <c r="BY16" s="73">
        <f>100*'Nombre d''emplois vacants cvs'!BY16/('Nombre d''emplois occupés cvs'!BY16+'Nombre d''emplois vacants cvs'!BY16)</f>
        <v>3.2902056302334364</v>
      </c>
      <c r="BZ16" s="73">
        <f>100*'Nombre d''emplois vacants cvs'!BZ16/('Nombre d''emplois occupés cvs'!BZ16+'Nombre d''emplois vacants cvs'!BZ16)</f>
        <v>2.928222841670113</v>
      </c>
      <c r="CA16" s="73">
        <f>100*'Nombre d''emplois vacants cvs'!CA16/('Nombre d''emplois occupés cvs'!CA16+'Nombre d''emplois vacants cvs'!CA16)</f>
        <v>2.9672524526122004</v>
      </c>
      <c r="CB16" s="73">
        <f>100*'Nombre d''emplois vacants cvs'!CB16/('Nombre d''emplois occupés cvs'!CB16+'Nombre d''emplois vacants cvs'!CB16)</f>
        <v>2.4651158800284549</v>
      </c>
      <c r="CC16" s="146" t="s">
        <v>92</v>
      </c>
    </row>
    <row r="17" spans="1:81" x14ac:dyDescent="0.25">
      <c r="A17" s="74" t="s">
        <v>109</v>
      </c>
      <c r="B17" s="49">
        <f>+'Nombre d''emplois vacants cvs'!B17/('Nombre d''emplois vacants cvs'!B17+'Nombre d''emplois occupés cvs'!B17)*100</f>
        <v>0.27670862293813386</v>
      </c>
      <c r="C17" s="49">
        <f>+'Nombre d''emplois vacants cvs'!C17/('Nombre d''emplois vacants cvs'!C17+'Nombre d''emplois occupés cvs'!C17)*100</f>
        <v>0.25395378983866429</v>
      </c>
      <c r="D17" s="49">
        <f>+'Nombre d''emplois vacants cvs'!D17/('Nombre d''emplois vacants cvs'!D17+'Nombre d''emplois occupés cvs'!D17)*100</f>
        <v>0.25202851472959253</v>
      </c>
      <c r="E17" s="49">
        <f>+'Nombre d''emplois vacants cvs'!E17/('Nombre d''emplois vacants cvs'!E17+'Nombre d''emplois occupés cvs'!E17)*100</f>
        <v>0.24452446125570304</v>
      </c>
      <c r="F17" s="49">
        <f>+'Nombre d''emplois vacants cvs'!F17/('Nombre d''emplois vacants cvs'!F17+'Nombre d''emplois occupés cvs'!F17)*100</f>
        <v>0.26679701611446249</v>
      </c>
      <c r="G17" s="49">
        <f>+'Nombre d''emplois vacants cvs'!G17/('Nombre d''emplois vacants cvs'!G17+'Nombre d''emplois occupés cvs'!G17)*100</f>
        <v>0.27406429283905953</v>
      </c>
      <c r="H17" s="49">
        <f>+'Nombre d''emplois vacants cvs'!H17/('Nombre d''emplois vacants cvs'!H17+'Nombre d''emplois occupés cvs'!H17)*100</f>
        <v>0.28618673085651886</v>
      </c>
      <c r="I17" s="49">
        <f>+'Nombre d''emplois vacants cvs'!I17/('Nombre d''emplois vacants cvs'!I17+'Nombre d''emplois occupés cvs'!I17)*100</f>
        <v>0.29300833058328674</v>
      </c>
      <c r="J17" s="49">
        <f>+'Nombre d''emplois vacants cvs'!J17/('Nombre d''emplois vacants cvs'!J17+'Nombre d''emplois occupés cvs'!J17)*100</f>
        <v>0.28825113115089829</v>
      </c>
      <c r="K17" s="49">
        <f>+'Nombre d''emplois vacants cvs'!K17/('Nombre d''emplois vacants cvs'!K17+'Nombre d''emplois occupés cvs'!K17)*100</f>
        <v>0.3104871773138525</v>
      </c>
      <c r="L17" s="49">
        <f>+'Nombre d''emplois vacants cvs'!L17/('Nombre d''emplois vacants cvs'!L17+'Nombre d''emplois occupés cvs'!L17)*100</f>
        <v>0.34482257547834222</v>
      </c>
      <c r="M17" s="49">
        <f>+'Nombre d''emplois vacants cvs'!M17/('Nombre d''emplois vacants cvs'!M17+'Nombre d''emplois occupés cvs'!M17)*100</f>
        <v>0.36703888144567753</v>
      </c>
      <c r="N17" s="49">
        <f>+'Nombre d''emplois vacants cvs'!N17/('Nombre d''emplois vacants cvs'!N17+'Nombre d''emplois occupés cvs'!N17)*100</f>
        <v>0.38806267024761715</v>
      </c>
      <c r="O17" s="49">
        <f>+'Nombre d''emplois vacants cvs'!O17/('Nombre d''emplois vacants cvs'!O17+'Nombre d''emplois occupés cvs'!O17)*100</f>
        <v>0.41778370419753108</v>
      </c>
      <c r="P17" s="49">
        <f>+'Nombre d''emplois vacants cvs'!P17/('Nombre d''emplois vacants cvs'!P17+'Nombre d''emplois occupés cvs'!P17)*100</f>
        <v>0.41706287254284907</v>
      </c>
      <c r="Q17" s="49">
        <f>+'Nombre d''emplois vacants cvs'!Q17/('Nombre d''emplois vacants cvs'!Q17+'Nombre d''emplois occupés cvs'!Q17)*100</f>
        <v>0.44264564665190193</v>
      </c>
      <c r="R17" s="49">
        <f>+'Nombre d''emplois vacants cvs'!R17/('Nombre d''emplois vacants cvs'!R17+'Nombre d''emplois occupés cvs'!R17)*100</f>
        <v>0.46496190103542467</v>
      </c>
      <c r="S17" s="49">
        <f>+'Nombre d''emplois vacants cvs'!S17/('Nombre d''emplois vacants cvs'!S17+'Nombre d''emplois occupés cvs'!S17)*100</f>
        <v>0.50203933077036755</v>
      </c>
      <c r="T17" s="49">
        <f>+'Nombre d''emplois vacants cvs'!T17/('Nombre d''emplois vacants cvs'!T17+'Nombre d''emplois occupés cvs'!T17)*100</f>
        <v>0.5302072163478726</v>
      </c>
      <c r="U17" s="49">
        <f>+'Nombre d''emplois vacants cvs'!U17/('Nombre d''emplois vacants cvs'!U17+'Nombre d''emplois occupés cvs'!U17)*100</f>
        <v>0.52068018413158701</v>
      </c>
      <c r="V17" s="49">
        <f>+'Nombre d''emplois vacants cvs'!V17/('Nombre d''emplois vacants cvs'!V17+'Nombre d''emplois occupés cvs'!V17)*100</f>
        <v>0.48008990729630646</v>
      </c>
      <c r="W17" s="49">
        <f>+'Nombre d''emplois vacants cvs'!W17/('Nombre d''emplois vacants cvs'!W17+'Nombre d''emplois occupés cvs'!W17)*100</f>
        <v>0.40750886209051956</v>
      </c>
      <c r="X17" s="49">
        <f>+'Nombre d''emplois vacants cvs'!X17/('Nombre d''emplois vacants cvs'!X17+'Nombre d''emplois occupés cvs'!X17)*100</f>
        <v>0.26670940534610588</v>
      </c>
      <c r="Y17" s="49">
        <f>+'Nombre d''emplois vacants cvs'!Y17/('Nombre d''emplois vacants cvs'!Y17+'Nombre d''emplois occupés cvs'!Y17)*100</f>
        <v>0.19138928218848433</v>
      </c>
      <c r="Z17" s="49">
        <f>+'Nombre d''emplois vacants cvs'!Z17/('Nombre d''emplois vacants cvs'!Z17+'Nombre d''emplois occupés cvs'!Z17)*100</f>
        <v>0.17956707421809734</v>
      </c>
      <c r="AA17" s="49">
        <f>+'Nombre d''emplois vacants cvs'!AA17/('Nombre d''emplois vacants cvs'!AA17+'Nombre d''emplois occupés cvs'!AA17)*100</f>
        <v>0.19623432474244271</v>
      </c>
      <c r="AB17" s="49">
        <f>+'Nombre d''emplois vacants cvs'!AB17/('Nombre d''emplois vacants cvs'!AB17+'Nombre d''emplois occupés cvs'!AB17)*100</f>
        <v>0.19363672103264162</v>
      </c>
      <c r="AC17" s="49">
        <f>+'Nombre d''emplois vacants cvs'!AC17/('Nombre d''emplois vacants cvs'!AC17+'Nombre d''emplois occupés cvs'!AC17)*100</f>
        <v>0.21725851395175511</v>
      </c>
      <c r="AD17" s="49">
        <f>+'Nombre d''emplois vacants cvs'!AD17/('Nombre d''emplois vacants cvs'!AD17+'Nombre d''emplois occupés cvs'!AD17)*100</f>
        <v>0.26044145019440212</v>
      </c>
      <c r="AE17" s="50">
        <f>+'Nombre d''emplois vacants cvs'!AE17/('Nombre d''emplois vacants cvs'!AE17+'Nombre d''emplois occupés cvs'!AE17)*100</f>
        <v>0.33884586499689928</v>
      </c>
      <c r="AF17" s="51">
        <f>+'Nombre d''emplois vacants cvs'!AF17/('Nombre d''emplois vacants cvs'!AF17+'Nombre d''emplois occupés cvs'!AF17)*100</f>
        <v>0.44336444187593932</v>
      </c>
      <c r="AG17" s="49">
        <f>+'Nombre d''emplois vacants cvs'!AG17/('Nombre d''emplois vacants cvs'!AG17+'Nombre d''emplois occupés cvs'!AG17)*100</f>
        <v>0.55794867423213146</v>
      </c>
      <c r="AH17" s="49">
        <f>+'Nombre d''emplois vacants cvs'!AH17/('Nombre d''emplois vacants cvs'!AH17+'Nombre d''emplois occupés cvs'!AH17)*100</f>
        <v>0.54492469772814711</v>
      </c>
      <c r="AI17" s="49">
        <f>+'Nombre d''emplois vacants cvs'!AI17/('Nombre d''emplois vacants cvs'!AI17+'Nombre d''emplois occupés cvs'!AI17)*100</f>
        <v>0.5186982748904978</v>
      </c>
      <c r="AJ17" s="49">
        <f>+'Nombre d''emplois vacants cvs'!AJ17/('Nombre d''emplois vacants cvs'!AJ17+'Nombre d''emplois occupés cvs'!AJ17)*100</f>
        <v>0.50359338441537727</v>
      </c>
      <c r="AK17" s="49">
        <f>+'Nombre d''emplois vacants cvs'!AK17/('Nombre d''emplois vacants cvs'!AK17+'Nombre d''emplois occupés cvs'!AK17)*100</f>
        <v>0.51228714627639793</v>
      </c>
      <c r="AL17" s="49">
        <f>+'Nombre d''emplois vacants cvs'!AL17/('Nombre d''emplois vacants cvs'!AL17+'Nombre d''emplois occupés cvs'!AL17)*100</f>
        <v>0.47738207891466022</v>
      </c>
      <c r="AM17" s="49">
        <f>+'Nombre d''emplois vacants cvs'!AM17/('Nombre d''emplois vacants cvs'!AM17+'Nombre d''emplois occupés cvs'!AM17)*100</f>
        <v>0.44275713899342317</v>
      </c>
      <c r="AN17" s="49">
        <f>+'Nombre d''emplois vacants cvs'!AN17/('Nombre d''emplois vacants cvs'!AN17+'Nombre d''emplois occupés cvs'!AN17)*100</f>
        <v>0.45682551425413026</v>
      </c>
      <c r="AO17" s="49">
        <f>+'Nombre d''emplois vacants cvs'!AO17/('Nombre d''emplois vacants cvs'!AO17+'Nombre d''emplois occupés cvs'!AO17)*100</f>
        <v>0.43092052119126956</v>
      </c>
      <c r="AP17" s="49">
        <f>+'Nombre d''emplois vacants cvs'!AP17/('Nombre d''emplois vacants cvs'!AP17+'Nombre d''emplois occupés cvs'!AP17)*100</f>
        <v>0.43754478839312644</v>
      </c>
      <c r="AQ17" s="49">
        <f>+'Nombre d''emplois vacants cvs'!AQ17/('Nombre d''emplois vacants cvs'!AQ17+'Nombre d''emplois occupés cvs'!AQ17)*100</f>
        <v>0.47010442456265533</v>
      </c>
      <c r="AR17" s="49">
        <f>+'Nombre d''emplois vacants cvs'!AR17/('Nombre d''emplois vacants cvs'!AR17+'Nombre d''emplois occupés cvs'!AR17)*100</f>
        <v>0.49740901165492657</v>
      </c>
      <c r="AS17" s="49">
        <f>+'Nombre d''emplois vacants cvs'!AS17/('Nombre d''emplois vacants cvs'!AS17+'Nombre d''emplois occupés cvs'!AS17)*100</f>
        <v>0.47559462585019402</v>
      </c>
      <c r="AT17" s="49">
        <f>+'Nombre d''emplois vacants cvs'!AT17/('Nombre d''emplois vacants cvs'!AT17+'Nombre d''emplois occupés cvs'!AT17)*100</f>
        <v>0.50873904861131047</v>
      </c>
      <c r="AU17" s="49">
        <f>+'Nombre d''emplois vacants cvs'!AU17/('Nombre d''emplois vacants cvs'!AU17+'Nombre d''emplois occupés cvs'!AU17)*100</f>
        <v>0.50257270324294456</v>
      </c>
      <c r="AV17" s="49">
        <f>+'Nombre d''emplois vacants cvs'!AV17/('Nombre d''emplois vacants cvs'!AV17+'Nombre d''emplois occupés cvs'!AV17)*100</f>
        <v>0.49677297867227099</v>
      </c>
      <c r="AW17" s="49">
        <f>+'Nombre d''emplois vacants cvs'!AW17/('Nombre d''emplois vacants cvs'!AW17+'Nombre d''emplois occupés cvs'!AW17)*100</f>
        <v>0.49901648074439625</v>
      </c>
      <c r="AX17" s="49">
        <f>+'Nombre d''emplois vacants cvs'!AX17/('Nombre d''emplois vacants cvs'!AX17+'Nombre d''emplois occupés cvs'!AX17)*100</f>
        <v>0.50138404932489677</v>
      </c>
      <c r="AY17" s="50">
        <f>+'Nombre d''emplois vacants cvs'!AY17/('Nombre d''emplois vacants cvs'!AY17+'Nombre d''emplois occupés cvs'!AY17)*100</f>
        <v>0.55619393603864087</v>
      </c>
      <c r="AZ17" s="51">
        <f>+'Nombre d''emplois vacants cvs'!AZ17/('Nombre d''emplois vacants cvs'!AZ17+'Nombre d''emplois occupés cvs'!AZ17)*100</f>
        <v>0.57979483594213743</v>
      </c>
      <c r="BA17" s="49">
        <f>+'Nombre d''emplois vacants cvs'!BA17/('Nombre d''emplois vacants cvs'!BA17+'Nombre d''emplois occupés cvs'!BA17)*100</f>
        <v>0.64551526710706053</v>
      </c>
      <c r="BB17" s="49">
        <f>+'Nombre d''emplois vacants cvs'!BB17/('Nombre d''emplois vacants cvs'!BB17+'Nombre d''emplois occupés cvs'!BB17)*100</f>
        <v>0.67451209886805685</v>
      </c>
      <c r="BC17" s="49">
        <f>+'Nombre d''emplois vacants cvs'!BC17/('Nombre d''emplois vacants cvs'!BC17+'Nombre d''emplois occupés cvs'!BC17)*100</f>
        <v>0.70423967674397747</v>
      </c>
      <c r="BD17" s="49">
        <f>+'Nombre d''emplois vacants cvs'!BD17/('Nombre d''emplois vacants cvs'!BD17+'Nombre d''emplois occupés cvs'!BD17)*100</f>
        <v>0.75302924172896368</v>
      </c>
      <c r="BE17" s="49">
        <f>+'Nombre d''emplois vacants cvs'!BE17/('Nombre d''emplois vacants cvs'!BE17+'Nombre d''emplois occupés cvs'!BE17)*100</f>
        <v>0.75390951997115263</v>
      </c>
      <c r="BF17" s="49">
        <f>+'Nombre d''emplois vacants cvs'!BF17/('Nombre d''emplois vacants cvs'!BF17+'Nombre d''emplois occupés cvs'!BF17)*100</f>
        <v>0.8828274458701969</v>
      </c>
      <c r="BG17" s="49">
        <f>+'Nombre d''emplois vacants cvs'!BG17/('Nombre d''emplois vacants cvs'!BG17+'Nombre d''emplois occupés cvs'!BG17)*100</f>
        <v>0.9343822571988899</v>
      </c>
      <c r="BH17" s="49">
        <f>+'Nombre d''emplois vacants cvs'!BH17/('Nombre d''emplois vacants cvs'!BH17+'Nombre d''emplois occupés cvs'!BH17)*100</f>
        <v>0.97144040362833572</v>
      </c>
      <c r="BI17" s="49">
        <f>+'Nombre d''emplois vacants cvs'!BI17/('Nombre d''emplois vacants cvs'!BI17+'Nombre d''emplois occupés cvs'!BI17)*100</f>
        <v>1.0323582906146109</v>
      </c>
      <c r="BJ17" s="49">
        <f>+'Nombre d''emplois vacants cvs'!BJ17/('Nombre d''emplois vacants cvs'!BJ17+'Nombre d''emplois occupés cvs'!BJ17)*100</f>
        <v>1.0760922450746069</v>
      </c>
      <c r="BK17" s="49">
        <f>+'Nombre d''emplois vacants cvs'!BK17/('Nombre d''emplois vacants cvs'!BK17+'Nombre d''emplois occupés cvs'!BK17)*100</f>
        <v>1.0930832554746754</v>
      </c>
      <c r="BL17" s="49">
        <f>+'Nombre d''emplois vacants cvs'!BL17/('Nombre d''emplois vacants cvs'!BL17+'Nombre d''emplois occupés cvs'!BL17)*100</f>
        <v>1.1232044770024157</v>
      </c>
      <c r="BM17" s="49">
        <f>+'Nombre d''emplois vacants cvs'!BM17/('Nombre d''emplois vacants cvs'!BM17+'Nombre d''emplois occupés cvs'!BM17)*100</f>
        <v>1.0914347254152148</v>
      </c>
      <c r="BN17" s="49">
        <f>+'Nombre d''emplois vacants cvs'!BN17/('Nombre d''emplois vacants cvs'!BN17+'Nombre d''emplois occupés cvs'!BN17)*100</f>
        <v>1.0809025724905161</v>
      </c>
      <c r="BO17" s="49">
        <f>+'Nombre d''emplois vacants cvs'!BO17/('Nombre d''emplois vacants cvs'!BO17+'Nombre d''emplois occupés cvs'!BO17)*100</f>
        <v>1.0963583976358735</v>
      </c>
      <c r="BP17" s="49">
        <f>+'Nombre d''emplois vacants cvs'!BP17/('Nombre d''emplois vacants cvs'!BP17+'Nombre d''emplois occupés cvs'!BP17)*100</f>
        <v>1.1080692765147071</v>
      </c>
      <c r="BQ17" s="49" t="s">
        <v>92</v>
      </c>
      <c r="BR17" s="49">
        <f>+'Nombre d''emplois vacants cvs'!BR17/('Nombre d''emplois vacants cvs'!BR17+'Nombre d''emplois occupés cvs'!BR17)*100</f>
        <v>0.88715123196838275</v>
      </c>
      <c r="BS17" s="49">
        <f>+'Nombre d''emplois vacants cvs'!BS17/('Nombre d''emplois vacants cvs'!BS17+'Nombre d''emplois occupés cvs'!BS17)*100</f>
        <v>0.96587080968874162</v>
      </c>
      <c r="BT17" s="49">
        <f>+'Nombre d''emplois vacants cvs'!BT17/('Nombre d''emplois vacants cvs'!BT17+'Nombre d''emplois occupés cvs'!BT17)*100</f>
        <v>1.0769947779144595</v>
      </c>
      <c r="BU17" s="49">
        <f>+'Nombre d''emplois vacants cvs'!BU17/('Nombre d''emplois vacants cvs'!BU17+'Nombre d''emplois occupés cvs'!BU17)*100</f>
        <v>1.1957730929368602</v>
      </c>
      <c r="BV17" s="49">
        <f>+'Nombre d''emplois vacants cvs'!BV17/('Nombre d''emplois vacants cvs'!BV17+'Nombre d''emplois occupés cvs'!BV17)*100</f>
        <v>1.562229123361319</v>
      </c>
      <c r="BW17" s="49">
        <f>+'Nombre d''emplois vacants cvs'!BW17/('Nombre d''emplois vacants cvs'!BW17+'Nombre d''emplois occupés cvs'!BW17)*100</f>
        <v>1.5775597200030613</v>
      </c>
      <c r="BX17" s="49">
        <f>+'Nombre d''emplois vacants cvs'!BX17/('Nombre d''emplois vacants cvs'!BX17+'Nombre d''emplois occupés cvs'!BX17)*100</f>
        <v>1.9237391700853455</v>
      </c>
      <c r="BY17" s="49">
        <f>+'Nombre d''emplois vacants cvs'!BY17/('Nombre d''emplois vacants cvs'!BY17+'Nombre d''emplois occupés cvs'!BY17)*100</f>
        <v>1.9556430049889426</v>
      </c>
      <c r="BZ17" s="49">
        <f>+'Nombre d''emplois vacants cvs'!BZ17/('Nombre d''emplois vacants cvs'!BZ17+'Nombre d''emplois occupés cvs'!BZ17)*100</f>
        <v>2.2265992027913026</v>
      </c>
      <c r="CA17" s="49">
        <f>+'Nombre d''emplois vacants cvs'!CA17/('Nombre d''emplois vacants cvs'!CA17+'Nombre d''emplois occupés cvs'!CA17)*100</f>
        <v>2.0818271757454552</v>
      </c>
      <c r="CB17" s="49">
        <f>+'Nombre d''emplois vacants cvs'!CB17/('Nombre d''emplois vacants cvs'!CB17+'Nombre d''emplois occupés cvs'!CB17)*100</f>
        <v>2.1957484849528197</v>
      </c>
      <c r="CC17" s="147">
        <f>+'Nombre d''emplois vacants cvs'!CC17/('Nombre d''emplois vacants cvs'!CC17+'Nombre d''emplois occupés cvs'!CC17)*100</f>
        <v>1.8659882766224329</v>
      </c>
    </row>
    <row r="18" spans="1:81" x14ac:dyDescent="0.25">
      <c r="A18" s="75" t="s">
        <v>110</v>
      </c>
      <c r="B18" s="56">
        <f>+'Nombre d''emplois vacants cvs'!B9/('Nombre d''emplois vacants cvs'!B9+'Nombre d''emplois occupés cvs'!B9)*100</f>
        <v>1.0385284044255882</v>
      </c>
      <c r="C18" s="56">
        <f>+'Nombre d''emplois vacants cvs'!C9/('Nombre d''emplois vacants cvs'!C9+'Nombre d''emplois occupés cvs'!C9)*100</f>
        <v>1.0372889081523418</v>
      </c>
      <c r="D18" s="56">
        <f>+'Nombre d''emplois vacants cvs'!D9/('Nombre d''emplois vacants cvs'!D9+'Nombre d''emplois occupés cvs'!D9)*100</f>
        <v>0.99951813442559345</v>
      </c>
      <c r="E18" s="56">
        <f>+'Nombre d''emplois vacants cvs'!E9/('Nombre d''emplois vacants cvs'!E9+'Nombre d''emplois occupés cvs'!E9)*100</f>
        <v>1.0241487560592537</v>
      </c>
      <c r="F18" s="56">
        <f>+'Nombre d''emplois vacants cvs'!F9/('Nombre d''emplois vacants cvs'!F9+'Nombre d''emplois occupés cvs'!F9)*100</f>
        <v>1.0254287014109431</v>
      </c>
      <c r="G18" s="56">
        <f>+'Nombre d''emplois vacants cvs'!G9/('Nombre d''emplois vacants cvs'!G9+'Nombre d''emplois occupés cvs'!G9)*100</f>
        <v>1.0280268346167545</v>
      </c>
      <c r="H18" s="56">
        <f>+'Nombre d''emplois vacants cvs'!H9/('Nombre d''emplois vacants cvs'!H9+'Nombre d''emplois occupés cvs'!H9)*100</f>
        <v>1.1854368934626369</v>
      </c>
      <c r="I18" s="56">
        <f>+'Nombre d''emplois vacants cvs'!I9/('Nombre d''emplois vacants cvs'!I9+'Nombre d''emplois occupés cvs'!I9)*100</f>
        <v>1.2404794176895617</v>
      </c>
      <c r="J18" s="56">
        <f>+'Nombre d''emplois vacants cvs'!J9/('Nombre d''emplois vacants cvs'!J9+'Nombre d''emplois occupés cvs'!J9)*100</f>
        <v>1.282686385646878</v>
      </c>
      <c r="K18" s="56">
        <f>+'Nombre d''emplois vacants cvs'!K9/('Nombre d''emplois vacants cvs'!K9+'Nombre d''emplois occupés cvs'!K9)*100</f>
        <v>1.2754692650794837</v>
      </c>
      <c r="L18" s="56">
        <f>+'Nombre d''emplois vacants cvs'!L9/('Nombre d''emplois vacants cvs'!L9+'Nombre d''emplois occupés cvs'!L9)*100</f>
        <v>1.4392977509431855</v>
      </c>
      <c r="M18" s="56">
        <f>+'Nombre d''emplois vacants cvs'!M9/('Nombre d''emplois vacants cvs'!M9+'Nombre d''emplois occupés cvs'!M9)*100</f>
        <v>1.3982706177541298</v>
      </c>
      <c r="N18" s="56">
        <f>+'Nombre d''emplois vacants cvs'!N9/('Nombre d''emplois vacants cvs'!N9+'Nombre d''emplois occupés cvs'!N9)*100</f>
        <v>1.5078487815900212</v>
      </c>
      <c r="O18" s="56">
        <f>+'Nombre d''emplois vacants cvs'!O9/('Nombre d''emplois vacants cvs'!O9+'Nombre d''emplois occupés cvs'!O9)*100</f>
        <v>1.4460774068879916</v>
      </c>
      <c r="P18" s="56">
        <f>+'Nombre d''emplois vacants cvs'!P9/('Nombre d''emplois vacants cvs'!P9+'Nombre d''emplois occupés cvs'!P9)*100</f>
        <v>1.4258659723098204</v>
      </c>
      <c r="Q18" s="56">
        <f>+'Nombre d''emplois vacants cvs'!Q9/('Nombre d''emplois vacants cvs'!Q9+'Nombre d''emplois occupés cvs'!Q9)*100</f>
        <v>1.4456320988933968</v>
      </c>
      <c r="R18" s="56">
        <f>+'Nombre d''emplois vacants cvs'!R9/('Nombre d''emplois vacants cvs'!R9+'Nombre d''emplois occupés cvs'!R9)*100</f>
        <v>1.4035509509694311</v>
      </c>
      <c r="S18" s="56">
        <f>+'Nombre d''emplois vacants cvs'!S9/('Nombre d''emplois vacants cvs'!S9+'Nombre d''emplois occupés cvs'!S9)*100</f>
        <v>1.4492975269523882</v>
      </c>
      <c r="T18" s="56">
        <f>+'Nombre d''emplois vacants cvs'!T9/('Nombre d''emplois vacants cvs'!T9+'Nombre d''emplois occupés cvs'!T9)*100</f>
        <v>1.5512541196796217</v>
      </c>
      <c r="U18" s="56">
        <f>+'Nombre d''emplois vacants cvs'!U9/('Nombre d''emplois vacants cvs'!U9+'Nombre d''emplois occupés cvs'!U9)*100</f>
        <v>1.3715390547765285</v>
      </c>
      <c r="V18" s="56">
        <f>+'Nombre d''emplois vacants cvs'!V9/('Nombre d''emplois vacants cvs'!V9+'Nombre d''emplois occupés cvs'!V9)*100</f>
        <v>1.1632964735201765</v>
      </c>
      <c r="W18" s="56">
        <f>+'Nombre d''emplois vacants cvs'!W9/('Nombre d''emplois vacants cvs'!W9+'Nombre d''emplois occupés cvs'!W9)*100</f>
        <v>0.76564058310284111</v>
      </c>
      <c r="X18" s="56">
        <f>+'Nombre d''emplois vacants cvs'!X9/('Nombre d''emplois vacants cvs'!X9+'Nombre d''emplois occupés cvs'!X9)*100</f>
        <v>0.47370854502733317</v>
      </c>
      <c r="Y18" s="56">
        <f>+'Nombre d''emplois vacants cvs'!Y9/('Nombre d''emplois vacants cvs'!Y9+'Nombre d''emplois occupés cvs'!Y9)*100</f>
        <v>0.31194359638710395</v>
      </c>
      <c r="Z18" s="56">
        <f>+'Nombre d''emplois vacants cvs'!Z9/('Nombre d''emplois vacants cvs'!Z9+'Nombre d''emplois occupés cvs'!Z9)*100</f>
        <v>0.31294065955804484</v>
      </c>
      <c r="AA18" s="56">
        <f>+'Nombre d''emplois vacants cvs'!AA9/('Nombre d''emplois vacants cvs'!AA9+'Nombre d''emplois occupés cvs'!AA9)*100</f>
        <v>0.30790655436946635</v>
      </c>
      <c r="AB18" s="56">
        <f>+'Nombre d''emplois vacants cvs'!AB9/('Nombre d''emplois vacants cvs'!AB9+'Nombre d''emplois occupés cvs'!AB9)*100</f>
        <v>0.25221933305843036</v>
      </c>
      <c r="AC18" s="56">
        <f>+'Nombre d''emplois vacants cvs'!AC9/('Nombre d''emplois vacants cvs'!AC9+'Nombre d''emplois occupés cvs'!AC9)*100</f>
        <v>0.29820882293761575</v>
      </c>
      <c r="AD18" s="56">
        <f>+'Nombre d''emplois vacants cvs'!AD9/('Nombre d''emplois vacants cvs'!AD9+'Nombre d''emplois occupés cvs'!AD9)*100</f>
        <v>0.29274829319542045</v>
      </c>
      <c r="AE18" s="57">
        <f>+'Nombre d''emplois vacants cvs'!AE9/('Nombre d''emplois vacants cvs'!AE9+'Nombre d''emplois occupés cvs'!AE9)*100</f>
        <v>0.34052710019632604</v>
      </c>
      <c r="AF18" s="58">
        <f>+'Nombre d''emplois vacants cvs'!AF9/('Nombre d''emplois vacants cvs'!AF9+'Nombre d''emplois occupés cvs'!AF9)*100</f>
        <v>0.46494773810670215</v>
      </c>
      <c r="AG18" s="56">
        <f>+'Nombre d''emplois vacants cvs'!AG9/('Nombre d''emplois vacants cvs'!AG9+'Nombre d''emplois occupés cvs'!AG9)*100</f>
        <v>0.54047723171631212</v>
      </c>
      <c r="AH18" s="56">
        <f>+'Nombre d''emplois vacants cvs'!AH9/('Nombre d''emplois vacants cvs'!AH9+'Nombre d''emplois occupés cvs'!AH9)*100</f>
        <v>0.55259259555231133</v>
      </c>
      <c r="AI18" s="56">
        <f>+'Nombre d''emplois vacants cvs'!AI9/('Nombre d''emplois vacants cvs'!AI9+'Nombre d''emplois occupés cvs'!AI9)*100</f>
        <v>0.44745192656521721</v>
      </c>
      <c r="AJ18" s="56">
        <f>+'Nombre d''emplois vacants cvs'!AJ9/('Nombre d''emplois vacants cvs'!AJ9+'Nombre d''emplois occupés cvs'!AJ9)*100</f>
        <v>0.49818939001573603</v>
      </c>
      <c r="AK18" s="56">
        <f>+'Nombre d''emplois vacants cvs'!AK9/('Nombre d''emplois vacants cvs'!AK9+'Nombre d''emplois occupés cvs'!AK9)*100</f>
        <v>0.50193673995912913</v>
      </c>
      <c r="AL18" s="56">
        <f>+'Nombre d''emplois vacants cvs'!AL9/('Nombre d''emplois vacants cvs'!AL9+'Nombre d''emplois occupés cvs'!AL9)*100</f>
        <v>0.51018281252800257</v>
      </c>
      <c r="AM18" s="56">
        <f>+'Nombre d''emplois vacants cvs'!AM9/('Nombre d''emplois vacants cvs'!AM9+'Nombre d''emplois occupés cvs'!AM9)*100</f>
        <v>0.41326728075649632</v>
      </c>
      <c r="AN18" s="56">
        <f>+'Nombre d''emplois vacants cvs'!AN9/('Nombre d''emplois vacants cvs'!AN9+'Nombre d''emplois occupés cvs'!AN9)*100</f>
        <v>0.48986658893171198</v>
      </c>
      <c r="AO18" s="56">
        <f>+'Nombre d''emplois vacants cvs'!AO9/('Nombre d''emplois vacants cvs'!AO9+'Nombre d''emplois occupés cvs'!AO9)*100</f>
        <v>0.53843540120231204</v>
      </c>
      <c r="AP18" s="56">
        <f>+'Nombre d''emplois vacants cvs'!AP9/('Nombre d''emplois vacants cvs'!AP9+'Nombre d''emplois occupés cvs'!AP9)*100</f>
        <v>0.46873260962886387</v>
      </c>
      <c r="AQ18" s="56">
        <f>+'Nombre d''emplois vacants cvs'!AQ9/('Nombre d''emplois vacants cvs'!AQ9+'Nombre d''emplois occupés cvs'!AQ9)*100</f>
        <v>0.50856636914166686</v>
      </c>
      <c r="AR18" s="56">
        <f>+'Nombre d''emplois vacants cvs'!AR9/('Nombre d''emplois vacants cvs'!AR9+'Nombre d''emplois occupés cvs'!AR9)*100</f>
        <v>0.42995862740714602</v>
      </c>
      <c r="AS18" s="56">
        <f>+'Nombre d''emplois vacants cvs'!AS9/('Nombre d''emplois vacants cvs'!AS9+'Nombre d''emplois occupés cvs'!AS9)*100</f>
        <v>0.6095583078242478</v>
      </c>
      <c r="AT18" s="56">
        <f>+'Nombre d''emplois vacants cvs'!AT9/('Nombre d''emplois vacants cvs'!AT9+'Nombre d''emplois occupés cvs'!AT9)*100</f>
        <v>0.3892227070585586</v>
      </c>
      <c r="AU18" s="56">
        <f>+'Nombre d''emplois vacants cvs'!AU9/('Nombre d''emplois vacants cvs'!AU9+'Nombre d''emplois occupés cvs'!AU9)*100</f>
        <v>0.3169387706891339</v>
      </c>
      <c r="AV18" s="56">
        <f>+'Nombre d''emplois vacants cvs'!AV9/('Nombre d''emplois vacants cvs'!AV9+'Nombre d''emplois occupés cvs'!AV9)*100</f>
        <v>0.32564375569536896</v>
      </c>
      <c r="AW18" s="56">
        <f>+'Nombre d''emplois vacants cvs'!AW9/('Nombre d''emplois vacants cvs'!AW9+'Nombre d''emplois occupés cvs'!AW9)*100</f>
        <v>0.3145299528460736</v>
      </c>
      <c r="AX18" s="56">
        <f>+'Nombre d''emplois vacants cvs'!AX9/('Nombre d''emplois vacants cvs'!AX9+'Nombre d''emplois occupés cvs'!AX9)*100</f>
        <v>0.39120235254392283</v>
      </c>
      <c r="AY18" s="57">
        <f>+'Nombre d''emplois vacants cvs'!AY9/('Nombre d''emplois vacants cvs'!AY9+'Nombre d''emplois occupés cvs'!AY9)*100</f>
        <v>0.3758347232928736</v>
      </c>
      <c r="AZ18" s="58">
        <f>+'Nombre d''emplois vacants cvs'!AZ9/('Nombre d''emplois vacants cvs'!AZ9+'Nombre d''emplois occupés cvs'!AZ9)*100</f>
        <v>0.47488584969801972</v>
      </c>
      <c r="BA18" s="56">
        <f>+'Nombre d''emplois vacants cvs'!BA9/('Nombre d''emplois vacants cvs'!BA9+'Nombre d''emplois occupés cvs'!BA9)*100</f>
        <v>0.52395078230018777</v>
      </c>
      <c r="BB18" s="56">
        <f>+'Nombre d''emplois vacants cvs'!BB9/('Nombre d''emplois vacants cvs'!BB9+'Nombre d''emplois occupés cvs'!BB9)*100</f>
        <v>0.53248101748409071</v>
      </c>
      <c r="BC18" s="56">
        <f>+'Nombre d''emplois vacants cvs'!BC9/('Nombre d''emplois vacants cvs'!BC9+'Nombre d''emplois occupés cvs'!BC9)*100</f>
        <v>0.46792823762925828</v>
      </c>
      <c r="BD18" s="56">
        <f>+'Nombre d''emplois vacants cvs'!BD9/('Nombre d''emplois vacants cvs'!BD9+'Nombre d''emplois occupés cvs'!BD9)*100</f>
        <v>0.7421278044432138</v>
      </c>
      <c r="BE18" s="56">
        <f>+'Nombre d''emplois vacants cvs'!BE9/('Nombre d''emplois vacants cvs'!BE9+'Nombre d''emplois occupés cvs'!BE9)*100</f>
        <v>0.73788753979575927</v>
      </c>
      <c r="BF18" s="56">
        <f>+'Nombre d''emplois vacants cvs'!BF9/('Nombre d''emplois vacants cvs'!BF9+'Nombre d''emplois occupés cvs'!BF9)*100</f>
        <v>0.86324149221874336</v>
      </c>
      <c r="BG18" s="56">
        <f>+'Nombre d''emplois vacants cvs'!BG9/('Nombre d''emplois vacants cvs'!BG9+'Nombre d''emplois occupés cvs'!BG9)*100</f>
        <v>0.98553254455381845</v>
      </c>
      <c r="BH18" s="56">
        <f>+'Nombre d''emplois vacants cvs'!BH9/('Nombre d''emplois vacants cvs'!BH9+'Nombre d''emplois occupés cvs'!BH9)*100</f>
        <v>1.1161364114032255</v>
      </c>
      <c r="BI18" s="56">
        <f>+'Nombre d''emplois vacants cvs'!BI9/('Nombre d''emplois vacants cvs'!BI9+'Nombre d''emplois occupés cvs'!BI9)*100</f>
        <v>1.1631486010054986</v>
      </c>
      <c r="BJ18" s="56">
        <f>+'Nombre d''emplois vacants cvs'!BJ9/('Nombre d''emplois vacants cvs'!BJ9+'Nombre d''emplois occupés cvs'!BJ9)*100</f>
        <v>1.2572591901464414</v>
      </c>
      <c r="BK18" s="56">
        <f>+'Nombre d''emplois vacants cvs'!BK9/('Nombre d''emplois vacants cvs'!BK9+'Nombre d''emplois occupés cvs'!BK9)*100</f>
        <v>1.3241380054731837</v>
      </c>
      <c r="BL18" s="56">
        <f>+'Nombre d''emplois vacants cvs'!BL9/('Nombre d''emplois vacants cvs'!BL9+'Nombre d''emplois occupés cvs'!BL9)*100</f>
        <v>1.2807230706064203</v>
      </c>
      <c r="BM18" s="56">
        <f>+'Nombre d''emplois vacants cvs'!BM9/('Nombre d''emplois vacants cvs'!BM9+'Nombre d''emplois occupés cvs'!BM9)*100</f>
        <v>1.3552739100082321</v>
      </c>
      <c r="BN18" s="56">
        <f>+'Nombre d''emplois vacants cvs'!BN9/('Nombre d''emplois vacants cvs'!BN9+'Nombre d''emplois occupés cvs'!BN9)*100</f>
        <v>1.5106255645442002</v>
      </c>
      <c r="BO18" s="56">
        <f>+'Nombre d''emplois vacants cvs'!BO9/('Nombre d''emplois vacants cvs'!BO9+'Nombre d''emplois occupés cvs'!BO9)*100</f>
        <v>1.4438823832385157</v>
      </c>
      <c r="BP18" s="56">
        <f>+'Nombre d''emplois vacants cvs'!BP9/('Nombre d''emplois vacants cvs'!BP9+'Nombre d''emplois occupés cvs'!BP9)*100</f>
        <v>1.5862107754585513</v>
      </c>
      <c r="BQ18" s="56" t="s">
        <v>92</v>
      </c>
      <c r="BR18" s="56">
        <f>+'Nombre d''emplois vacants cvs'!BR9/('Nombre d''emplois vacants cvs'!BR9+'Nombre d''emplois occupés cvs'!BR9)*100</f>
        <v>1.4944820289684531</v>
      </c>
      <c r="BS18" s="56">
        <f>+'Nombre d''emplois vacants cvs'!BS9/('Nombre d''emplois vacants cvs'!BS9+'Nombre d''emplois occupés cvs'!BS9)*100</f>
        <v>1.4915558212230984</v>
      </c>
      <c r="BT18" s="56">
        <f>+'Nombre d''emplois vacants cvs'!BT9/('Nombre d''emplois vacants cvs'!BT9+'Nombre d''emplois occupés cvs'!BT9)*100</f>
        <v>1.6239844161241985</v>
      </c>
      <c r="BU18" s="56">
        <f>+'Nombre d''emplois vacants cvs'!BU9/('Nombre d''emplois vacants cvs'!BU9+'Nombre d''emplois occupés cvs'!BU9)*100</f>
        <v>1.6810783611483402</v>
      </c>
      <c r="BV18" s="56">
        <f>+'Nombre d''emplois vacants cvs'!BV9/('Nombre d''emplois vacants cvs'!BV9+'Nombre d''emplois occupés cvs'!BV9)*100</f>
        <v>1.98448340117213</v>
      </c>
      <c r="BW18" s="56">
        <f>+'Nombre d''emplois vacants cvs'!BW9/('Nombre d''emplois vacants cvs'!BW9+'Nombre d''emplois occupés cvs'!BW9)*100</f>
        <v>1.8848244740183226</v>
      </c>
      <c r="BX18" s="56">
        <f>+'Nombre d''emplois vacants cvs'!BX9/('Nombre d''emplois vacants cvs'!BX9+'Nombre d''emplois occupés cvs'!BX9)*100</f>
        <v>2.470285362033668</v>
      </c>
      <c r="BY18" s="56">
        <f>+'Nombre d''emplois vacants cvs'!BY9/('Nombre d''emplois vacants cvs'!BY9+'Nombre d''emplois occupés cvs'!BY9)*100</f>
        <v>2.3766625439811899</v>
      </c>
      <c r="BZ18" s="56">
        <f>+'Nombre d''emplois vacants cvs'!BZ9/('Nombre d''emplois vacants cvs'!BZ9+'Nombre d''emplois occupés cvs'!BZ9)*100</f>
        <v>2.3761272051850657</v>
      </c>
      <c r="CA18" s="56">
        <f>+'Nombre d''emplois vacants cvs'!CA9/('Nombre d''emplois vacants cvs'!CA9+'Nombre d''emplois occupés cvs'!CA9)*100</f>
        <v>2.4593719591439376</v>
      </c>
      <c r="CB18" s="56">
        <f>+'Nombre d''emplois vacants cvs'!CB9/('Nombre d''emplois vacants cvs'!CB9+'Nombre d''emplois occupés cvs'!CB9)*100</f>
        <v>2.7277514627261139</v>
      </c>
      <c r="CC18" s="148">
        <f>+'Nombre d''emplois vacants cvs'!CC18/('Nombre d''emplois vacants cvs'!CC18+'Nombre d''emplois occupés cvs'!CC18)*100</f>
        <v>2.4087973842800978</v>
      </c>
    </row>
    <row r="19" spans="1:81" x14ac:dyDescent="0.25">
      <c r="A19" s="75" t="s">
        <v>111</v>
      </c>
      <c r="B19" s="56">
        <f>+SUM('Nombre d''emplois vacants cvs'!B10:B14,'Nombre d''emplois vacants cvs'!B16)/(SUM('Nombre d''emplois vacants cvs'!B10:B14,'Nombre d''emplois vacants cvs'!B16)+SUM('Nombre d''emplois occupés cvs'!B10:B14,'Nombre d''emplois occupés cvs'!B16))*100</f>
        <v>0.3030171819944309</v>
      </c>
      <c r="C19" s="56">
        <f>+SUM('Nombre d''emplois vacants cvs'!C10:C14,'Nombre d''emplois vacants cvs'!C16)/(SUM('Nombre d''emplois vacants cvs'!C10:C14,'Nombre d''emplois vacants cvs'!C16)+SUM('Nombre d''emplois occupés cvs'!C10:C14,'Nombre d''emplois occupés cvs'!C16))*100</f>
        <v>0.33823804078704039</v>
      </c>
      <c r="D19" s="56">
        <f>+SUM('Nombre d''emplois vacants cvs'!D10:D14,'Nombre d''emplois vacants cvs'!D16)/(SUM('Nombre d''emplois vacants cvs'!D10:D14,'Nombre d''emplois vacants cvs'!D16)+SUM('Nombre d''emplois occupés cvs'!D10:D14,'Nombre d''emplois occupés cvs'!D16))*100</f>
        <v>0.34589039733781846</v>
      </c>
      <c r="E19" s="56">
        <f>+SUM('Nombre d''emplois vacants cvs'!E10:E14,'Nombre d''emplois vacants cvs'!E16)/(SUM('Nombre d''emplois vacants cvs'!E10:E14,'Nombre d''emplois vacants cvs'!E16)+SUM('Nombre d''emplois occupés cvs'!E10:E14,'Nombre d''emplois occupés cvs'!E16))*100</f>
        <v>0.32553507730634118</v>
      </c>
      <c r="F19" s="56">
        <f>+SUM('Nombre d''emplois vacants cvs'!F10:F14,'Nombre d''emplois vacants cvs'!F16)/(SUM('Nombre d''emplois vacants cvs'!F10:F14,'Nombre d''emplois vacants cvs'!F16)+SUM('Nombre d''emplois occupés cvs'!F10:F14,'Nombre d''emplois occupés cvs'!F16))*100</f>
        <v>0.33193728067519995</v>
      </c>
      <c r="G19" s="56">
        <f>+SUM('Nombre d''emplois vacants cvs'!G10:G14,'Nombre d''emplois vacants cvs'!G16)/(SUM('Nombre d''emplois vacants cvs'!G10:G14,'Nombre d''emplois vacants cvs'!G16)+SUM('Nombre d''emplois occupés cvs'!G10:G14,'Nombre d''emplois occupés cvs'!G16))*100</f>
        <v>0.31707313719061148</v>
      </c>
      <c r="H19" s="56">
        <f>+SUM('Nombre d''emplois vacants cvs'!H10:H14,'Nombre d''emplois vacants cvs'!H16)/(SUM('Nombre d''emplois vacants cvs'!H10:H14,'Nombre d''emplois vacants cvs'!H16)+SUM('Nombre d''emplois occupés cvs'!H10:H14,'Nombre d''emplois occupés cvs'!H16))*100</f>
        <v>0.33001340687039094</v>
      </c>
      <c r="I19" s="56">
        <f>+SUM('Nombre d''emplois vacants cvs'!I10:I14,'Nombre d''emplois vacants cvs'!I16)/(SUM('Nombre d''emplois vacants cvs'!I10:I14,'Nombre d''emplois vacants cvs'!I16)+SUM('Nombre d''emplois occupés cvs'!I10:I14,'Nombre d''emplois occupés cvs'!I16))*100</f>
        <v>0.31970083981899433</v>
      </c>
      <c r="J19" s="56">
        <f>+SUM('Nombre d''emplois vacants cvs'!J10:J14,'Nombre d''emplois vacants cvs'!J16)/(SUM('Nombre d''emplois vacants cvs'!J10:J14,'Nombre d''emplois vacants cvs'!J16)+SUM('Nombre d''emplois occupés cvs'!J10:J14,'Nombre d''emplois occupés cvs'!J16))*100</f>
        <v>0.35443708154090714</v>
      </c>
      <c r="K19" s="56">
        <f>+SUM('Nombre d''emplois vacants cvs'!K10:K14,'Nombre d''emplois vacants cvs'!K16)/(SUM('Nombre d''emplois vacants cvs'!K10:K14,'Nombre d''emplois vacants cvs'!K16)+SUM('Nombre d''emplois occupés cvs'!K10:K14,'Nombre d''emplois occupés cvs'!K16))*100</f>
        <v>0.37171322228847953</v>
      </c>
      <c r="L19" s="56">
        <f>+SUM('Nombre d''emplois vacants cvs'!L10:L14,'Nombre d''emplois vacants cvs'!L16)/(SUM('Nombre d''emplois vacants cvs'!L10:L14,'Nombre d''emplois vacants cvs'!L16)+SUM('Nombre d''emplois occupés cvs'!L10:L14,'Nombre d''emplois occupés cvs'!L16))*100</f>
        <v>0.40800529081671039</v>
      </c>
      <c r="M19" s="56">
        <f>+SUM('Nombre d''emplois vacants cvs'!M10:M14,'Nombre d''emplois vacants cvs'!M16)/(SUM('Nombre d''emplois vacants cvs'!M10:M14,'Nombre d''emplois vacants cvs'!M16)+SUM('Nombre d''emplois occupés cvs'!M10:M14,'Nombre d''emplois occupés cvs'!M16))*100</f>
        <v>0.44600112097767974</v>
      </c>
      <c r="N19" s="56">
        <f>+SUM('Nombre d''emplois vacants cvs'!N10:N14,'Nombre d''emplois vacants cvs'!N16)/(SUM('Nombre d''emplois vacants cvs'!N10:N14,'Nombre d''emplois vacants cvs'!N16)+SUM('Nombre d''emplois occupés cvs'!N10:N14,'Nombre d''emplois occupés cvs'!N16))*100</f>
        <v>0.46461220562732602</v>
      </c>
      <c r="O19" s="56">
        <f>+SUM('Nombre d''emplois vacants cvs'!O10:O14,'Nombre d''emplois vacants cvs'!O16)/(SUM('Nombre d''emplois vacants cvs'!O10:O14,'Nombre d''emplois vacants cvs'!O16)+SUM('Nombre d''emplois occupés cvs'!O10:O14,'Nombre d''emplois occupés cvs'!O16))*100</f>
        <v>0.5023607103178267</v>
      </c>
      <c r="P19" s="56">
        <f>+SUM('Nombre d''emplois vacants cvs'!P10:P14,'Nombre d''emplois vacants cvs'!P16)/(SUM('Nombre d''emplois vacants cvs'!P10:P14,'Nombre d''emplois vacants cvs'!P16)+SUM('Nombre d''emplois occupés cvs'!P10:P14,'Nombre d''emplois occupés cvs'!P16))*100</f>
        <v>0.47559090924559078</v>
      </c>
      <c r="Q19" s="56">
        <f>+SUM('Nombre d''emplois vacants cvs'!Q10:Q14,'Nombre d''emplois vacants cvs'!Q16)/(SUM('Nombre d''emplois vacants cvs'!Q10:Q14,'Nombre d''emplois vacants cvs'!Q16)+SUM('Nombre d''emplois occupés cvs'!Q10:Q14,'Nombre d''emplois occupés cvs'!Q16))*100</f>
        <v>0.51977320765335644</v>
      </c>
      <c r="R19" s="56">
        <f>+SUM('Nombre d''emplois vacants cvs'!R10:R14,'Nombre d''emplois vacants cvs'!R16)/(SUM('Nombre d''emplois vacants cvs'!R10:R14,'Nombre d''emplois vacants cvs'!R16)+SUM('Nombre d''emplois occupés cvs'!R10:R14,'Nombre d''emplois occupés cvs'!R16))*100</f>
        <v>0.56940348602242907</v>
      </c>
      <c r="S19" s="56">
        <f>+SUM('Nombre d''emplois vacants cvs'!S10:S14,'Nombre d''emplois vacants cvs'!S16)/(SUM('Nombre d''emplois vacants cvs'!S10:S14,'Nombre d''emplois vacants cvs'!S16)+SUM('Nombre d''emplois occupés cvs'!S10:S14,'Nombre d''emplois occupés cvs'!S16))*100</f>
        <v>0.5929425963859053</v>
      </c>
      <c r="T19" s="56">
        <f>+SUM('Nombre d''emplois vacants cvs'!T10:T14,'Nombre d''emplois vacants cvs'!T16)/(SUM('Nombre d''emplois vacants cvs'!T10:T14,'Nombre d''emplois vacants cvs'!T16)+SUM('Nombre d''emplois occupés cvs'!T10:T14,'Nombre d''emplois occupés cvs'!T16))*100</f>
        <v>0.61002958914534311</v>
      </c>
      <c r="U19" s="56">
        <f>+SUM('Nombre d''emplois vacants cvs'!U10:U14,'Nombre d''emplois vacants cvs'!U16)/(SUM('Nombre d''emplois vacants cvs'!U10:U14,'Nombre d''emplois vacants cvs'!U16)+SUM('Nombre d''emplois occupés cvs'!U10:U14,'Nombre d''emplois occupés cvs'!U16))*100</f>
        <v>0.58879467090972315</v>
      </c>
      <c r="V19" s="56">
        <f>+SUM('Nombre d''emplois vacants cvs'!V10:V14,'Nombre d''emplois vacants cvs'!V16)/(SUM('Nombre d''emplois vacants cvs'!V10:V14,'Nombre d''emplois vacants cvs'!V16)+SUM('Nombre d''emplois occupés cvs'!V10:V14,'Nombre d''emplois occupés cvs'!V16))*100</f>
        <v>0.54026007181151625</v>
      </c>
      <c r="W19" s="56">
        <f>+SUM('Nombre d''emplois vacants cvs'!W10:W14,'Nombre d''emplois vacants cvs'!W16)/(SUM('Nombre d''emplois vacants cvs'!W10:W14,'Nombre d''emplois vacants cvs'!W16)+SUM('Nombre d''emplois occupés cvs'!W10:W14,'Nombre d''emplois occupés cvs'!W16))*100</f>
        <v>0.50787039168468717</v>
      </c>
      <c r="X19" s="56">
        <f>+SUM('Nombre d''emplois vacants cvs'!X10:X14,'Nombre d''emplois vacants cvs'!X16)/(SUM('Nombre d''emplois vacants cvs'!X10:X14,'Nombre d''emplois vacants cvs'!X16)+SUM('Nombre d''emplois occupés cvs'!X10:X14,'Nombre d''emplois occupés cvs'!X16))*100</f>
        <v>0.35738485933435638</v>
      </c>
      <c r="Y19" s="56">
        <f>+SUM('Nombre d''emplois vacants cvs'!Y10:Y14,'Nombre d''emplois vacants cvs'!Y16)/(SUM('Nombre d''emplois vacants cvs'!Y10:Y14,'Nombre d''emplois vacants cvs'!Y16)+SUM('Nombre d''emplois occupés cvs'!Y10:Y14,'Nombre d''emplois occupés cvs'!Y16))*100</f>
        <v>0.3148967184867002</v>
      </c>
      <c r="Z19" s="56">
        <f>+SUM('Nombre d''emplois vacants cvs'!Z10:Z14,'Nombre d''emplois vacants cvs'!Z16)/(SUM('Nombre d''emplois vacants cvs'!Z10:Z14,'Nombre d''emplois vacants cvs'!Z16)+SUM('Nombre d''emplois occupés cvs'!Z10:Z14,'Nombre d''emplois occupés cvs'!Z16))*100</f>
        <v>0.3167862909233522</v>
      </c>
      <c r="AA19" s="56">
        <f>+SUM('Nombre d''emplois vacants cvs'!AA10:AA14,'Nombre d''emplois vacants cvs'!AA16)/(SUM('Nombre d''emplois vacants cvs'!AA10:AA14,'Nombre d''emplois vacants cvs'!AA16)+SUM('Nombre d''emplois occupés cvs'!AA10:AA14,'Nombre d''emplois occupés cvs'!AA16))*100</f>
        <v>0.33428473197977865</v>
      </c>
      <c r="AB19" s="56">
        <f>+SUM('Nombre d''emplois vacants cvs'!AB10:AB14,'Nombre d''emplois vacants cvs'!AB16)/(SUM('Nombre d''emplois vacants cvs'!AB10:AB14,'Nombre d''emplois vacants cvs'!AB16)+SUM('Nombre d''emplois occupés cvs'!AB10:AB14,'Nombre d''emplois occupés cvs'!AB16))*100</f>
        <v>0.34302312127493606</v>
      </c>
      <c r="AC19" s="56">
        <f>+SUM('Nombre d''emplois vacants cvs'!AC10:AC14,'Nombre d''emplois vacants cvs'!AC16)/(SUM('Nombre d''emplois vacants cvs'!AC10:AC14,'Nombre d''emplois vacants cvs'!AC16)+SUM('Nombre d''emplois occupés cvs'!AC10:AC14,'Nombre d''emplois occupés cvs'!AC16))*100</f>
        <v>0.32366693254996814</v>
      </c>
      <c r="AD19" s="56">
        <f>+SUM('Nombre d''emplois vacants cvs'!AD10:AD14,'Nombre d''emplois vacants cvs'!AD16)/(SUM('Nombre d''emplois vacants cvs'!AD10:AD14,'Nombre d''emplois vacants cvs'!AD16)+SUM('Nombre d''emplois occupés cvs'!AD10:AD14,'Nombre d''emplois occupés cvs'!AD16))*100</f>
        <v>0.37682519104273671</v>
      </c>
      <c r="AE19" s="57">
        <f>+SUM('Nombre d''emplois vacants cvs'!AE10:AE14,'Nombre d''emplois vacants cvs'!AE16)/(SUM('Nombre d''emplois vacants cvs'!AE10:AE14,'Nombre d''emplois vacants cvs'!AE16)+SUM('Nombre d''emplois occupés cvs'!AE10:AE14,'Nombre d''emplois occupés cvs'!AE16))*100</f>
        <v>0.39993986564878575</v>
      </c>
      <c r="AF19" s="58">
        <f>+SUM('Nombre d''emplois vacants cvs'!AF10:AF14,'Nombre d''emplois vacants cvs'!AF16)/(SUM('Nombre d''emplois vacants cvs'!AF10:AF14,'Nombre d''emplois vacants cvs'!AF16)+SUM('Nombre d''emplois occupés cvs'!AF10:AF14,'Nombre d''emplois occupés cvs'!AF16))*100</f>
        <v>0.62291685469829239</v>
      </c>
      <c r="AG19" s="56">
        <f>+SUM('Nombre d''emplois vacants cvs'!AG10:AG14,'Nombre d''emplois vacants cvs'!AG16)/(SUM('Nombre d''emplois vacants cvs'!AG10:AG14,'Nombre d''emplois vacants cvs'!AG16)+SUM('Nombre d''emplois occupés cvs'!AG10:AG14,'Nombre d''emplois occupés cvs'!AG16))*100</f>
        <v>0.69708623829728844</v>
      </c>
      <c r="AH19" s="56">
        <f>+SUM('Nombre d''emplois vacants cvs'!AH10:AH14,'Nombre d''emplois vacants cvs'!AH16)/(SUM('Nombre d''emplois vacants cvs'!AH10:AH14,'Nombre d''emplois vacants cvs'!AH16)+SUM('Nombre d''emplois occupés cvs'!AH10:AH14,'Nombre d''emplois occupés cvs'!AH16))*100</f>
        <v>0.69114424362880766</v>
      </c>
      <c r="AI19" s="56">
        <f>+SUM('Nombre d''emplois vacants cvs'!AI10:AI14,'Nombre d''emplois vacants cvs'!AI16)/(SUM('Nombre d''emplois vacants cvs'!AI10:AI14,'Nombre d''emplois vacants cvs'!AI16)+SUM('Nombre d''emplois occupés cvs'!AI10:AI14,'Nombre d''emplois occupés cvs'!AI16))*100</f>
        <v>0.78280412827814194</v>
      </c>
      <c r="AJ19" s="56">
        <f>+SUM('Nombre d''emplois vacants cvs'!AJ10:AJ14,'Nombre d''emplois vacants cvs'!AJ16)/(SUM('Nombre d''emplois vacants cvs'!AJ10:AJ14,'Nombre d''emplois vacants cvs'!AJ16)+SUM('Nombre d''emplois occupés cvs'!AJ10:AJ14,'Nombre d''emplois occupés cvs'!AJ16))*100</f>
        <v>0.72072334971384822</v>
      </c>
      <c r="AK19" s="56">
        <f>+SUM('Nombre d''emplois vacants cvs'!AK10:AK14,'Nombre d''emplois vacants cvs'!AK16)/(SUM('Nombre d''emplois vacants cvs'!AK10:AK14,'Nombre d''emplois vacants cvs'!AK16)+SUM('Nombre d''emplois occupés cvs'!AK10:AK14,'Nombre d''emplois occupés cvs'!AK16))*100</f>
        <v>0.66362651809418216</v>
      </c>
      <c r="AL19" s="56">
        <f>+SUM('Nombre d''emplois vacants cvs'!AL10:AL14,'Nombre d''emplois vacants cvs'!AL16)/(SUM('Nombre d''emplois vacants cvs'!AL10:AL14,'Nombre d''emplois vacants cvs'!AL16)+SUM('Nombre d''emplois occupés cvs'!AL10:AL14,'Nombre d''emplois occupés cvs'!AL16))*100</f>
        <v>0.59893123540221316</v>
      </c>
      <c r="AM19" s="56">
        <f>+SUM('Nombre d''emplois vacants cvs'!AM10:AM14,'Nombre d''emplois vacants cvs'!AM16)/(SUM('Nombre d''emplois vacants cvs'!AM10:AM14,'Nombre d''emplois vacants cvs'!AM16)+SUM('Nombre d''emplois occupés cvs'!AM10:AM14,'Nombre d''emplois occupés cvs'!AM16))*100</f>
        <v>0.66324196631734811</v>
      </c>
      <c r="AN19" s="56">
        <f>+SUM('Nombre d''emplois vacants cvs'!AN10:AN14,'Nombre d''emplois vacants cvs'!AN16)/(SUM('Nombre d''emplois vacants cvs'!AN10:AN14,'Nombre d''emplois vacants cvs'!AN16)+SUM('Nombre d''emplois occupés cvs'!AN10:AN14,'Nombre d''emplois occupés cvs'!AN16))*100</f>
        <v>0.60388088332579248</v>
      </c>
      <c r="AO19" s="56">
        <f>+SUM('Nombre d''emplois vacants cvs'!AO10:AO14,'Nombre d''emplois vacants cvs'!AO16)/(SUM('Nombre d''emplois vacants cvs'!AO10:AO14,'Nombre d''emplois vacants cvs'!AO16)+SUM('Nombre d''emplois occupés cvs'!AO10:AO14,'Nombre d''emplois occupés cvs'!AO16))*100</f>
        <v>0.5777848206252697</v>
      </c>
      <c r="AP19" s="56">
        <f>+SUM('Nombre d''emplois vacants cvs'!AP10:AP14,'Nombre d''emplois vacants cvs'!AP16)/(SUM('Nombre d''emplois vacants cvs'!AP10:AP14,'Nombre d''emplois vacants cvs'!AP16)+SUM('Nombre d''emplois occupés cvs'!AP10:AP14,'Nombre d''emplois occupés cvs'!AP16))*100</f>
        <v>0.57862178903133354</v>
      </c>
      <c r="AQ19" s="56">
        <f>+SUM('Nombre d''emplois vacants cvs'!AQ10:AQ14,'Nombre d''emplois vacants cvs'!AQ16)/(SUM('Nombre d''emplois vacants cvs'!AQ10:AQ14,'Nombre d''emplois vacants cvs'!AQ16)+SUM('Nombre d''emplois occupés cvs'!AQ10:AQ14,'Nombre d''emplois occupés cvs'!AQ16))*100</f>
        <v>0.57505644369779474</v>
      </c>
      <c r="AR19" s="56">
        <f>+SUM('Nombre d''emplois vacants cvs'!AR10:AR14,'Nombre d''emplois vacants cvs'!AR16)/(SUM('Nombre d''emplois vacants cvs'!AR10:AR14,'Nombre d''emplois vacants cvs'!AR16)+SUM('Nombre d''emplois occupés cvs'!AR10:AR14,'Nombre d''emplois occupés cvs'!AR16))*100</f>
        <v>0.53682142165956281</v>
      </c>
      <c r="AS19" s="56">
        <f>+SUM('Nombre d''emplois vacants cvs'!AS10:AS14,'Nombre d''emplois vacants cvs'!AS16)/(SUM('Nombre d''emplois vacants cvs'!AS10:AS14,'Nombre d''emplois vacants cvs'!AS16)+SUM('Nombre d''emplois occupés cvs'!AS10:AS14,'Nombre d''emplois occupés cvs'!AS16))*100</f>
        <v>0.63336967082913842</v>
      </c>
      <c r="AT19" s="56">
        <f>+SUM('Nombre d''emplois vacants cvs'!AT10:AT14,'Nombre d''emplois vacants cvs'!AT16)/(SUM('Nombre d''emplois vacants cvs'!AT10:AT14,'Nombre d''emplois vacants cvs'!AT16)+SUM('Nombre d''emplois occupés cvs'!AT10:AT14,'Nombre d''emplois occupés cvs'!AT16))*100</f>
        <v>0.65539843502793549</v>
      </c>
      <c r="AU19" s="56">
        <f>+SUM('Nombre d''emplois vacants cvs'!AU10:AU14,'Nombre d''emplois vacants cvs'!AU16)/(SUM('Nombre d''emplois vacants cvs'!AU10:AU14,'Nombre d''emplois vacants cvs'!AU16)+SUM('Nombre d''emplois occupés cvs'!AU10:AU14,'Nombre d''emplois occupés cvs'!AU16))*100</f>
        <v>0.62795362295385637</v>
      </c>
      <c r="AV19" s="56">
        <f>+SUM('Nombre d''emplois vacants cvs'!AV10:AV14,'Nombre d''emplois vacants cvs'!AV16)/(SUM('Nombre d''emplois vacants cvs'!AV10:AV14,'Nombre d''emplois vacants cvs'!AV16)+SUM('Nombre d''emplois occupés cvs'!AV10:AV14,'Nombre d''emplois occupés cvs'!AV16))*100</f>
        <v>0.59274677853279556</v>
      </c>
      <c r="AW19" s="56">
        <f>+SUM('Nombre d''emplois vacants cvs'!AW10:AW14,'Nombre d''emplois vacants cvs'!AW16)/(SUM('Nombre d''emplois vacants cvs'!AW10:AW14,'Nombre d''emplois vacants cvs'!AW16)+SUM('Nombre d''emplois occupés cvs'!AW10:AW14,'Nombre d''emplois occupés cvs'!AW16))*100</f>
        <v>0.60159368634589794</v>
      </c>
      <c r="AX19" s="56">
        <f>+SUM('Nombre d''emplois vacants cvs'!AX10:AX14,'Nombre d''emplois vacants cvs'!AX16)/(SUM('Nombre d''emplois vacants cvs'!AX10:AX14,'Nombre d''emplois vacants cvs'!AX16)+SUM('Nombre d''emplois occupés cvs'!AX10:AX14,'Nombre d''emplois occupés cvs'!AX16))*100</f>
        <v>0.63147655942995451</v>
      </c>
      <c r="AY19" s="57">
        <f>+SUM('Nombre d''emplois vacants cvs'!AY10:AY14,'Nombre d''emplois vacants cvs'!AY16)/(SUM('Nombre d''emplois vacants cvs'!AY10:AY14,'Nombre d''emplois vacants cvs'!AY16)+SUM('Nombre d''emplois occupés cvs'!AY10:AY14,'Nombre d''emplois occupés cvs'!AY16))*100</f>
        <v>0.69845859592250736</v>
      </c>
      <c r="AZ19" s="58">
        <f>+SUM('Nombre d''emplois vacants cvs'!AZ10:AZ14,'Nombre d''emplois vacants cvs'!AZ16)/(SUM('Nombre d''emplois vacants cvs'!AZ10:AZ14,'Nombre d''emplois vacants cvs'!AZ16)+SUM('Nombre d''emplois occupés cvs'!AZ10:AZ14,'Nombre d''emplois occupés cvs'!AZ16))*100</f>
        <v>0.83107297552843795</v>
      </c>
      <c r="BA19" s="56">
        <f>+SUM('Nombre d''emplois vacants cvs'!BA10:BA14,'Nombre d''emplois vacants cvs'!BA16)/(SUM('Nombre d''emplois vacants cvs'!BA10:BA14,'Nombre d''emplois vacants cvs'!BA16)+SUM('Nombre d''emplois occupés cvs'!BA10:BA14,'Nombre d''emplois occupés cvs'!BA16))*100</f>
        <v>0.83830544745984481</v>
      </c>
      <c r="BB19" s="56">
        <f>+SUM('Nombre d''emplois vacants cvs'!BB10:BB14,'Nombre d''emplois vacants cvs'!BB16)/(SUM('Nombre d''emplois vacants cvs'!BB10:BB14,'Nombre d''emplois vacants cvs'!BB16)+SUM('Nombre d''emplois occupés cvs'!BB10:BB14,'Nombre d''emplois occupés cvs'!BB16))*100</f>
        <v>0.82605299933652154</v>
      </c>
      <c r="BC19" s="56">
        <f>+SUM('Nombre d''emplois vacants cvs'!BC10:BC14,'Nombre d''emplois vacants cvs'!BC16)/(SUM('Nombre d''emplois vacants cvs'!BC10:BC14,'Nombre d''emplois vacants cvs'!BC16)+SUM('Nombre d''emplois occupés cvs'!BC10:BC14,'Nombre d''emplois occupés cvs'!BC16))*100</f>
        <v>0.88617637781538083</v>
      </c>
      <c r="BD19" s="56">
        <f>+SUM('Nombre d''emplois vacants cvs'!BD10:BD14,'Nombre d''emplois vacants cvs'!BD16)/(SUM('Nombre d''emplois vacants cvs'!BD10:BD14,'Nombre d''emplois vacants cvs'!BD16)+SUM('Nombre d''emplois occupés cvs'!BD10:BD14,'Nombre d''emplois occupés cvs'!BD16))*100</f>
        <v>1.0310324610048125</v>
      </c>
      <c r="BE19" s="56">
        <f>+SUM('Nombre d''emplois vacants cvs'!BE10:BE14,'Nombre d''emplois vacants cvs'!BE16)/(SUM('Nombre d''emplois vacants cvs'!BE10:BE14,'Nombre d''emplois vacants cvs'!BE16)+SUM('Nombre d''emplois occupés cvs'!BE10:BE14,'Nombre d''emplois occupés cvs'!BE16))*100</f>
        <v>1.035773446131276</v>
      </c>
      <c r="BF19" s="56">
        <f>+SUM('Nombre d''emplois vacants cvs'!BF10:BF14,'Nombre d''emplois vacants cvs'!BF16)/(SUM('Nombre d''emplois vacants cvs'!BF10:BF14,'Nombre d''emplois vacants cvs'!BF16)+SUM('Nombre d''emplois occupés cvs'!BF10:BF14,'Nombre d''emplois occupés cvs'!BF16))*100</f>
        <v>1.1652849117380772</v>
      </c>
      <c r="BG19" s="56">
        <f>+SUM('Nombre d''emplois vacants cvs'!BG10:BG14,'Nombre d''emplois vacants cvs'!BG16)/(SUM('Nombre d''emplois vacants cvs'!BG10:BG14,'Nombre d''emplois vacants cvs'!BG16)+SUM('Nombre d''emplois occupés cvs'!BG10:BG14,'Nombre d''emplois occupés cvs'!BG16))*100</f>
        <v>1.1866424284172741</v>
      </c>
      <c r="BH19" s="56">
        <f>+SUM('Nombre d''emplois vacants cvs'!BH10:BH14,'Nombre d''emplois vacants cvs'!BH16)/(SUM('Nombre d''emplois vacants cvs'!BH10:BH14,'Nombre d''emplois vacants cvs'!BH16)+SUM('Nombre d''emplois occupés cvs'!BH10:BH14,'Nombre d''emplois occupés cvs'!BH16))*100</f>
        <v>1.1619093099829556</v>
      </c>
      <c r="BI19" s="56">
        <f>+SUM('Nombre d''emplois vacants cvs'!BI10:BI14,'Nombre d''emplois vacants cvs'!BI16)/(SUM('Nombre d''emplois vacants cvs'!BI10:BI14,'Nombre d''emplois vacants cvs'!BI16)+SUM('Nombre d''emplois occupés cvs'!BI10:BI14,'Nombre d''emplois occupés cvs'!BI16))*100</f>
        <v>1.1513238124810976</v>
      </c>
      <c r="BJ19" s="56">
        <f>+SUM('Nombre d''emplois vacants cvs'!BJ10:BJ14,'Nombre d''emplois vacants cvs'!BJ16)/(SUM('Nombre d''emplois vacants cvs'!BJ10:BJ14,'Nombre d''emplois vacants cvs'!BJ16)+SUM('Nombre d''emplois occupés cvs'!BJ10:BJ14,'Nombre d''emplois occupés cvs'!BJ16))*100</f>
        <v>1.1749103641294489</v>
      </c>
      <c r="BK19" s="56">
        <f>+SUM('Nombre d''emplois vacants cvs'!BK10:BK14,'Nombre d''emplois vacants cvs'!BK16)/(SUM('Nombre d''emplois vacants cvs'!BK10:BK14,'Nombre d''emplois vacants cvs'!BK16)+SUM('Nombre d''emplois occupés cvs'!BK10:BK14,'Nombre d''emplois occupés cvs'!BK16))*100</f>
        <v>1.1944465127002928</v>
      </c>
      <c r="BL19" s="56">
        <f>+SUM('Nombre d''emplois vacants cvs'!BL10:BL14,'Nombre d''emplois vacants cvs'!BL16)/(SUM('Nombre d''emplois vacants cvs'!BL10:BL14,'Nombre d''emplois vacants cvs'!BL16)+SUM('Nombre d''emplois occupés cvs'!BL10:BL14,'Nombre d''emplois occupés cvs'!BL16))*100</f>
        <v>1.3206676111247118</v>
      </c>
      <c r="BM19" s="56">
        <f>+SUM('Nombre d''emplois vacants cvs'!BM10:BM14,'Nombre d''emplois vacants cvs'!BM16)/(SUM('Nombre d''emplois vacants cvs'!BM10:BM14,'Nombre d''emplois vacants cvs'!BM16)+SUM('Nombre d''emplois occupés cvs'!BM10:BM14,'Nombre d''emplois occupés cvs'!BM16))*100</f>
        <v>1.2783648480650025</v>
      </c>
      <c r="BN19" s="56">
        <f>+SUM('Nombre d''emplois vacants cvs'!BN10:BN14,'Nombre d''emplois vacants cvs'!BN16)/(SUM('Nombre d''emplois vacants cvs'!BN10:BN14,'Nombre d''emplois vacants cvs'!BN16)+SUM('Nombre d''emplois occupés cvs'!BN10:BN14,'Nombre d''emplois occupés cvs'!BN16))*100</f>
        <v>1.2652531129258244</v>
      </c>
      <c r="BO19" s="56">
        <f>+SUM('Nombre d''emplois vacants cvs'!BO10:BO14,'Nombre d''emplois vacants cvs'!BO16)/(SUM('Nombre d''emplois vacants cvs'!BO10:BO14,'Nombre d''emplois vacants cvs'!BO16)+SUM('Nombre d''emplois occupés cvs'!BO10:BO14,'Nombre d''emplois occupés cvs'!BO16))*100</f>
        <v>1.3371720582220192</v>
      </c>
      <c r="BP19" s="56">
        <f>+SUM('Nombre d''emplois vacants cvs'!BP10:BP14,'Nombre d''emplois vacants cvs'!BP16)/(SUM('Nombre d''emplois vacants cvs'!BP10:BP14,'Nombre d''emplois vacants cvs'!BP16)+SUM('Nombre d''emplois occupés cvs'!BP10:BP14,'Nombre d''emplois occupés cvs'!BP16))*100</f>
        <v>1.4361645733087716</v>
      </c>
      <c r="BQ19" s="56" t="s">
        <v>92</v>
      </c>
      <c r="BR19" s="56">
        <f>+SUM('Nombre d''emplois vacants cvs'!BR10:BR14,'Nombre d''emplois vacants cvs'!BR16)/(SUM('Nombre d''emplois vacants cvs'!BR10:BR14,'Nombre d''emplois vacants cvs'!BR16)+SUM('Nombre d''emplois occupés cvs'!BR10:BR14,'Nombre d''emplois occupés cvs'!BR16))*100</f>
        <v>1.480312475500341</v>
      </c>
      <c r="BS19" s="56">
        <f>+SUM('Nombre d''emplois vacants cvs'!BS10:BS14,'Nombre d''emplois vacants cvs'!BS16)/(SUM('Nombre d''emplois vacants cvs'!BS10:BS14,'Nombre d''emplois vacants cvs'!BS16)+SUM('Nombre d''emplois occupés cvs'!BS10:BS14,'Nombre d''emplois occupés cvs'!BS16))*100</f>
        <v>1.305122192618285</v>
      </c>
      <c r="BT19" s="56">
        <f>+SUM('Nombre d''emplois vacants cvs'!BT10:BT14,'Nombre d''emplois vacants cvs'!BT16)/(SUM('Nombre d''emplois vacants cvs'!BT10:BT14,'Nombre d''emplois vacants cvs'!BT16)+SUM('Nombre d''emplois occupés cvs'!BT10:BT14,'Nombre d''emplois occupés cvs'!BT16))*100</f>
        <v>1.1694718288988777</v>
      </c>
      <c r="BU19" s="56">
        <f>+SUM('Nombre d''emplois vacants cvs'!BU10:BU14,'Nombre d''emplois vacants cvs'!BU16)/(SUM('Nombre d''emplois vacants cvs'!BU10:BU14,'Nombre d''emplois vacants cvs'!BU16)+SUM('Nombre d''emplois occupés cvs'!BU10:BU14,'Nombre d''emplois occupés cvs'!BU16))*100</f>
        <v>1.3884894978027771</v>
      </c>
      <c r="BV19" s="56">
        <f>+SUM('Nombre d''emplois vacants cvs'!BV10:BV14,'Nombre d''emplois vacants cvs'!BV16)/(SUM('Nombre d''emplois vacants cvs'!BV10:BV14,'Nombre d''emplois vacants cvs'!BV16)+SUM('Nombre d''emplois occupés cvs'!BV10:BV14,'Nombre d''emplois occupés cvs'!BV16))*100</f>
        <v>1.7381061069714328</v>
      </c>
      <c r="BW19" s="56">
        <f>+SUM('Nombre d''emplois vacants cvs'!BW10:BW14,'Nombre d''emplois vacants cvs'!BW16)/(SUM('Nombre d''emplois vacants cvs'!BW10:BW14,'Nombre d''emplois vacants cvs'!BW16)+SUM('Nombre d''emplois occupés cvs'!BW10:BW14,'Nombre d''emplois occupés cvs'!BW16))*100</f>
        <v>1.934591122248019</v>
      </c>
      <c r="BX19" s="56">
        <f>+SUM('Nombre d''emplois vacants cvs'!BX10:BX14,'Nombre d''emplois vacants cvs'!BX16)/(SUM('Nombre d''emplois vacants cvs'!BX10:BX14,'Nombre d''emplois vacants cvs'!BX16)+SUM('Nombre d''emplois occupés cvs'!BX10:BX14,'Nombre d''emplois occupés cvs'!BX16))*100</f>
        <v>2.2040480854384912</v>
      </c>
      <c r="BY19" s="56">
        <f>+SUM('Nombre d''emplois vacants cvs'!BY10:BY14,'Nombre d''emplois vacants cvs'!BY16)/(SUM('Nombre d''emplois vacants cvs'!BY10:BY14,'Nombre d''emplois vacants cvs'!BY16)+SUM('Nombre d''emplois occupés cvs'!BY10:BY14,'Nombre d''emplois occupés cvs'!BY16))*100</f>
        <v>2.3720480333297158</v>
      </c>
      <c r="BZ19" s="56">
        <f>+SUM('Nombre d''emplois vacants cvs'!BZ10:BZ14,'Nombre d''emplois vacants cvs'!BZ16)/(SUM('Nombre d''emplois vacants cvs'!BZ10:BZ14,'Nombre d''emplois vacants cvs'!BZ16)+SUM('Nombre d''emplois occupés cvs'!BZ10:BZ14,'Nombre d''emplois occupés cvs'!BZ16))*100</f>
        <v>2.2862745336659693</v>
      </c>
      <c r="CA19" s="56">
        <f>+SUM('Nombre d''emplois vacants cvs'!CA10:CA14,'Nombre d''emplois vacants cvs'!CA16)/(SUM('Nombre d''emplois vacants cvs'!CA10:CA14,'Nombre d''emplois vacants cvs'!CA16)+SUM('Nombre d''emplois occupés cvs'!CA10:CA14,'Nombre d''emplois occupés cvs'!CA16))*100</f>
        <v>2.4191820022433004</v>
      </c>
      <c r="CB19" s="56">
        <f>+SUM('Nombre d''emplois vacants cvs'!CB10:CB14,'Nombre d''emplois vacants cvs'!CB16)/(SUM('Nombre d''emplois vacants cvs'!CB10:CB14,'Nombre d''emplois vacants cvs'!CB16)+SUM('Nombre d''emplois occupés cvs'!CB10:CB14,'Nombre d''emplois occupés cvs'!CB16))*100</f>
        <v>2.2770856887328783</v>
      </c>
      <c r="CC19" s="148">
        <f>+'Nombre d''emplois vacants cvs'!CC19/('Nombre d''emplois vacants cvs'!CC19+'Nombre d''emplois occupés cvs'!CC19)*100</f>
        <v>2.1920247828250701</v>
      </c>
    </row>
    <row r="20" spans="1:81" x14ac:dyDescent="0.25">
      <c r="A20" s="76" t="s">
        <v>112</v>
      </c>
      <c r="B20" s="61">
        <f>+'Nombre d''emplois vacants cvs'!B15/('Nombre d''emplois vacants cvs'!B15+'Nombre d''emplois occupés cvs'!B15)*100</f>
        <v>1.0928418744678565</v>
      </c>
      <c r="C20" s="61">
        <f>+'Nombre d''emplois vacants cvs'!C15/('Nombre d''emplois vacants cvs'!C15+'Nombre d''emplois occupés cvs'!C15)*100</f>
        <v>1.0732517161921482</v>
      </c>
      <c r="D20" s="61">
        <f>+'Nombre d''emplois vacants cvs'!D15/('Nombre d''emplois vacants cvs'!D15+'Nombre d''emplois occupés cvs'!D15)*100</f>
        <v>1.055219508720076</v>
      </c>
      <c r="E20" s="61">
        <f>+'Nombre d''emplois vacants cvs'!E15/('Nombre d''emplois vacants cvs'!E15+'Nombre d''emplois occupés cvs'!E15)*100</f>
        <v>1.0818309185106079</v>
      </c>
      <c r="F20" s="61">
        <f>+'Nombre d''emplois vacants cvs'!F15/('Nombre d''emplois vacants cvs'!F15+'Nombre d''emplois occupés cvs'!F15)*100</f>
        <v>1.0512545557812543</v>
      </c>
      <c r="G20" s="61">
        <f>+'Nombre d''emplois vacants cvs'!G15/('Nombre d''emplois vacants cvs'!G15+'Nombre d''emplois occupés cvs'!G15)*100</f>
        <v>0.93696743512460945</v>
      </c>
      <c r="H20" s="61">
        <f>+'Nombre d''emplois vacants cvs'!H15/('Nombre d''emplois vacants cvs'!H15+'Nombre d''emplois occupés cvs'!H15)*100</f>
        <v>0.87871249474152058</v>
      </c>
      <c r="I20" s="61">
        <f>+'Nombre d''emplois vacants cvs'!I15/('Nombre d''emplois vacants cvs'!I15+'Nombre d''emplois occupés cvs'!I15)*100</f>
        <v>0.85008104961366759</v>
      </c>
      <c r="J20" s="61">
        <f>+'Nombre d''emplois vacants cvs'!J15/('Nombre d''emplois vacants cvs'!J15+'Nombre d''emplois occupés cvs'!J15)*100</f>
        <v>0.81056911692119826</v>
      </c>
      <c r="K20" s="61">
        <f>+'Nombre d''emplois vacants cvs'!K15/('Nombre d''emplois vacants cvs'!K15+'Nombre d''emplois occupés cvs'!K15)*100</f>
        <v>0.82912973837681625</v>
      </c>
      <c r="L20" s="61">
        <f>+'Nombre d''emplois vacants cvs'!L15/('Nombre d''emplois vacants cvs'!L15+'Nombre d''emplois occupés cvs'!L15)*100</f>
        <v>0.81318947751630277</v>
      </c>
      <c r="M20" s="61">
        <f>+'Nombre d''emplois vacants cvs'!M15/('Nombre d''emplois vacants cvs'!M15+'Nombre d''emplois occupés cvs'!M15)*100</f>
        <v>0.80778814037880553</v>
      </c>
      <c r="N20" s="61">
        <f>+'Nombre d''emplois vacants cvs'!N15/('Nombre d''emplois vacants cvs'!N15+'Nombre d''emplois occupés cvs'!N15)*100</f>
        <v>0.87826223486408617</v>
      </c>
      <c r="O20" s="61">
        <f>+'Nombre d''emplois vacants cvs'!O15/('Nombre d''emplois vacants cvs'!O15+'Nombre d''emplois occupés cvs'!O15)*100</f>
        <v>0.87544481935583951</v>
      </c>
      <c r="P20" s="61">
        <f>+'Nombre d''emplois vacants cvs'!P15/('Nombre d''emplois vacants cvs'!P15+'Nombre d''emplois occupés cvs'!P15)*100</f>
        <v>0.85802892561150867</v>
      </c>
      <c r="Q20" s="61">
        <f>+'Nombre d''emplois vacants cvs'!Q15/('Nombre d''emplois vacants cvs'!Q15+'Nombre d''emplois occupés cvs'!Q15)*100</f>
        <v>0.83970189014075658</v>
      </c>
      <c r="R20" s="61">
        <f>+'Nombre d''emplois vacants cvs'!R15/('Nombre d''emplois vacants cvs'!R15+'Nombre d''emplois occupés cvs'!R15)*100</f>
        <v>0.81996927846083345</v>
      </c>
      <c r="S20" s="61">
        <f>+'Nombre d''emplois vacants cvs'!S15/('Nombre d''emplois vacants cvs'!S15+'Nombre d''emplois occupés cvs'!S15)*100</f>
        <v>0.91852834407940842</v>
      </c>
      <c r="T20" s="61">
        <f>+'Nombre d''emplois vacants cvs'!T15/('Nombre d''emplois vacants cvs'!T15+'Nombre d''emplois occupés cvs'!T15)*100</f>
        <v>0.85993683164525703</v>
      </c>
      <c r="U20" s="61">
        <f>+'Nombre d''emplois vacants cvs'!U15/('Nombre d''emplois vacants cvs'!U15+'Nombre d''emplois occupés cvs'!U15)*100</f>
        <v>1.0328948044195108</v>
      </c>
      <c r="V20" s="61">
        <f>+'Nombre d''emplois vacants cvs'!V15/('Nombre d''emplois vacants cvs'!V15+'Nombre d''emplois occupés cvs'!V15)*100</f>
        <v>1.0178154242380031</v>
      </c>
      <c r="W20" s="61">
        <f>+'Nombre d''emplois vacants cvs'!W15/('Nombre d''emplois vacants cvs'!W15+'Nombre d''emplois occupés cvs'!W15)*100</f>
        <v>1.0099820748633599</v>
      </c>
      <c r="X20" s="61">
        <f>+'Nombre d''emplois vacants cvs'!X15/('Nombre d''emplois vacants cvs'!X15+'Nombre d''emplois occupés cvs'!X15)*100</f>
        <v>0.97589787237736936</v>
      </c>
      <c r="Y20" s="61">
        <f>+'Nombre d''emplois vacants cvs'!Y15/('Nombre d''emplois vacants cvs'!Y15+'Nombre d''emplois occupés cvs'!Y15)*100</f>
        <v>0.90075754056621471</v>
      </c>
      <c r="Z20" s="61">
        <f>+'Nombre d''emplois vacants cvs'!Z15/('Nombre d''emplois vacants cvs'!Z15+'Nombre d''emplois occupés cvs'!Z15)*100</f>
        <v>0.89469815758528026</v>
      </c>
      <c r="AA20" s="61">
        <f>+'Nombre d''emplois vacants cvs'!AA15/('Nombre d''emplois vacants cvs'!AA15+'Nombre d''emplois occupés cvs'!AA15)*100</f>
        <v>0.93410730347351367</v>
      </c>
      <c r="AB20" s="61">
        <f>+'Nombre d''emplois vacants cvs'!AB15/('Nombre d''emplois vacants cvs'!AB15+'Nombre d''emplois occupés cvs'!AB15)*100</f>
        <v>0.92978304742123619</v>
      </c>
      <c r="AC20" s="61">
        <f>+'Nombre d''emplois vacants cvs'!AC15/('Nombre d''emplois vacants cvs'!AC15+'Nombre d''emplois occupés cvs'!AC15)*100</f>
        <v>0.90972924934854449</v>
      </c>
      <c r="AD20" s="61">
        <f>+'Nombre d''emplois vacants cvs'!AD15/('Nombre d''emplois vacants cvs'!AD15+'Nombre d''emplois occupés cvs'!AD15)*100</f>
        <v>0.98190228388802048</v>
      </c>
      <c r="AE20" s="62">
        <f>+'Nombre d''emplois vacants cvs'!AE15/('Nombre d''emplois vacants cvs'!AE15+'Nombre d''emplois occupés cvs'!AE15)*100</f>
        <v>0.9753977926539481</v>
      </c>
      <c r="AF20" s="63">
        <f>+'Nombre d''emplois vacants cvs'!AF15/('Nombre d''emplois vacants cvs'!AF15+'Nombre d''emplois occupés cvs'!AF15)*100</f>
        <v>1.2597655086345134</v>
      </c>
      <c r="AG20" s="61">
        <f>+'Nombre d''emplois vacants cvs'!AG15/('Nombre d''emplois vacants cvs'!AG15+'Nombre d''emplois occupés cvs'!AG15)*100</f>
        <v>1.2230396689732954</v>
      </c>
      <c r="AH20" s="61">
        <f>+'Nombre d''emplois vacants cvs'!AH15/('Nombre d''emplois vacants cvs'!AH15+'Nombre d''emplois occupés cvs'!AH15)*100</f>
        <v>1.1549048630188796</v>
      </c>
      <c r="AI20" s="61">
        <f>+'Nombre d''emplois vacants cvs'!AI15/('Nombre d''emplois vacants cvs'!AI15+'Nombre d''emplois occupés cvs'!AI15)*100</f>
        <v>1.1727951245285839</v>
      </c>
      <c r="AJ20" s="61">
        <f>+'Nombre d''emplois vacants cvs'!AJ15/('Nombre d''emplois vacants cvs'!AJ15+'Nombre d''emplois occupés cvs'!AJ15)*100</f>
        <v>1.0516612833503582</v>
      </c>
      <c r="AK20" s="61">
        <f>+'Nombre d''emplois vacants cvs'!AK15/('Nombre d''emplois vacants cvs'!AK15+'Nombre d''emplois occupés cvs'!AK15)*100</f>
        <v>1.1553424818175795</v>
      </c>
      <c r="AL20" s="61">
        <f>+'Nombre d''emplois vacants cvs'!AL15/('Nombre d''emplois vacants cvs'!AL15+'Nombre d''emplois occupés cvs'!AL15)*100</f>
        <v>1.0414731218276212</v>
      </c>
      <c r="AM20" s="61">
        <f>+'Nombre d''emplois vacants cvs'!AM15/('Nombre d''emplois vacants cvs'!AM15+'Nombre d''emplois occupés cvs'!AM15)*100</f>
        <v>1.0171299480469242</v>
      </c>
      <c r="AN20" s="61">
        <f>+'Nombre d''emplois vacants cvs'!AN15/('Nombre d''emplois vacants cvs'!AN15+'Nombre d''emplois occupés cvs'!AN15)*100</f>
        <v>0.9509686786749173</v>
      </c>
      <c r="AO20" s="61">
        <f>+'Nombre d''emplois vacants cvs'!AO15/('Nombre d''emplois vacants cvs'!AO15+'Nombre d''emplois occupés cvs'!AO15)*100</f>
        <v>0.97757977652678374</v>
      </c>
      <c r="AP20" s="61">
        <f>+'Nombre d''emplois vacants cvs'!AP15/('Nombre d''emplois vacants cvs'!AP15+'Nombre d''emplois occupés cvs'!AP15)*100</f>
        <v>0.98154804123901218</v>
      </c>
      <c r="AQ20" s="61">
        <f>+'Nombre d''emplois vacants cvs'!AQ15/('Nombre d''emplois vacants cvs'!AQ15+'Nombre d''emplois occupés cvs'!AQ15)*100</f>
        <v>0.77815447938514815</v>
      </c>
      <c r="AR20" s="61">
        <f>+'Nombre d''emplois vacants cvs'!AR15/('Nombre d''emplois vacants cvs'!AR15+'Nombre d''emplois occupés cvs'!AR15)*100</f>
        <v>0.96624213578830354</v>
      </c>
      <c r="AS20" s="61">
        <f>+'Nombre d''emplois vacants cvs'!AS15/('Nombre d''emplois vacants cvs'!AS15+'Nombre d''emplois occupés cvs'!AS15)*100</f>
        <v>1.0744370530651282</v>
      </c>
      <c r="AT20" s="61">
        <f>+'Nombre d''emplois vacants cvs'!AT15/('Nombre d''emplois vacants cvs'!AT15+'Nombre d''emplois occupés cvs'!AT15)*100</f>
        <v>1.1463910530796144</v>
      </c>
      <c r="AU20" s="61">
        <f>+'Nombre d''emplois vacants cvs'!AU15/('Nombre d''emplois vacants cvs'!AU15+'Nombre d''emplois occupés cvs'!AU15)*100</f>
        <v>1.0533751182017652</v>
      </c>
      <c r="AV20" s="61">
        <f>+'Nombre d''emplois vacants cvs'!AV15/('Nombre d''emplois vacants cvs'!AV15+'Nombre d''emplois occupés cvs'!AV15)*100</f>
        <v>1.1221220577881343</v>
      </c>
      <c r="AW20" s="61">
        <f>+'Nombre d''emplois vacants cvs'!AW15/('Nombre d''emplois vacants cvs'!AW15+'Nombre d''emplois occupés cvs'!AW15)*100</f>
        <v>0.96109036242094159</v>
      </c>
      <c r="AX20" s="61">
        <f>+'Nombre d''emplois vacants cvs'!AX15/('Nombre d''emplois vacants cvs'!AX15+'Nombre d''emplois occupés cvs'!AX15)*100</f>
        <v>1.0993910002753706</v>
      </c>
      <c r="AY20" s="62">
        <f>+'Nombre d''emplois vacants cvs'!AY15/('Nombre d''emplois vacants cvs'!AY15+'Nombre d''emplois occupés cvs'!AY15)*100</f>
        <v>1.0216401274331977</v>
      </c>
      <c r="AZ20" s="63">
        <f>+'Nombre d''emplois vacants cvs'!AZ15/('Nombre d''emplois vacants cvs'!AZ15+'Nombre d''emplois occupés cvs'!AZ15)*100</f>
        <v>1.1742982202920309</v>
      </c>
      <c r="BA20" s="61">
        <f>+'Nombre d''emplois vacants cvs'!BA15/('Nombre d''emplois vacants cvs'!BA15+'Nombre d''emplois occupés cvs'!BA15)*100</f>
        <v>1.1698276432754622</v>
      </c>
      <c r="BB20" s="61">
        <f>+'Nombre d''emplois vacants cvs'!BB15/('Nombre d''emplois vacants cvs'!BB15+'Nombre d''emplois occupés cvs'!BB15)*100</f>
        <v>1.2279252963103426</v>
      </c>
      <c r="BC20" s="61">
        <f>+'Nombre d''emplois vacants cvs'!BC15/('Nombre d''emplois vacants cvs'!BC15+'Nombre d''emplois occupés cvs'!BC15)*100</f>
        <v>1.4409386876552548</v>
      </c>
      <c r="BD20" s="61">
        <f>+'Nombre d''emplois vacants cvs'!BD15/('Nombre d''emplois vacants cvs'!BD15+'Nombre d''emplois occupés cvs'!BD15)*100</f>
        <v>1.368845048254139</v>
      </c>
      <c r="BE20" s="61">
        <f>+'Nombre d''emplois vacants cvs'!BE15/('Nombre d''emplois vacants cvs'!BE15+'Nombre d''emplois occupés cvs'!BE15)*100</f>
        <v>1.5271830137713023</v>
      </c>
      <c r="BF20" s="61">
        <f>+'Nombre d''emplois vacants cvs'!BF15/('Nombre d''emplois vacants cvs'!BF15+'Nombre d''emplois occupés cvs'!BF15)*100</f>
        <v>1.4656212564741757</v>
      </c>
      <c r="BG20" s="61">
        <f>+'Nombre d''emplois vacants cvs'!BG15/('Nombre d''emplois vacants cvs'!BG15+'Nombre d''emplois occupés cvs'!BG15)*100</f>
        <v>1.5808207924621658</v>
      </c>
      <c r="BH20" s="61">
        <f>+'Nombre d''emplois vacants cvs'!BH15/('Nombre d''emplois vacants cvs'!BH15+'Nombre d''emplois occupés cvs'!BH15)*100</f>
        <v>1.537429901922271</v>
      </c>
      <c r="BI20" s="61">
        <f>+'Nombre d''emplois vacants cvs'!BI15/('Nombre d''emplois vacants cvs'!BI15+'Nombre d''emplois occupés cvs'!BI15)*100</f>
        <v>1.4835005718057641</v>
      </c>
      <c r="BJ20" s="61">
        <f>+'Nombre d''emplois vacants cvs'!BJ15/('Nombre d''emplois vacants cvs'!BJ15+'Nombre d''emplois occupés cvs'!BJ15)*100</f>
        <v>1.5204815755983487</v>
      </c>
      <c r="BK20" s="61">
        <f>+'Nombre d''emplois vacants cvs'!BK15/('Nombre d''emplois vacants cvs'!BK15+'Nombre d''emplois occupés cvs'!BK15)*100</f>
        <v>1.5179151849090859</v>
      </c>
      <c r="BL20" s="61">
        <f>+'Nombre d''emplois vacants cvs'!BL15/('Nombre d''emplois vacants cvs'!BL15+'Nombre d''emplois occupés cvs'!BL15)*100</f>
        <v>1.6191330679538694</v>
      </c>
      <c r="BM20" s="61">
        <f>+'Nombre d''emplois vacants cvs'!BM15/('Nombre d''emplois vacants cvs'!BM15+'Nombre d''emplois occupés cvs'!BM15)*100</f>
        <v>1.7354836169882477</v>
      </c>
      <c r="BN20" s="61">
        <f>+'Nombre d''emplois vacants cvs'!BN15/('Nombre d''emplois vacants cvs'!BN15+'Nombre d''emplois occupés cvs'!BN15)*100</f>
        <v>1.7617669536993987</v>
      </c>
      <c r="BO20" s="61">
        <f>+'Nombre d''emplois vacants cvs'!BO15/('Nombre d''emplois vacants cvs'!BO15+'Nombre d''emplois occupés cvs'!BO15)*100</f>
        <v>1.7186997897868621</v>
      </c>
      <c r="BP20" s="61">
        <f>+'Nombre d''emplois vacants cvs'!BP15/('Nombre d''emplois vacants cvs'!BP15+'Nombre d''emplois occupés cvs'!BP15)*100</f>
        <v>1.9188715200132438</v>
      </c>
      <c r="BQ20" s="61" t="s">
        <v>92</v>
      </c>
      <c r="BR20" s="61">
        <f>+'Nombre d''emplois vacants cvs'!BR15/('Nombre d''emplois vacants cvs'!BR15+'Nombre d''emplois occupés cvs'!BR15)*100</f>
        <v>2.3326664996117388</v>
      </c>
      <c r="BS20" s="61">
        <f>+'Nombre d''emplois vacants cvs'!BS15/('Nombre d''emplois vacants cvs'!BS15+'Nombre d''emplois occupés cvs'!BS15)*100</f>
        <v>2.2808089639416229</v>
      </c>
      <c r="BT20" s="61">
        <f>+'Nombre d''emplois vacants cvs'!BT15/('Nombre d''emplois vacants cvs'!BT15+'Nombre d''emplois occupés cvs'!BT15)*100</f>
        <v>2.1159569016852622</v>
      </c>
      <c r="BU20" s="61">
        <f>+'Nombre d''emplois vacants cvs'!BU15/('Nombre d''emplois vacants cvs'!BU15+'Nombre d''emplois occupés cvs'!BU15)*100</f>
        <v>2.1911827465087352</v>
      </c>
      <c r="BV20" s="61">
        <f>+'Nombre d''emplois vacants cvs'!BV15/('Nombre d''emplois vacants cvs'!BV15+'Nombre d''emplois occupés cvs'!BV15)*100</f>
        <v>2.3703598217215607</v>
      </c>
      <c r="BW20" s="61">
        <f>+'Nombre d''emplois vacants cvs'!BW15/('Nombre d''emplois vacants cvs'!BW15+'Nombre d''emplois occupés cvs'!BW15)*100</f>
        <v>2.8439613051705543</v>
      </c>
      <c r="BX20" s="61">
        <f>+'Nombre d''emplois vacants cvs'!BX15/('Nombre d''emplois vacants cvs'!BX15+'Nombre d''emplois occupés cvs'!BX15)*100</f>
        <v>3.1106118832516731</v>
      </c>
      <c r="BY20" s="61">
        <f>+'Nombre d''emplois vacants cvs'!BY15/('Nombre d''emplois vacants cvs'!BY15+'Nombre d''emplois occupés cvs'!BY15)*100</f>
        <v>3.3321509770573936</v>
      </c>
      <c r="BZ20" s="61">
        <f>+'Nombre d''emplois vacants cvs'!BZ15/('Nombre d''emplois vacants cvs'!BZ15+'Nombre d''emplois occupés cvs'!BZ15)*100</f>
        <v>3.1654858158823602</v>
      </c>
      <c r="CA20" s="61">
        <f>+'Nombre d''emplois vacants cvs'!CA15/('Nombre d''emplois vacants cvs'!CA15+'Nombre d''emplois occupés cvs'!CA15)*100</f>
        <v>3.1639447434222285</v>
      </c>
      <c r="CB20" s="61">
        <f>+'Nombre d''emplois vacants cvs'!CB15/('Nombre d''emplois vacants cvs'!CB15+'Nombre d''emplois occupés cvs'!CB15)*100</f>
        <v>3.5470487343314461</v>
      </c>
      <c r="CC20" s="149">
        <f>+'Nombre d''emplois vacants cvs'!CC20/('Nombre d''emplois vacants cvs'!CC20+'Nombre d''emplois occupés cvs'!CC20)*100</f>
        <v>3.3721760279244966</v>
      </c>
    </row>
    <row r="21" spans="1:81" x14ac:dyDescent="0.25">
      <c r="A21" s="65" t="s">
        <v>113</v>
      </c>
      <c r="B21" s="67">
        <f>100*'Nombre d''emplois vacants cvs'!B21/('Nombre d''emplois occupés cvs'!B21+'Nombre d''emplois vacants cvs'!B21)</f>
        <v>0.42942792166428873</v>
      </c>
      <c r="C21" s="66">
        <f>100*'Nombre d''emplois vacants cvs'!C21/('Nombre d''emplois occupés cvs'!C21+'Nombre d''emplois vacants cvs'!C21)</f>
        <v>0.44234563820175371</v>
      </c>
      <c r="D21" s="77">
        <f>100*'Nombre d''emplois vacants cvs'!D21/('Nombre d''emplois occupés cvs'!D21+'Nombre d''emplois vacants cvs'!D21)</f>
        <v>0.44250073288824898</v>
      </c>
      <c r="E21" s="66">
        <f>100*'Nombre d''emplois vacants cvs'!E21/('Nombre d''emplois occupés cvs'!E21+'Nombre d''emplois vacants cvs'!E21)</f>
        <v>0.43459423362279709</v>
      </c>
      <c r="F21" s="77">
        <f>100*'Nombre d''emplois vacants cvs'!F21/('Nombre d''emplois occupés cvs'!F21+'Nombre d''emplois vacants cvs'!F21)</f>
        <v>0.44143765251973921</v>
      </c>
      <c r="G21" s="66">
        <f>100*'Nombre d''emplois vacants cvs'!G21/('Nombre d''emplois occupés cvs'!G21+'Nombre d''emplois vacants cvs'!G21)</f>
        <v>0.4228016761960528</v>
      </c>
      <c r="H21" s="77">
        <f>100*'Nombre d''emplois vacants cvs'!H21/('Nombre d''emplois occupés cvs'!H21+'Nombre d''emplois vacants cvs'!H21)</f>
        <v>0.4376647616415042</v>
      </c>
      <c r="I21" s="66">
        <f>100*'Nombre d''emplois vacants cvs'!I21/('Nombre d''emplois occupés cvs'!I21+'Nombre d''emplois vacants cvs'!I21)</f>
        <v>0.43458784031095588</v>
      </c>
      <c r="J21" s="77">
        <f>100*'Nombre d''emplois vacants cvs'!J21/('Nombre d''emplois occupés cvs'!J21+'Nombre d''emplois vacants cvs'!J21)</f>
        <v>0.45250220538990116</v>
      </c>
      <c r="K21" s="66">
        <f>100*'Nombre d''emplois vacants cvs'!K21/('Nombre d''emplois occupés cvs'!K21+'Nombre d''emplois vacants cvs'!K21)</f>
        <v>0.47024769615952289</v>
      </c>
      <c r="L21" s="77">
        <f>100*'Nombre d''emplois vacants cvs'!L21/('Nombre d''emplois occupés cvs'!L21+'Nombre d''emplois vacants cvs'!L21)</f>
        <v>0.50983483896606097</v>
      </c>
      <c r="M21" s="66">
        <f>100*'Nombre d''emplois vacants cvs'!M21/('Nombre d''emplois occupés cvs'!M21+'Nombre d''emplois vacants cvs'!M21)</f>
        <v>0.5344577718293092</v>
      </c>
      <c r="N21" s="77">
        <f>100*'Nombre d''emplois vacants cvs'!N21/('Nombre d''emplois occupés cvs'!N21+'Nombre d''emplois vacants cvs'!N21)</f>
        <v>0.56692305904384377</v>
      </c>
      <c r="O21" s="66">
        <f>100*'Nombre d''emplois vacants cvs'!O21/('Nombre d''emplois occupés cvs'!O21+'Nombre d''emplois vacants cvs'!O21)</f>
        <v>0.59203641151406694</v>
      </c>
      <c r="P21" s="77">
        <f>100*'Nombre d''emplois vacants cvs'!P21/('Nombre d''emplois occupés cvs'!P21+'Nombre d''emplois vacants cvs'!P21)</f>
        <v>0.57396190677276138</v>
      </c>
      <c r="Q21" s="66">
        <f>100*'Nombre d''emplois vacants cvs'!Q21/('Nombre d''emplois occupés cvs'!Q21+'Nombre d''emplois vacants cvs'!Q21)</f>
        <v>0.60559466169008791</v>
      </c>
      <c r="R21" s="77">
        <f>100*'Nombre d''emplois vacants cvs'!R21/('Nombre d''emplois occupés cvs'!R21+'Nombre d''emplois vacants cvs'!R21)</f>
        <v>0.63480712843486742</v>
      </c>
      <c r="S21" s="66">
        <f>100*'Nombre d''emplois vacants cvs'!S21/('Nombre d''emplois occupés cvs'!S21+'Nombre d''emplois vacants cvs'!S21)</f>
        <v>0.67271807021728236</v>
      </c>
      <c r="T21" s="77">
        <f>100*'Nombre d''emplois vacants cvs'!T21/('Nombre d''emplois occupés cvs'!T21+'Nombre d''emplois vacants cvs'!T21)</f>
        <v>0.69004514529930316</v>
      </c>
      <c r="U21" s="66">
        <f>100*'Nombre d''emplois vacants cvs'!U21/('Nombre d''emplois occupés cvs'!U21+'Nombre d''emplois vacants cvs'!U21)</f>
        <v>0.6840619869494432</v>
      </c>
      <c r="V21" s="77">
        <f>100*'Nombre d''emplois vacants cvs'!V21/('Nombre d''emplois occupés cvs'!V21+'Nombre d''emplois vacants cvs'!V21)</f>
        <v>0.63009945401978107</v>
      </c>
      <c r="W21" s="66">
        <f>100*'Nombre d''emplois vacants cvs'!W21/('Nombre d''emplois occupés cvs'!W21+'Nombre d''emplois vacants cvs'!W21)</f>
        <v>0.56529238544527616</v>
      </c>
      <c r="X21" s="77">
        <f>100*'Nombre d''emplois vacants cvs'!X21/('Nombre d''emplois occupés cvs'!X21+'Nombre d''emplois vacants cvs'!X21)</f>
        <v>0.42163204194125642</v>
      </c>
      <c r="Y21" s="66">
        <f>100*'Nombre d''emplois vacants cvs'!Y21/('Nombre d''emplois occupés cvs'!Y21+'Nombre d''emplois vacants cvs'!Y21)</f>
        <v>0.36024448623916988</v>
      </c>
      <c r="Z21" s="77">
        <f>100*'Nombre d''emplois vacants cvs'!Z21/('Nombre d''emplois occupés cvs'!Z21+'Nombre d''emplois vacants cvs'!Z21)</f>
        <v>0.35924900600421006</v>
      </c>
      <c r="AA21" s="66">
        <f>100*'Nombre d''emplois vacants cvs'!AA21/('Nombre d''emplois occupés cvs'!AA21+'Nombre d''emplois vacants cvs'!AA21)</f>
        <v>0.37894758220323577</v>
      </c>
      <c r="AB21" s="77">
        <f>100*'Nombre d''emplois vacants cvs'!AB21/('Nombre d''emplois occupés cvs'!AB21+'Nombre d''emplois vacants cvs'!AB21)</f>
        <v>0.37981213305622008</v>
      </c>
      <c r="AC21" s="66">
        <f>100*'Nombre d''emplois vacants cvs'!AC21/('Nombre d''emplois occupés cvs'!AC21+'Nombre d''emplois vacants cvs'!AC21)</f>
        <v>0.37497179333021746</v>
      </c>
      <c r="AD21" s="77">
        <f>100*'Nombre d''emplois vacants cvs'!AD21/('Nombre d''emplois occupés cvs'!AD21+'Nombre d''emplois vacants cvs'!AD21)</f>
        <v>0.42486329604328704</v>
      </c>
      <c r="AE21" s="67">
        <f>100*'Nombre d''emplois vacants cvs'!AE21/('Nombre d''emplois occupés cvs'!AE21+'Nombre d''emplois vacants cvs'!AE21)</f>
        <v>0.45802298290170662</v>
      </c>
      <c r="AF21" s="68">
        <f>100*'Nombre d''emplois vacants cvs'!AF21/('Nombre d''emplois occupés cvs'!AF21+'Nombre d''emplois vacants cvs'!AF21)</f>
        <v>0.65717653218182903</v>
      </c>
      <c r="AG21" s="66">
        <f>100*'Nombre d''emplois vacants cvs'!AG21/('Nombre d''emplois occupés cvs'!AG21+'Nombre d''emplois vacants cvs'!AG21)</f>
        <v>0.72536452761639347</v>
      </c>
      <c r="AH21" s="77">
        <f>100*'Nombre d''emplois vacants cvs'!AH21/('Nombre d''emplois occupés cvs'!AH21+'Nombre d''emplois vacants cvs'!AH21)</f>
        <v>0.71122825620461672</v>
      </c>
      <c r="AI21" s="66">
        <f>100*'Nombre d''emplois vacants cvs'!AI21/('Nombre d''emplois occupés cvs'!AI21+'Nombre d''emplois vacants cvs'!AI21)</f>
        <v>0.75486799751664968</v>
      </c>
      <c r="AJ21" s="77">
        <f>100*'Nombre d''emplois vacants cvs'!AJ21/('Nombre d''emplois occupés cvs'!AJ21+'Nombre d''emplois vacants cvs'!AJ21)</f>
        <v>0.70291708247466067</v>
      </c>
      <c r="AK21" s="66">
        <f>100*'Nombre d''emplois vacants cvs'!AK21/('Nombre d''emplois occupés cvs'!AK21+'Nombre d''emplois vacants cvs'!AK21)</f>
        <v>0.68526200149602567</v>
      </c>
      <c r="AL21" s="77">
        <f>100*'Nombre d''emplois vacants cvs'!AL21/('Nombre d''emplois occupés cvs'!AL21+'Nombre d''emplois vacants cvs'!AL21)</f>
        <v>0.6257123901252698</v>
      </c>
      <c r="AM21" s="66">
        <f>100*'Nombre d''emplois vacants cvs'!AM21/('Nombre d''emplois occupés cvs'!AM21+'Nombre d''emplois vacants cvs'!AM21)</f>
        <v>0.64666503945753273</v>
      </c>
      <c r="AN21" s="77">
        <f>100*'Nombre d''emplois vacants cvs'!AN21/('Nombre d''emplois occupés cvs'!AN21+'Nombre d''emplois vacants cvs'!AN21)</f>
        <v>0.61149305441761836</v>
      </c>
      <c r="AO21" s="66">
        <f>100*'Nombre d''emplois vacants cvs'!AO21/('Nombre d''emplois occupés cvs'!AO21+'Nombre d''emplois vacants cvs'!AO21)</f>
        <v>0.5981317373036259</v>
      </c>
      <c r="AP21" s="77">
        <f>100*'Nombre d''emplois vacants cvs'!AP21/('Nombre d''emplois occupés cvs'!AP21+'Nombre d''emplois vacants cvs'!AP21)</f>
        <v>0.59596204720008716</v>
      </c>
      <c r="AQ21" s="66">
        <f>100*'Nombre d''emplois vacants cvs'!AQ21/('Nombre d''emplois occupés cvs'!AQ21+'Nombre d''emplois vacants cvs'!AQ21)</f>
        <v>0.5761926640166104</v>
      </c>
      <c r="AR21" s="77">
        <f>100*'Nombre d''emplois vacants cvs'!AR21/('Nombre d''emplois occupés cvs'!AR21+'Nombre d''emplois vacants cvs'!AR21)</f>
        <v>0.57959761982675029</v>
      </c>
      <c r="AS21" s="66">
        <f>100*'Nombre d''emplois vacants cvs'!AS21/('Nombre d''emplois occupés cvs'!AS21+'Nombre d''emplois vacants cvs'!AS21)</f>
        <v>0.6595741498612494</v>
      </c>
      <c r="AT21" s="77">
        <f>100*'Nombre d''emplois vacants cvs'!AT21/('Nombre d''emplois occupés cvs'!AT21+'Nombre d''emplois vacants cvs'!AT21)</f>
        <v>0.67438126728479841</v>
      </c>
      <c r="AU21" s="66">
        <f>100*'Nombre d''emplois vacants cvs'!AU21/('Nombre d''emplois occupés cvs'!AU21+'Nombre d''emplois vacants cvs'!AU21)</f>
        <v>0.63967605663449634</v>
      </c>
      <c r="AV21" s="77">
        <f>100*'Nombre d''emplois vacants cvs'!AV21/('Nombre d''emplois occupés cvs'!AV21+'Nombre d''emplois vacants cvs'!AV21)</f>
        <v>0.62825328090760446</v>
      </c>
      <c r="AW21" s="66">
        <f>100*'Nombre d''emplois vacants cvs'!AW21/('Nombre d''emplois occupés cvs'!AW21+'Nombre d''emplois vacants cvs'!AW21)</f>
        <v>0.61126458942800976</v>
      </c>
      <c r="AX21" s="77">
        <f>100*'Nombre d''emplois vacants cvs'!AX21/('Nombre d''emplois occupés cvs'!AX21+'Nombre d''emplois vacants cvs'!AX21)</f>
        <v>0.65409427009760723</v>
      </c>
      <c r="AY21" s="67">
        <f>100*'Nombre d''emplois vacants cvs'!AY21/('Nombre d''emplois occupés cvs'!AY21+'Nombre d''emplois vacants cvs'!AY21)</f>
        <v>0.6934828390418879</v>
      </c>
      <c r="AZ21" s="68">
        <f>100*'Nombre d''emplois vacants cvs'!AZ21/('Nombre d''emplois occupés cvs'!AZ21+'Nombre d''emplois vacants cvs'!AZ21)</f>
        <v>0.80512369791574767</v>
      </c>
      <c r="BA21" s="66">
        <f>100*'Nombre d''emplois vacants cvs'!BA21/('Nombre d''emplois occupés cvs'!BA21+'Nombre d''emplois vacants cvs'!BA21)</f>
        <v>0.82568116423377225</v>
      </c>
      <c r="BB21" s="78">
        <f>100*'Nombre d''emplois vacants cvs'!BB21/('Nombre d''emplois occupés cvs'!BB21+'Nombre d''emplois vacants cvs'!BB21)</f>
        <v>0.83326932533615239</v>
      </c>
      <c r="BC21" s="78">
        <f>100*'Nombre d''emplois vacants cvs'!BC21/('Nombre d''emplois occupés cvs'!BC21+'Nombre d''emplois vacants cvs'!BC21)</f>
        <v>0.90122700823749236</v>
      </c>
      <c r="BD21" s="78">
        <f>100*'Nombre d''emplois vacants cvs'!BD21/('Nombre d''emplois occupés cvs'!BD21+'Nombre d''emplois vacants cvs'!BD21)</f>
        <v>1.0050808101708546</v>
      </c>
      <c r="BE21" s="78">
        <f>100*'Nombre d''emplois vacants cvs'!BE21/('Nombre d''emplois occupés cvs'!BE21+'Nombre d''emplois vacants cvs'!BE21)</f>
        <v>1.0305240476253938</v>
      </c>
      <c r="BF21" s="78">
        <f>100*'Nombre d''emplois vacants cvs'!BF21/('Nombre d''emplois occupés cvs'!BF21+'Nombre d''emplois vacants cvs'!BF21)</f>
        <v>1.1327193636428088</v>
      </c>
      <c r="BG21" s="78">
        <f>100*'Nombre d''emplois vacants cvs'!BG21/('Nombre d''emplois occupés cvs'!BG21+'Nombre d''emplois vacants cvs'!BG21)</f>
        <v>1.1793572269199086</v>
      </c>
      <c r="BH21" s="78">
        <f>100*'Nombre d''emplois vacants cvs'!BH21/('Nombre d''emplois occupés cvs'!BH21+'Nombre d''emplois vacants cvs'!BH21)</f>
        <v>1.1741739107253875</v>
      </c>
      <c r="BI21" s="78">
        <f>100*'Nombre d''emplois vacants cvs'!BI21/('Nombre d''emplois occupés cvs'!BI21+'Nombre d''emplois vacants cvs'!BI21)</f>
        <v>1.1750984275466554</v>
      </c>
      <c r="BJ21" s="78">
        <f>100*'Nombre d''emplois vacants cvs'!BJ21/('Nombre d''emplois occupés cvs'!BJ21+'Nombre d''emplois vacants cvs'!BJ21)</f>
        <v>1.2090662901724862</v>
      </c>
      <c r="BK21" s="78">
        <f>100*'Nombre d''emplois vacants cvs'!BK21/('Nombre d''emplois occupés cvs'!BK21+'Nombre d''emplois vacants cvs'!BK21)</f>
        <v>1.2281531230361271</v>
      </c>
      <c r="BL21" s="78">
        <f>100*'Nombre d''emplois vacants cvs'!BL21/('Nombre d''emplois occupés cvs'!BL21+'Nombre d''emplois vacants cvs'!BL21)</f>
        <v>1.3213531180441234</v>
      </c>
      <c r="BM21" s="78">
        <f>100*'Nombre d''emplois vacants cvs'!BM21/('Nombre d''emplois occupés cvs'!BM21+'Nombre d''emplois vacants cvs'!BM21)</f>
        <v>1.3108028675909884</v>
      </c>
      <c r="BN21" s="78">
        <f>100*'Nombre d''emplois vacants cvs'!BN21/('Nombre d''emplois occupés cvs'!BN21+'Nombre d''emplois vacants cvs'!BN21)</f>
        <v>1.314907454079655</v>
      </c>
      <c r="BO21" s="78">
        <f>100*'Nombre d''emplois vacants cvs'!BO21/('Nombre d''emplois occupés cvs'!BO21+'Nombre d''emplois vacants cvs'!BO21)</f>
        <v>1.3510337447609408</v>
      </c>
      <c r="BP21" s="78">
        <f>100*'Nombre d''emplois vacants cvs'!BP21/('Nombre d''emplois occupés cvs'!BP21+'Nombre d''emplois vacants cvs'!BP21)</f>
        <v>1.4506201511249892</v>
      </c>
      <c r="BQ21" s="78" t="s">
        <v>92</v>
      </c>
      <c r="BR21" s="78">
        <f>100*'Nombre d''emplois vacants cvs'!BR21/('Nombre d''emplois occupés cvs'!BR21+'Nombre d''emplois vacants cvs'!BR21)</f>
        <v>1.4868774894027281</v>
      </c>
      <c r="BS21" s="78">
        <f>100*'Nombre d''emplois vacants cvs'!BS21/('Nombre d''emplois occupés cvs'!BS21+'Nombre d''emplois vacants cvs'!BS21)</f>
        <v>1.3918533093283643</v>
      </c>
      <c r="BT21" s="78">
        <f>100*'Nombre d''emplois vacants cvs'!BT21/('Nombre d''emplois occupés cvs'!BT21+'Nombre d''emplois vacants cvs'!BT21)</f>
        <v>1.3190321762247474</v>
      </c>
      <c r="BU21" s="78">
        <f>100*'Nombre d''emplois vacants cvs'!BU21/('Nombre d''emplois occupés cvs'!BU21+'Nombre d''emplois vacants cvs'!BU21)</f>
        <v>1.4878351369400467</v>
      </c>
      <c r="BV21" s="78">
        <f>100*'Nombre d''emplois vacants cvs'!BV21/('Nombre d''emplois occupés cvs'!BV21+'Nombre d''emplois vacants cvs'!BV21)</f>
        <v>1.8124773959246772</v>
      </c>
      <c r="BW21" s="78">
        <f>100*'Nombre d''emplois vacants cvs'!BW21/('Nombre d''emplois occupés cvs'!BW21+'Nombre d''emplois vacants cvs'!BW21)</f>
        <v>1.994332908378549</v>
      </c>
      <c r="BX21" s="78">
        <f>100*'Nombre d''emplois vacants cvs'!BX21/('Nombre d''emplois occupés cvs'!BX21+'Nombre d''emplois vacants cvs'!BX21)</f>
        <v>2.2995968531003594</v>
      </c>
      <c r="BY21" s="78">
        <f>100*'Nombre d''emplois vacants cvs'!BY21/('Nombre d''emplois occupés cvs'!BY21+'Nombre d''emplois vacants cvs'!BY21)</f>
        <v>2.4322498716017513</v>
      </c>
      <c r="BZ21" s="78">
        <f>100*'Nombre d''emplois vacants cvs'!BZ21/('Nombre d''emplois occupés cvs'!BZ21+'Nombre d''emplois vacants cvs'!BZ21)</f>
        <v>2.4060307165387536</v>
      </c>
      <c r="CA21" s="78">
        <f>100*'Nombre d''emplois vacants cvs'!CA21/('Nombre d''emplois occupés cvs'!CA21+'Nombre d''emplois vacants cvs'!CA21)</f>
        <v>2.4652082283534189</v>
      </c>
      <c r="CB21" s="78">
        <f>100*'Nombre d''emplois vacants cvs'!CB21/('Nombre d''emplois occupés cvs'!CB21+'Nombre d''emplois vacants cvs'!CB21)</f>
        <v>2.4733367756565401</v>
      </c>
      <c r="CC21" s="151">
        <f>+'Nombre d''emplois vacants cvs'!CC21/('Nombre d''emplois vacants cvs'!CC21+'Nombre d''emplois occupés cvs'!CC21)*100</f>
        <v>2.3140798046235509</v>
      </c>
    </row>
    <row r="22" spans="1:81"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row>
    <row r="23" spans="1:81" ht="38.25" customHeight="1" x14ac:dyDescent="0.25">
      <c r="A23" s="39" t="s">
        <v>114</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row>
    <row r="24" spans="1:81" ht="33" customHeight="1" x14ac:dyDescent="0.25">
      <c r="A24" s="39" t="s">
        <v>161</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69"/>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row>
    <row r="25" spans="1:81" ht="25.5" x14ac:dyDescent="0.25">
      <c r="A25" s="39" t="s">
        <v>115</v>
      </c>
    </row>
  </sheetData>
  <mergeCells count="1">
    <mergeCell ref="B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1"/>
  <sheetViews>
    <sheetView zoomScale="80" zoomScaleNormal="80" workbookViewId="0">
      <pane xSplit="1" topLeftCell="BT1" activePane="topRight" state="frozen"/>
      <selection pane="topRight"/>
    </sheetView>
  </sheetViews>
  <sheetFormatPr baseColWidth="10" defaultRowHeight="15" x14ac:dyDescent="0.25"/>
  <cols>
    <col min="1" max="1" width="81.28515625" customWidth="1"/>
  </cols>
  <sheetData>
    <row r="1" spans="1:81" x14ac:dyDescent="0.25">
      <c r="A1" s="41" t="s">
        <v>124</v>
      </c>
      <c r="B1" s="44"/>
      <c r="C1" s="44"/>
      <c r="D1" s="44"/>
      <c r="E1" s="44"/>
      <c r="F1" s="44"/>
      <c r="G1" s="44"/>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row>
    <row r="2" spans="1:81" x14ac:dyDescent="0.25">
      <c r="A2" s="28" t="s">
        <v>9</v>
      </c>
      <c r="B2" s="44"/>
      <c r="C2" s="44"/>
      <c r="D2" s="44"/>
      <c r="E2" s="44"/>
      <c r="F2" s="44"/>
      <c r="G2" s="44"/>
      <c r="H2" s="29"/>
      <c r="I2" s="29"/>
      <c r="J2" s="29"/>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row>
    <row r="3" spans="1:81" x14ac:dyDescent="0.25">
      <c r="A3" s="28" t="s">
        <v>125</v>
      </c>
      <c r="B3" s="44"/>
      <c r="C3" s="29"/>
      <c r="D3" s="29"/>
      <c r="E3" s="29"/>
      <c r="F3" s="29"/>
      <c r="G3" s="29"/>
      <c r="H3" s="29"/>
      <c r="I3" s="29"/>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row>
    <row r="4" spans="1:81"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row>
    <row r="5" spans="1:81" x14ac:dyDescent="0.25">
      <c r="A5" s="46" t="s">
        <v>12</v>
      </c>
      <c r="B5" s="82"/>
      <c r="C5" s="79"/>
      <c r="D5" s="79"/>
      <c r="E5" s="79"/>
      <c r="F5" s="79"/>
      <c r="G5" s="79"/>
      <c r="H5" s="79"/>
      <c r="I5" s="79"/>
      <c r="J5" s="79"/>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row>
    <row r="6" spans="1:81" x14ac:dyDescent="0.25">
      <c r="A6" s="4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row>
    <row r="7" spans="1:81" x14ac:dyDescent="0.25">
      <c r="A7" s="83" t="s">
        <v>13</v>
      </c>
      <c r="B7" s="31" t="s">
        <v>14</v>
      </c>
      <c r="C7" s="31" t="s">
        <v>15</v>
      </c>
      <c r="D7" s="31" t="s">
        <v>16</v>
      </c>
      <c r="E7" s="31" t="s">
        <v>17</v>
      </c>
      <c r="F7" s="31" t="s">
        <v>18</v>
      </c>
      <c r="G7" s="31" t="s">
        <v>19</v>
      </c>
      <c r="H7" s="31" t="s">
        <v>20</v>
      </c>
      <c r="I7" s="31" t="s">
        <v>21</v>
      </c>
      <c r="J7" s="31" t="s">
        <v>22</v>
      </c>
      <c r="K7" s="31" t="s">
        <v>23</v>
      </c>
      <c r="L7" s="31" t="s">
        <v>24</v>
      </c>
      <c r="M7" s="31" t="s">
        <v>25</v>
      </c>
      <c r="N7" s="31" t="s">
        <v>26</v>
      </c>
      <c r="O7" s="31" t="s">
        <v>27</v>
      </c>
      <c r="P7" s="31" t="s">
        <v>28</v>
      </c>
      <c r="Q7" s="31" t="s">
        <v>29</v>
      </c>
      <c r="R7" s="31" t="s">
        <v>30</v>
      </c>
      <c r="S7" s="31" t="s">
        <v>31</v>
      </c>
      <c r="T7" s="31" t="s">
        <v>32</v>
      </c>
      <c r="U7" s="31" t="s">
        <v>33</v>
      </c>
      <c r="V7" s="31" t="s">
        <v>34</v>
      </c>
      <c r="W7" s="31" t="s">
        <v>35</v>
      </c>
      <c r="X7" s="31" t="s">
        <v>36</v>
      </c>
      <c r="Y7" s="31" t="s">
        <v>37</v>
      </c>
      <c r="Z7" s="31" t="s">
        <v>38</v>
      </c>
      <c r="AA7" s="31" t="s">
        <v>39</v>
      </c>
      <c r="AB7" s="31" t="s">
        <v>40</v>
      </c>
      <c r="AC7" s="31" t="s">
        <v>41</v>
      </c>
      <c r="AD7" s="31" t="s">
        <v>42</v>
      </c>
      <c r="AE7" s="31" t="s">
        <v>43</v>
      </c>
      <c r="AF7" s="31" t="s">
        <v>126</v>
      </c>
      <c r="AG7" s="31" t="s">
        <v>45</v>
      </c>
      <c r="AH7" s="31" t="s">
        <v>46</v>
      </c>
      <c r="AI7" s="31" t="s">
        <v>47</v>
      </c>
      <c r="AJ7" s="31" t="s">
        <v>48</v>
      </c>
      <c r="AK7" s="31" t="s">
        <v>49</v>
      </c>
      <c r="AL7" s="31" t="s">
        <v>50</v>
      </c>
      <c r="AM7" s="31" t="s">
        <v>51</v>
      </c>
      <c r="AN7" s="31" t="s">
        <v>52</v>
      </c>
      <c r="AO7" s="31" t="s">
        <v>53</v>
      </c>
      <c r="AP7" s="31" t="s">
        <v>54</v>
      </c>
      <c r="AQ7" s="31" t="s">
        <v>55</v>
      </c>
      <c r="AR7" s="31" t="s">
        <v>56</v>
      </c>
      <c r="AS7" s="31" t="s">
        <v>57</v>
      </c>
      <c r="AT7" s="31" t="s">
        <v>58</v>
      </c>
      <c r="AU7" s="31" t="s">
        <v>59</v>
      </c>
      <c r="AV7" s="31" t="s">
        <v>60</v>
      </c>
      <c r="AW7" s="31" t="s">
        <v>61</v>
      </c>
      <c r="AX7" s="31" t="s">
        <v>62</v>
      </c>
      <c r="AY7" s="80" t="s">
        <v>63</v>
      </c>
      <c r="AZ7" s="80" t="s">
        <v>127</v>
      </c>
      <c r="BA7" s="80" t="s">
        <v>65</v>
      </c>
      <c r="BB7" s="80" t="s">
        <v>66</v>
      </c>
      <c r="BC7" s="80" t="s">
        <v>67</v>
      </c>
      <c r="BD7" s="80" t="s">
        <v>68</v>
      </c>
      <c r="BE7" s="36" t="s">
        <v>69</v>
      </c>
      <c r="BF7" s="36" t="s">
        <v>70</v>
      </c>
      <c r="BG7" s="36" t="s">
        <v>71</v>
      </c>
      <c r="BH7" s="36" t="s">
        <v>72</v>
      </c>
      <c r="BI7" s="36" t="s">
        <v>73</v>
      </c>
      <c r="BJ7" s="36" t="s">
        <v>74</v>
      </c>
      <c r="BK7" s="36" t="s">
        <v>75</v>
      </c>
      <c r="BL7" s="36" t="s">
        <v>76</v>
      </c>
      <c r="BM7" s="36" t="s">
        <v>77</v>
      </c>
      <c r="BN7" s="36" t="s">
        <v>78</v>
      </c>
      <c r="BO7" s="36" t="s">
        <v>79</v>
      </c>
      <c r="BP7" s="36" t="s">
        <v>80</v>
      </c>
      <c r="BQ7" s="36" t="s">
        <v>128</v>
      </c>
      <c r="BR7" s="36" t="s">
        <v>82</v>
      </c>
      <c r="BS7" s="36" t="s">
        <v>83</v>
      </c>
      <c r="BT7" s="36" t="s">
        <v>84</v>
      </c>
      <c r="BU7" s="36" t="s">
        <v>85</v>
      </c>
      <c r="BV7" s="36" t="s">
        <v>86</v>
      </c>
      <c r="BW7" s="36" t="s">
        <v>87</v>
      </c>
      <c r="BX7" s="36" t="s">
        <v>88</v>
      </c>
      <c r="BY7" s="36" t="s">
        <v>89</v>
      </c>
      <c r="BZ7" s="36" t="s">
        <v>90</v>
      </c>
      <c r="CA7" s="36" t="s">
        <v>149</v>
      </c>
      <c r="CB7" s="36" t="s">
        <v>159</v>
      </c>
      <c r="CC7" s="36" t="s">
        <v>160</v>
      </c>
    </row>
    <row r="8" spans="1:81" x14ac:dyDescent="0.25">
      <c r="A8" s="37" t="s">
        <v>91</v>
      </c>
      <c r="B8" s="84">
        <v>25076.315803704205</v>
      </c>
      <c r="C8" s="84">
        <v>24993.74787075842</v>
      </c>
      <c r="D8" s="84">
        <v>24674.774908746793</v>
      </c>
      <c r="E8" s="84">
        <v>24711.278626470194</v>
      </c>
      <c r="F8" s="84">
        <v>25067.62444234149</v>
      </c>
      <c r="G8" s="84">
        <v>24934.646613491961</v>
      </c>
      <c r="H8" s="84">
        <v>24525.283493308099</v>
      </c>
      <c r="I8" s="84">
        <v>24261.066107881576</v>
      </c>
      <c r="J8" s="84">
        <v>24480.088414221984</v>
      </c>
      <c r="K8" s="84">
        <v>24387.090847640935</v>
      </c>
      <c r="L8" s="84">
        <v>24041.174665404898</v>
      </c>
      <c r="M8" s="84">
        <v>24221.085845613088</v>
      </c>
      <c r="N8" s="84">
        <v>24485.303231039612</v>
      </c>
      <c r="O8" s="84">
        <v>24491.387183993516</v>
      </c>
      <c r="P8" s="84">
        <v>24200.226578342576</v>
      </c>
      <c r="Q8" s="84">
        <v>24033.352440178456</v>
      </c>
      <c r="R8" s="84">
        <v>24447.930377179939</v>
      </c>
      <c r="S8" s="84">
        <v>24407.950114911455</v>
      </c>
      <c r="T8" s="84">
        <v>24202.833986751386</v>
      </c>
      <c r="U8" s="84">
        <v>23910.80424496418</v>
      </c>
      <c r="V8" s="84">
        <v>24065.510477220494</v>
      </c>
      <c r="W8" s="84">
        <v>23902.112883601465</v>
      </c>
      <c r="X8" s="84">
        <v>23523.169528187103</v>
      </c>
      <c r="Y8" s="84">
        <v>23085.994051642556</v>
      </c>
      <c r="Z8" s="84">
        <v>23010.37920778694</v>
      </c>
      <c r="AA8" s="84">
        <v>22743.554413951602</v>
      </c>
      <c r="AB8" s="84">
        <v>21999.573881303237</v>
      </c>
      <c r="AC8" s="84">
        <v>22116.038123563609</v>
      </c>
      <c r="AD8" s="84">
        <v>22118.645531972423</v>
      </c>
      <c r="AE8" s="84">
        <v>22148.196160605654</v>
      </c>
      <c r="AF8" s="84">
        <v>21916.136812221172</v>
      </c>
      <c r="AG8" s="84">
        <v>21825.74665404894</v>
      </c>
      <c r="AH8" s="84">
        <v>21947.425713126944</v>
      </c>
      <c r="AI8" s="84">
        <v>21871.810869271329</v>
      </c>
      <c r="AJ8" s="84">
        <v>21624.107070433962</v>
      </c>
      <c r="AK8" s="84">
        <v>21483.307016357983</v>
      </c>
      <c r="AL8" s="84">
        <v>21551.099634987157</v>
      </c>
      <c r="AM8" s="84">
        <v>21572.828038393942</v>
      </c>
      <c r="AN8" s="84">
        <v>21254.724212518591</v>
      </c>
      <c r="AO8" s="84">
        <v>20880.995673921861</v>
      </c>
      <c r="AP8" s="84">
        <v>20909.67716641882</v>
      </c>
      <c r="AQ8" s="84">
        <v>20835.800594835746</v>
      </c>
      <c r="AR8" s="84">
        <v>20333.439908070843</v>
      </c>
      <c r="AS8" s="84">
        <v>20523.780721914292</v>
      </c>
      <c r="AT8" s="84">
        <v>20384.718940110859</v>
      </c>
      <c r="AU8" s="84">
        <v>20354.299175341359</v>
      </c>
      <c r="AV8" s="84">
        <v>19997.953359470059</v>
      </c>
      <c r="AW8" s="84">
        <v>19756.333513586593</v>
      </c>
      <c r="AX8" s="84">
        <v>19753.726105177779</v>
      </c>
      <c r="AY8" s="84">
        <v>19410.417331350549</v>
      </c>
      <c r="AZ8" s="85">
        <v>19016.698661619575</v>
      </c>
      <c r="BA8" s="86">
        <v>18927.177639583617</v>
      </c>
      <c r="BB8" s="86">
        <v>18795.938083006626</v>
      </c>
      <c r="BC8" s="87">
        <v>18705.547924834395</v>
      </c>
      <c r="BD8" s="87">
        <v>18556.056509395701</v>
      </c>
      <c r="BE8" s="87">
        <v>18527.375016898743</v>
      </c>
      <c r="BF8" s="87">
        <v>18533.458969852643</v>
      </c>
      <c r="BG8" s="87">
        <v>18419.602136001085</v>
      </c>
      <c r="BH8" s="87">
        <v>18202.318101933215</v>
      </c>
      <c r="BI8" s="87">
        <v>18243.167500337979</v>
      </c>
      <c r="BJ8" s="87">
        <v>18262.28849533595</v>
      </c>
      <c r="BK8" s="87">
        <v>18269.24158442612</v>
      </c>
      <c r="BL8" s="87">
        <v>18232.737866702719</v>
      </c>
      <c r="BM8" s="87">
        <v>18279.671218061376</v>
      </c>
      <c r="BN8" s="87">
        <v>18371.799648506152</v>
      </c>
      <c r="BO8" s="87">
        <v>18309.221846694607</v>
      </c>
      <c r="BP8" s="87">
        <v>18060.648911720971</v>
      </c>
      <c r="BQ8" s="87">
        <v>18159.730431255917</v>
      </c>
      <c r="BR8" s="87">
        <v>18245.774908746789</v>
      </c>
      <c r="BS8" s="87">
        <v>18141.478572394215</v>
      </c>
      <c r="BT8" s="87">
        <v>17882.476003785319</v>
      </c>
      <c r="BU8" s="87">
        <v>17960.698256049753</v>
      </c>
      <c r="BV8" s="87">
        <v>18113.666216033529</v>
      </c>
      <c r="BW8" s="87">
        <v>18036.313099905368</v>
      </c>
      <c r="BX8" s="87">
        <v>17887.690820602947</v>
      </c>
      <c r="BY8" s="87">
        <v>18063.256320129785</v>
      </c>
      <c r="BZ8" s="87">
        <v>18135.394619440314</v>
      </c>
      <c r="CA8" s="87">
        <v>18103.236582398269</v>
      </c>
      <c r="CB8" s="87">
        <v>17819.898201973774</v>
      </c>
      <c r="CC8" s="146" t="s">
        <v>92</v>
      </c>
    </row>
    <row r="9" spans="1:81" x14ac:dyDescent="0.25">
      <c r="A9" s="37" t="s">
        <v>93</v>
      </c>
      <c r="B9" s="84">
        <v>3137005.8571047587</v>
      </c>
      <c r="C9" s="84">
        <v>3110962.8167469087</v>
      </c>
      <c r="D9" s="84">
        <v>3080036.0349743138</v>
      </c>
      <c r="E9" s="84">
        <v>3057785.9667582759</v>
      </c>
      <c r="F9" s="84">
        <v>3058243.7781309928</v>
      </c>
      <c r="G9" s="84">
        <v>3036368.5027486328</v>
      </c>
      <c r="H9" s="84">
        <v>3011707.5239203526</v>
      </c>
      <c r="I9" s="84">
        <v>2981699.5700641084</v>
      </c>
      <c r="J9" s="84">
        <v>2982271.5018549869</v>
      </c>
      <c r="K9" s="84">
        <v>2960650.46472173</v>
      </c>
      <c r="L9" s="84">
        <v>2934249.9830025123</v>
      </c>
      <c r="M9" s="84">
        <v>2909458.9940672787</v>
      </c>
      <c r="N9" s="84">
        <v>2916009.712234078</v>
      </c>
      <c r="O9" s="84">
        <v>2898447.8173023276</v>
      </c>
      <c r="P9" s="84">
        <v>2875785.1689274162</v>
      </c>
      <c r="Q9" s="84">
        <v>2857555.0322294533</v>
      </c>
      <c r="R9" s="84">
        <v>2868039.2204042966</v>
      </c>
      <c r="S9" s="84">
        <v>2855265.2278565438</v>
      </c>
      <c r="T9" s="84">
        <v>2842078.2731289733</v>
      </c>
      <c r="U9" s="84">
        <v>2819758.1243001409</v>
      </c>
      <c r="V9" s="84">
        <v>2829780.228005955</v>
      </c>
      <c r="W9" s="84">
        <v>2804141.2006935943</v>
      </c>
      <c r="X9" s="84">
        <v>2773911.7888567424</v>
      </c>
      <c r="Y9" s="84">
        <v>2717170.1051330296</v>
      </c>
      <c r="Z9" s="84">
        <v>2691949.2455569371</v>
      </c>
      <c r="AA9" s="84">
        <v>2642466.1732841446</v>
      </c>
      <c r="AB9" s="84">
        <v>2606435.1112987697</v>
      </c>
      <c r="AC9" s="84">
        <v>2575221.0045321784</v>
      </c>
      <c r="AD9" s="84">
        <v>2576720.7281851838</v>
      </c>
      <c r="AE9" s="84">
        <v>2560833.5715631624</v>
      </c>
      <c r="AF9" s="84">
        <v>2552072.8498727805</v>
      </c>
      <c r="AG9" s="84">
        <v>2549813.0860772235</v>
      </c>
      <c r="AH9" s="84">
        <v>2566659.2505689007</v>
      </c>
      <c r="AI9" s="84">
        <v>2560749.5070505622</v>
      </c>
      <c r="AJ9" s="84">
        <v>2553254.0663416437</v>
      </c>
      <c r="AK9" s="84">
        <v>2511426.6285056523</v>
      </c>
      <c r="AL9" s="84">
        <v>2522957.3728445033</v>
      </c>
      <c r="AM9" s="84">
        <v>2509460.4730135715</v>
      </c>
      <c r="AN9" s="84">
        <v>2493101.935108901</v>
      </c>
      <c r="AO9" s="84">
        <v>2476169.8201828259</v>
      </c>
      <c r="AP9" s="84">
        <v>2480021.5249144761</v>
      </c>
      <c r="AQ9" s="84">
        <v>2462510.4077752372</v>
      </c>
      <c r="AR9" s="84">
        <v>2449431.1839187192</v>
      </c>
      <c r="AS9" s="84">
        <v>2439878.3291691146</v>
      </c>
      <c r="AT9" s="84">
        <v>2448851.1172619965</v>
      </c>
      <c r="AU9" s="84">
        <v>2429749.2526764963</v>
      </c>
      <c r="AV9" s="84">
        <v>2414515.858499581</v>
      </c>
      <c r="AW9" s="84">
        <v>2404495.4978845152</v>
      </c>
      <c r="AX9" s="84">
        <v>2414587.3195292349</v>
      </c>
      <c r="AY9" s="84">
        <v>2397568.1666134624</v>
      </c>
      <c r="AZ9" s="85">
        <v>2387122.4046633043</v>
      </c>
      <c r="BA9" s="86">
        <v>2377139.1201839456</v>
      </c>
      <c r="BB9" s="86">
        <v>2386121.6610309565</v>
      </c>
      <c r="BC9" s="87">
        <v>2377461.4495165092</v>
      </c>
      <c r="BD9" s="87">
        <v>2371315.9414851805</v>
      </c>
      <c r="BE9" s="87">
        <v>2371479.5643466455</v>
      </c>
      <c r="BF9" s="87">
        <v>2389026.8023167416</v>
      </c>
      <c r="BG9" s="87">
        <v>2378385.8686775174</v>
      </c>
      <c r="BH9" s="87">
        <v>2377677.9646100979</v>
      </c>
      <c r="BI9" s="87">
        <v>2380587.5860452922</v>
      </c>
      <c r="BJ9" s="87">
        <v>2398645.9368646224</v>
      </c>
      <c r="BK9" s="87">
        <v>2388936.2684814292</v>
      </c>
      <c r="BL9" s="87">
        <v>2388201.6975294552</v>
      </c>
      <c r="BM9" s="87">
        <v>2397506.4913973571</v>
      </c>
      <c r="BN9" s="87">
        <v>2413921.8704444934</v>
      </c>
      <c r="BO9" s="87">
        <v>2405704.2504509878</v>
      </c>
      <c r="BP9" s="87">
        <v>2399544.2758938242</v>
      </c>
      <c r="BQ9" s="87">
        <v>2389282.1976831034</v>
      </c>
      <c r="BR9" s="87">
        <v>2384273.7457548198</v>
      </c>
      <c r="BS9" s="87">
        <v>2365335.575018018</v>
      </c>
      <c r="BT9" s="87">
        <v>2349419.550489353</v>
      </c>
      <c r="BU9" s="87">
        <v>2353492.7624921957</v>
      </c>
      <c r="BV9" s="87">
        <v>2368401.1770469081</v>
      </c>
      <c r="BW9" s="87">
        <v>2360009.2905321894</v>
      </c>
      <c r="BX9" s="87">
        <v>2359515.8907301272</v>
      </c>
      <c r="BY9" s="87">
        <v>2363892.7189891883</v>
      </c>
      <c r="BZ9" s="87">
        <v>2382962.8493150738</v>
      </c>
      <c r="CA9" s="87">
        <v>2378633.6232749014</v>
      </c>
      <c r="CB9" s="87">
        <v>2379745.7925727963</v>
      </c>
      <c r="CC9" s="146" t="s">
        <v>92</v>
      </c>
    </row>
    <row r="10" spans="1:81" ht="30" x14ac:dyDescent="0.25">
      <c r="A10" s="37" t="s">
        <v>94</v>
      </c>
      <c r="B10" s="84">
        <v>171030.77345557787</v>
      </c>
      <c r="C10" s="84">
        <v>173719.73085233831</v>
      </c>
      <c r="D10" s="84">
        <v>175081.55446573635</v>
      </c>
      <c r="E10" s="84">
        <v>170368.69327089819</v>
      </c>
      <c r="F10" s="84">
        <v>169582.72083609129</v>
      </c>
      <c r="G10" s="84">
        <v>167960.22792842568</v>
      </c>
      <c r="H10" s="84">
        <v>168123.76569859355</v>
      </c>
      <c r="I10" s="84">
        <v>164880.76215926436</v>
      </c>
      <c r="J10" s="84">
        <v>167613.32962806956</v>
      </c>
      <c r="K10" s="84">
        <v>165038.35310142612</v>
      </c>
      <c r="L10" s="84">
        <v>164734.07373511375</v>
      </c>
      <c r="M10" s="84">
        <v>164461.51078483395</v>
      </c>
      <c r="N10" s="84">
        <v>167172.27321761678</v>
      </c>
      <c r="O10" s="84">
        <v>163782.58125413698</v>
      </c>
      <c r="P10" s="84">
        <v>163443.612057789</v>
      </c>
      <c r="Q10" s="84">
        <v>162792.43439112051</v>
      </c>
      <c r="R10" s="84">
        <v>163379.18808772284</v>
      </c>
      <c r="S10" s="84">
        <v>162225.5034545385</v>
      </c>
      <c r="T10" s="84">
        <v>162649.71051897397</v>
      </c>
      <c r="U10" s="84">
        <v>161684.34210598294</v>
      </c>
      <c r="V10" s="84">
        <v>162963.90126529653</v>
      </c>
      <c r="W10" s="84">
        <v>160366.12856462967</v>
      </c>
      <c r="X10" s="84">
        <v>162224.51231653747</v>
      </c>
      <c r="Y10" s="84">
        <v>163045.17458137998</v>
      </c>
      <c r="Z10" s="84">
        <v>165071.0606554597</v>
      </c>
      <c r="AA10" s="84">
        <v>164599.27896697537</v>
      </c>
      <c r="AB10" s="84">
        <v>164727.13576910662</v>
      </c>
      <c r="AC10" s="84">
        <v>165005.64554739255</v>
      </c>
      <c r="AD10" s="84">
        <v>166669.76625110093</v>
      </c>
      <c r="AE10" s="84">
        <v>166004.71265241818</v>
      </c>
      <c r="AF10" s="84">
        <v>164867.87736525113</v>
      </c>
      <c r="AG10" s="84">
        <v>165400.11847179753</v>
      </c>
      <c r="AH10" s="84">
        <v>166890.79002532782</v>
      </c>
      <c r="AI10" s="84">
        <v>166450.72475287606</v>
      </c>
      <c r="AJ10" s="84">
        <v>167014.68227545501</v>
      </c>
      <c r="AK10" s="84">
        <v>167240.661739687</v>
      </c>
      <c r="AL10" s="84">
        <v>168532.11455501278</v>
      </c>
      <c r="AM10" s="84">
        <v>168997.94941549099</v>
      </c>
      <c r="AN10" s="84">
        <v>169506.40321001294</v>
      </c>
      <c r="AO10" s="84">
        <v>170762.17505730211</v>
      </c>
      <c r="AP10" s="84">
        <v>172163.64419074086</v>
      </c>
      <c r="AQ10" s="84">
        <v>172154.72394873167</v>
      </c>
      <c r="AR10" s="84">
        <v>172050.65445862486</v>
      </c>
      <c r="AS10" s="84">
        <v>172537.30321712446</v>
      </c>
      <c r="AT10" s="84">
        <v>173247.94916385398</v>
      </c>
      <c r="AU10" s="84">
        <v>173776.22571839631</v>
      </c>
      <c r="AV10" s="84">
        <v>173582.9538081979</v>
      </c>
      <c r="AW10" s="84">
        <v>174051.76208267917</v>
      </c>
      <c r="AX10" s="84">
        <v>175071.64308572616</v>
      </c>
      <c r="AY10" s="84">
        <v>173770.27889039021</v>
      </c>
      <c r="AZ10" s="85">
        <v>173114.14553371666</v>
      </c>
      <c r="BA10" s="86">
        <v>172703.81440129539</v>
      </c>
      <c r="BB10" s="86">
        <v>172918.89134751618</v>
      </c>
      <c r="BC10" s="87">
        <v>172020.92031859435</v>
      </c>
      <c r="BD10" s="87">
        <v>170757.21936729702</v>
      </c>
      <c r="BE10" s="87">
        <v>166537.94489696558</v>
      </c>
      <c r="BF10" s="87">
        <v>166458.65385688419</v>
      </c>
      <c r="BG10" s="87">
        <v>165659.7966280641</v>
      </c>
      <c r="BH10" s="87">
        <v>165493.28544389314</v>
      </c>
      <c r="BI10" s="87">
        <v>164492.2360628655</v>
      </c>
      <c r="BJ10" s="87">
        <v>164380.23746875051</v>
      </c>
      <c r="BK10" s="87">
        <v>163283.04770162413</v>
      </c>
      <c r="BL10" s="87">
        <v>164420.87412679225</v>
      </c>
      <c r="BM10" s="87">
        <v>164505.12085687873</v>
      </c>
      <c r="BN10" s="87">
        <v>164278.15025464573</v>
      </c>
      <c r="BO10" s="87">
        <v>163151.22634748885</v>
      </c>
      <c r="BP10" s="87">
        <v>163988.73795834862</v>
      </c>
      <c r="BQ10" s="87">
        <v>163444.60319579003</v>
      </c>
      <c r="BR10" s="87">
        <v>163102.66058543898</v>
      </c>
      <c r="BS10" s="87">
        <v>162246.31735255985</v>
      </c>
      <c r="BT10" s="87">
        <v>162773.60276910115</v>
      </c>
      <c r="BU10" s="87">
        <v>162623.94093094754</v>
      </c>
      <c r="BV10" s="87">
        <v>162770.62935509812</v>
      </c>
      <c r="BW10" s="87">
        <v>162408.86398472672</v>
      </c>
      <c r="BX10" s="87">
        <v>163288.99452963026</v>
      </c>
      <c r="BY10" s="87">
        <v>162891.54819122225</v>
      </c>
      <c r="BZ10" s="87">
        <v>162892.53932922325</v>
      </c>
      <c r="CA10" s="87">
        <v>163653.7333140047</v>
      </c>
      <c r="CB10" s="87">
        <v>165719.26490812513</v>
      </c>
      <c r="CC10" s="146" t="s">
        <v>92</v>
      </c>
    </row>
    <row r="11" spans="1:81" ht="30" x14ac:dyDescent="0.25">
      <c r="A11" s="37" t="s">
        <v>95</v>
      </c>
      <c r="B11" s="84">
        <v>120585.09063373398</v>
      </c>
      <c r="C11" s="84">
        <v>121018.05603513555</v>
      </c>
      <c r="D11" s="84">
        <v>121013.36009802707</v>
      </c>
      <c r="E11" s="84">
        <v>121209.6502691614</v>
      </c>
      <c r="F11" s="84">
        <v>122949.02537414125</v>
      </c>
      <c r="G11" s="84">
        <v>123501.26757809812</v>
      </c>
      <c r="H11" s="84">
        <v>123794.29405366708</v>
      </c>
      <c r="I11" s="84">
        <v>123807.4426775708</v>
      </c>
      <c r="J11" s="84">
        <v>125569.35828067134</v>
      </c>
      <c r="K11" s="84">
        <v>126502.91057783652</v>
      </c>
      <c r="L11" s="84">
        <v>126008.89799402475</v>
      </c>
      <c r="M11" s="84">
        <v>126083.0938003387</v>
      </c>
      <c r="N11" s="84">
        <v>128331.50848787742</v>
      </c>
      <c r="O11" s="84">
        <v>129460.41176875526</v>
      </c>
      <c r="P11" s="84">
        <v>129681.12081285367</v>
      </c>
      <c r="Q11" s="84">
        <v>129926.24872991616</v>
      </c>
      <c r="R11" s="84">
        <v>132201.89985268406</v>
      </c>
      <c r="S11" s="84">
        <v>133073.46578001734</v>
      </c>
      <c r="T11" s="84">
        <v>133045.29015736649</v>
      </c>
      <c r="U11" s="84">
        <v>133095.06709071633</v>
      </c>
      <c r="V11" s="84">
        <v>134823.17194663585</v>
      </c>
      <c r="W11" s="84">
        <v>133873.6534633018</v>
      </c>
      <c r="X11" s="84">
        <v>132470.50745528893</v>
      </c>
      <c r="Y11" s="84">
        <v>131906.05581485003</v>
      </c>
      <c r="Z11" s="84">
        <v>132979.54703784783</v>
      </c>
      <c r="AA11" s="84">
        <v>132834.91217490673</v>
      </c>
      <c r="AB11" s="84">
        <v>132132.39998347859</v>
      </c>
      <c r="AC11" s="84">
        <v>131995.27861991109</v>
      </c>
      <c r="AD11" s="84">
        <v>133641.67417014306</v>
      </c>
      <c r="AE11" s="84">
        <v>134037.07207467681</v>
      </c>
      <c r="AF11" s="84">
        <v>134098.119257087</v>
      </c>
      <c r="AG11" s="84">
        <v>134628.7601503449</v>
      </c>
      <c r="AH11" s="84">
        <v>136987.99895364366</v>
      </c>
      <c r="AI11" s="84">
        <v>137754.37588974708</v>
      </c>
      <c r="AJ11" s="84">
        <v>137541.18034502224</v>
      </c>
      <c r="AK11" s="84">
        <v>137526.1533462751</v>
      </c>
      <c r="AL11" s="84">
        <v>139529.44011675136</v>
      </c>
      <c r="AM11" s="84">
        <v>139442.09568653366</v>
      </c>
      <c r="AN11" s="84">
        <v>138960.29253920395</v>
      </c>
      <c r="AO11" s="84">
        <v>137933.76068729092</v>
      </c>
      <c r="AP11" s="84">
        <v>138947.14391530023</v>
      </c>
      <c r="AQ11" s="84">
        <v>138069.94286343674</v>
      </c>
      <c r="AR11" s="84">
        <v>137192.74181157327</v>
      </c>
      <c r="AS11" s="84">
        <v>136382.22306665016</v>
      </c>
      <c r="AT11" s="84">
        <v>137839.84194512136</v>
      </c>
      <c r="AU11" s="84">
        <v>137639.79502430026</v>
      </c>
      <c r="AV11" s="84">
        <v>136797.3439070395</v>
      </c>
      <c r="AW11" s="84">
        <v>136441.39187421696</v>
      </c>
      <c r="AX11" s="84">
        <v>137774.0988256027</v>
      </c>
      <c r="AY11" s="84">
        <v>137054.68126058404</v>
      </c>
      <c r="AZ11" s="85">
        <v>136258.25032698637</v>
      </c>
      <c r="BA11" s="86">
        <v>135429.88702105105</v>
      </c>
      <c r="BB11" s="86">
        <v>136214.10851816667</v>
      </c>
      <c r="BC11" s="87">
        <v>135709.76487271627</v>
      </c>
      <c r="BD11" s="87">
        <v>134985.65137058913</v>
      </c>
      <c r="BE11" s="87">
        <v>135277.73865873637</v>
      </c>
      <c r="BF11" s="87">
        <v>137024.62726308979</v>
      </c>
      <c r="BG11" s="87">
        <v>136361.56094337284</v>
      </c>
      <c r="BH11" s="87">
        <v>136558.79030192888</v>
      </c>
      <c r="BI11" s="87">
        <v>136872.47890077514</v>
      </c>
      <c r="BJ11" s="87">
        <v>139227.96095438712</v>
      </c>
      <c r="BK11" s="87">
        <v>139251.4406399295</v>
      </c>
      <c r="BL11" s="87">
        <v>139950.19608167087</v>
      </c>
      <c r="BM11" s="87">
        <v>140741.93107816007</v>
      </c>
      <c r="BN11" s="87">
        <v>142128.17171258244</v>
      </c>
      <c r="BO11" s="87">
        <v>141562.78088472181</v>
      </c>
      <c r="BP11" s="87">
        <v>141749.67918163919</v>
      </c>
      <c r="BQ11" s="87">
        <v>141841.71954896537</v>
      </c>
      <c r="BR11" s="87">
        <v>142112.20552641363</v>
      </c>
      <c r="BS11" s="87">
        <v>142125.35415031735</v>
      </c>
      <c r="BT11" s="87">
        <v>141598.47000674627</v>
      </c>
      <c r="BU11" s="87">
        <v>142809.08259331158</v>
      </c>
      <c r="BV11" s="87">
        <v>144644.25481530436</v>
      </c>
      <c r="BW11" s="87">
        <v>144310.84328060248</v>
      </c>
      <c r="BX11" s="87">
        <v>144391.6133988683</v>
      </c>
      <c r="BY11" s="87">
        <v>145064.07159280218</v>
      </c>
      <c r="BZ11" s="87">
        <v>147181.00004130355</v>
      </c>
      <c r="CA11" s="87">
        <v>147514.69333223189</v>
      </c>
      <c r="CB11" s="87">
        <v>148127.70096237247</v>
      </c>
      <c r="CC11" s="146" t="s">
        <v>92</v>
      </c>
    </row>
    <row r="12" spans="1:81" x14ac:dyDescent="0.25">
      <c r="A12" s="38" t="s">
        <v>96</v>
      </c>
      <c r="B12" s="84">
        <v>844726.23927723954</v>
      </c>
      <c r="C12" s="84">
        <v>846268.18546018586</v>
      </c>
      <c r="D12" s="84">
        <v>850871.73397066561</v>
      </c>
      <c r="E12" s="84">
        <v>855366.45464680495</v>
      </c>
      <c r="F12" s="84">
        <v>869425.56854701007</v>
      </c>
      <c r="G12" s="84">
        <v>867124.44988113362</v>
      </c>
      <c r="H12" s="84">
        <v>872790.70874984306</v>
      </c>
      <c r="I12" s="84">
        <v>875186.23228406312</v>
      </c>
      <c r="J12" s="84">
        <v>893898.0638970104</v>
      </c>
      <c r="K12" s="84">
        <v>896468.62979128433</v>
      </c>
      <c r="L12" s="84">
        <v>909150.35043878108</v>
      </c>
      <c r="M12" s="84">
        <v>915961.92392552062</v>
      </c>
      <c r="N12" s="84">
        <v>937292.83504564082</v>
      </c>
      <c r="O12" s="84">
        <v>943648.77392474946</v>
      </c>
      <c r="P12" s="84">
        <v>954204.41826642375</v>
      </c>
      <c r="Q12" s="84">
        <v>962238.66591608629</v>
      </c>
      <c r="R12" s="84">
        <v>982208.57351758541</v>
      </c>
      <c r="S12" s="84">
        <v>988357.34615782904</v>
      </c>
      <c r="T12" s="84">
        <v>996816.41571503808</v>
      </c>
      <c r="U12" s="84">
        <v>1009346.6952195668</v>
      </c>
      <c r="V12" s="84">
        <v>1023300.9148216124</v>
      </c>
      <c r="W12" s="84">
        <v>1017805.1091874123</v>
      </c>
      <c r="X12" s="84">
        <v>1019909.5510442394</v>
      </c>
      <c r="Y12" s="84">
        <v>1001938.5354120444</v>
      </c>
      <c r="Z12" s="84">
        <v>1003347.3969542007</v>
      </c>
      <c r="AA12" s="84">
        <v>985588.13668641541</v>
      </c>
      <c r="AB12" s="84">
        <v>976738.99145792529</v>
      </c>
      <c r="AC12" s="84">
        <v>969206.26967133838</v>
      </c>
      <c r="AD12" s="84">
        <v>979781.58169391751</v>
      </c>
      <c r="AE12" s="84">
        <v>974342.8123343417</v>
      </c>
      <c r="AF12" s="84">
        <v>975195.07850688859</v>
      </c>
      <c r="AG12" s="84">
        <v>973730.49186883494</v>
      </c>
      <c r="AH12" s="84">
        <v>982532.43466315314</v>
      </c>
      <c r="AI12" s="84">
        <v>974764.35629507061</v>
      </c>
      <c r="AJ12" s="84">
        <v>972956.24083054438</v>
      </c>
      <c r="AK12" s="84">
        <v>963431.83855765173</v>
      </c>
      <c r="AL12" s="84">
        <v>972846.1018174768</v>
      </c>
      <c r="AM12" s="84">
        <v>962827.3851645072</v>
      </c>
      <c r="AN12" s="84">
        <v>954790.5151573905</v>
      </c>
      <c r="AO12" s="84">
        <v>946072.48780160013</v>
      </c>
      <c r="AP12" s="84">
        <v>953392.79863441375</v>
      </c>
      <c r="AQ12" s="84">
        <v>945310.03737185244</v>
      </c>
      <c r="AR12" s="84">
        <v>938683.99567498255</v>
      </c>
      <c r="AS12" s="84">
        <v>933238.67042177182</v>
      </c>
      <c r="AT12" s="84">
        <v>937867.78691742802</v>
      </c>
      <c r="AU12" s="84">
        <v>922701.38258227555</v>
      </c>
      <c r="AV12" s="84">
        <v>913778.15575571032</v>
      </c>
      <c r="AW12" s="84">
        <v>903473.60214025574</v>
      </c>
      <c r="AX12" s="84">
        <v>907099.01132039726</v>
      </c>
      <c r="AY12" s="84">
        <v>896197.87138415978</v>
      </c>
      <c r="AZ12" s="85">
        <v>890637.16240297351</v>
      </c>
      <c r="BA12" s="86">
        <v>887396.58417920512</v>
      </c>
      <c r="BB12" s="86">
        <v>894631.01280540065</v>
      </c>
      <c r="BC12" s="87">
        <v>889798.00801769679</v>
      </c>
      <c r="BD12" s="87">
        <v>883238.18084654002</v>
      </c>
      <c r="BE12" s="87">
        <v>891404.85754762916</v>
      </c>
      <c r="BF12" s="87">
        <v>906444.405340945</v>
      </c>
      <c r="BG12" s="87">
        <v>904609.86962506967</v>
      </c>
      <c r="BH12" s="87">
        <v>899785.25638121844</v>
      </c>
      <c r="BI12" s="87">
        <v>911844.82272275595</v>
      </c>
      <c r="BJ12" s="87">
        <v>924881.8728052685</v>
      </c>
      <c r="BK12" s="87">
        <v>926451.35374148155</v>
      </c>
      <c r="BL12" s="87">
        <v>920231.77744998026</v>
      </c>
      <c r="BM12" s="87">
        <v>939590.6757646997</v>
      </c>
      <c r="BN12" s="87">
        <v>954405.68420101749</v>
      </c>
      <c r="BO12" s="87">
        <v>959078.72518402804</v>
      </c>
      <c r="BP12" s="87">
        <v>953729.77156725153</v>
      </c>
      <c r="BQ12" s="87">
        <v>959084.62548829953</v>
      </c>
      <c r="BR12" s="87">
        <v>972648.76941906405</v>
      </c>
      <c r="BS12" s="87">
        <v>979407.89575672382</v>
      </c>
      <c r="BT12" s="87">
        <v>974437.02052587643</v>
      </c>
      <c r="BU12" s="87">
        <v>998193.28449625568</v>
      </c>
      <c r="BV12" s="87">
        <v>1010910.4069693813</v>
      </c>
      <c r="BW12" s="87">
        <v>1009439.329996629</v>
      </c>
      <c r="BX12" s="87">
        <v>1000187.5217810788</v>
      </c>
      <c r="BY12" s="87">
        <v>1013803.9817430503</v>
      </c>
      <c r="BZ12" s="87">
        <v>1020791.9087685707</v>
      </c>
      <c r="CA12" s="87">
        <v>1015666.5766836832</v>
      </c>
      <c r="CB12" s="87">
        <v>1003903.3367344466</v>
      </c>
      <c r="CC12" s="146" t="s">
        <v>92</v>
      </c>
    </row>
    <row r="13" spans="1:81" x14ac:dyDescent="0.25">
      <c r="A13" s="38" t="s">
        <v>97</v>
      </c>
      <c r="B13" s="84">
        <v>2276271.2406875924</v>
      </c>
      <c r="C13" s="84">
        <v>2282578.031675193</v>
      </c>
      <c r="D13" s="84">
        <v>2273170.3187979041</v>
      </c>
      <c r="E13" s="84">
        <v>2252394.6017597998</v>
      </c>
      <c r="F13" s="84">
        <v>2289381.9813353252</v>
      </c>
      <c r="G13" s="84">
        <v>2295072.877757879</v>
      </c>
      <c r="H13" s="84">
        <v>2284323.8323141756</v>
      </c>
      <c r="I13" s="84">
        <v>2267454.143120815</v>
      </c>
      <c r="J13" s="84">
        <v>2300704.0232151668</v>
      </c>
      <c r="K13" s="84">
        <v>2307812.0899677412</v>
      </c>
      <c r="L13" s="84">
        <v>2299841.4644088945</v>
      </c>
      <c r="M13" s="84">
        <v>2278076.7922918405</v>
      </c>
      <c r="N13" s="84">
        <v>2319553.9206804754</v>
      </c>
      <c r="O13" s="84">
        <v>2332356.7140456843</v>
      </c>
      <c r="P13" s="84">
        <v>2321678.1440994735</v>
      </c>
      <c r="Q13" s="84">
        <v>2303991.0923427986</v>
      </c>
      <c r="R13" s="84">
        <v>2348312.5198856853</v>
      </c>
      <c r="S13" s="84">
        <v>2355612.8621803327</v>
      </c>
      <c r="T13" s="84">
        <v>2340636.0529250703</v>
      </c>
      <c r="U13" s="84">
        <v>2325100.8019559779</v>
      </c>
      <c r="V13" s="84">
        <v>2365431.17143432</v>
      </c>
      <c r="W13" s="84">
        <v>2358561.3425047924</v>
      </c>
      <c r="X13" s="84">
        <v>2342168.8949955418</v>
      </c>
      <c r="Y13" s="84">
        <v>2304216.3075195695</v>
      </c>
      <c r="Z13" s="84">
        <v>2322778.1746907765</v>
      </c>
      <c r="AA13" s="84">
        <v>2305281.1003621258</v>
      </c>
      <c r="AB13" s="84">
        <v>2295294.2627445688</v>
      </c>
      <c r="AC13" s="84">
        <v>2274907.6930187079</v>
      </c>
      <c r="AD13" s="84">
        <v>2312998.933375617</v>
      </c>
      <c r="AE13" s="84">
        <v>2313408.7637142986</v>
      </c>
      <c r="AF13" s="84">
        <v>2303663.2280718531</v>
      </c>
      <c r="AG13" s="84">
        <v>2286850.2256916934</v>
      </c>
      <c r="AH13" s="84">
        <v>2328184.1049712934</v>
      </c>
      <c r="AI13" s="84">
        <v>2319056.7620079434</v>
      </c>
      <c r="AJ13" s="84">
        <v>2312833.4691641121</v>
      </c>
      <c r="AK13" s="84">
        <v>2267689.0103765903</v>
      </c>
      <c r="AL13" s="84">
        <v>2306534.108745269</v>
      </c>
      <c r="AM13" s="84">
        <v>2287197.470724449</v>
      </c>
      <c r="AN13" s="84">
        <v>2298188.4309736774</v>
      </c>
      <c r="AO13" s="84">
        <v>2251211.0730247283</v>
      </c>
      <c r="AP13" s="84">
        <v>2282464.6580487918</v>
      </c>
      <c r="AQ13" s="84">
        <v>2261416.1548731085</v>
      </c>
      <c r="AR13" s="84">
        <v>2283627.8867764329</v>
      </c>
      <c r="AS13" s="84">
        <v>2243119.796478326</v>
      </c>
      <c r="AT13" s="84">
        <v>2281859.4114121702</v>
      </c>
      <c r="AU13" s="84">
        <v>2256797.5584656703</v>
      </c>
      <c r="AV13" s="84">
        <v>2274851.848847325</v>
      </c>
      <c r="AW13" s="84">
        <v>2237710.3424229342</v>
      </c>
      <c r="AX13" s="84">
        <v>2283459.2052052594</v>
      </c>
      <c r="AY13" s="84">
        <v>2261382.2959927917</v>
      </c>
      <c r="AZ13" s="85">
        <v>2287849.5988876638</v>
      </c>
      <c r="BA13" s="86">
        <v>2247442.7788153021</v>
      </c>
      <c r="BB13" s="86">
        <v>2300885.9572440209</v>
      </c>
      <c r="BC13" s="87">
        <v>2269771.4081199029</v>
      </c>
      <c r="BD13" s="87">
        <v>2311513.5856621517</v>
      </c>
      <c r="BE13" s="87">
        <v>2269538.2261477634</v>
      </c>
      <c r="BF13" s="87">
        <v>2326316.2744763261</v>
      </c>
      <c r="BG13" s="87">
        <v>2285594.6893830965</v>
      </c>
      <c r="BH13" s="87">
        <v>2325169.8219812401</v>
      </c>
      <c r="BI13" s="87">
        <v>2293418.4654542329</v>
      </c>
      <c r="BJ13" s="87">
        <v>2344403.4278888768</v>
      </c>
      <c r="BK13" s="87">
        <v>2298820.1825256599</v>
      </c>
      <c r="BL13" s="87">
        <v>2340258.7025982765</v>
      </c>
      <c r="BM13" s="87">
        <v>2309080.3425074075</v>
      </c>
      <c r="BN13" s="87">
        <v>2358415.0292436928</v>
      </c>
      <c r="BO13" s="87">
        <v>2317169.0911283558</v>
      </c>
      <c r="BP13" s="87">
        <v>2370571.8993536187</v>
      </c>
      <c r="BQ13" s="87">
        <v>2314042.5069651236</v>
      </c>
      <c r="BR13" s="87">
        <v>2343615.7876005918</v>
      </c>
      <c r="BS13" s="87">
        <v>2319965.742717999</v>
      </c>
      <c r="BT13" s="87">
        <v>2350094.7839342402</v>
      </c>
      <c r="BU13" s="87">
        <v>2321824.1509453668</v>
      </c>
      <c r="BV13" s="87">
        <v>2398565.5329958238</v>
      </c>
      <c r="BW13" s="87">
        <v>2360946.5550759202</v>
      </c>
      <c r="BX13" s="87">
        <v>2421041.3182033421</v>
      </c>
      <c r="BY13" s="87">
        <v>2381906.8872759347</v>
      </c>
      <c r="BZ13" s="87">
        <v>2434480.6125562349</v>
      </c>
      <c r="CA13" s="87">
        <v>2385996.381225565</v>
      </c>
      <c r="CB13" s="87">
        <v>2423224.9095685985</v>
      </c>
      <c r="CC13" s="146" t="s">
        <v>92</v>
      </c>
    </row>
    <row r="14" spans="1:81" x14ac:dyDescent="0.25">
      <c r="A14" s="38" t="s">
        <v>98</v>
      </c>
      <c r="B14" s="84">
        <v>1298026.685173308</v>
      </c>
      <c r="C14" s="84">
        <v>1301105.8053861775</v>
      </c>
      <c r="D14" s="84">
        <v>1285909.7335598411</v>
      </c>
      <c r="E14" s="84">
        <v>1293652.0300488479</v>
      </c>
      <c r="F14" s="84">
        <v>1293655.7770767917</v>
      </c>
      <c r="G14" s="84">
        <v>1297190.1611848406</v>
      </c>
      <c r="H14" s="84">
        <v>1287886.2908002287</v>
      </c>
      <c r="I14" s="84">
        <v>1291282.0348743545</v>
      </c>
      <c r="J14" s="84">
        <v>1300337.6646576857</v>
      </c>
      <c r="K14" s="84">
        <v>1301627.5790273603</v>
      </c>
      <c r="L14" s="84">
        <v>1294864.1935886876</v>
      </c>
      <c r="M14" s="84">
        <v>1299773.7369521342</v>
      </c>
      <c r="N14" s="84">
        <v>1302383.5419150349</v>
      </c>
      <c r="O14" s="84">
        <v>1308728.1969809809</v>
      </c>
      <c r="P14" s="84">
        <v>1301721.2547259571</v>
      </c>
      <c r="Q14" s="84">
        <v>1308869.6472858617</v>
      </c>
      <c r="R14" s="84">
        <v>1315554.3451377132</v>
      </c>
      <c r="S14" s="84">
        <v>1323731.2968682083</v>
      </c>
      <c r="T14" s="84">
        <v>1322786.109069369</v>
      </c>
      <c r="U14" s="84">
        <v>1324901.3063436795</v>
      </c>
      <c r="V14" s="84">
        <v>1329371.5106807081</v>
      </c>
      <c r="W14" s="84">
        <v>1325891.4584778454</v>
      </c>
      <c r="X14" s="84">
        <v>1315053.1801502216</v>
      </c>
      <c r="Y14" s="84">
        <v>1306951.1689786038</v>
      </c>
      <c r="Z14" s="84">
        <v>1302394.7829988664</v>
      </c>
      <c r="AA14" s="84">
        <v>1297689.4526583604</v>
      </c>
      <c r="AB14" s="84">
        <v>1287872.2394454393</v>
      </c>
      <c r="AC14" s="84">
        <v>1285335.501527444</v>
      </c>
      <c r="AD14" s="84">
        <v>1291617.3938753305</v>
      </c>
      <c r="AE14" s="84">
        <v>1293006.6044855176</v>
      </c>
      <c r="AF14" s="84">
        <v>1290254.4124607502</v>
      </c>
      <c r="AG14" s="84">
        <v>1288214.1557453168</v>
      </c>
      <c r="AH14" s="84">
        <v>1292719.956847812</v>
      </c>
      <c r="AI14" s="84">
        <v>1294449.210243905</v>
      </c>
      <c r="AJ14" s="84">
        <v>1286927.9884035857</v>
      </c>
      <c r="AK14" s="84">
        <v>1277201.6406183033</v>
      </c>
      <c r="AL14" s="84">
        <v>1286186.9199519882</v>
      </c>
      <c r="AM14" s="84">
        <v>1286084.813440518</v>
      </c>
      <c r="AN14" s="84">
        <v>1281093.4911921967</v>
      </c>
      <c r="AO14" s="84">
        <v>1272487.5047621294</v>
      </c>
      <c r="AP14" s="84">
        <v>1281779.3846573208</v>
      </c>
      <c r="AQ14" s="84">
        <v>1279869.4308386352</v>
      </c>
      <c r="AR14" s="84">
        <v>1275781.4233518806</v>
      </c>
      <c r="AS14" s="84">
        <v>1270360.3169983984</v>
      </c>
      <c r="AT14" s="84">
        <v>1279150.9382303995</v>
      </c>
      <c r="AU14" s="84">
        <v>1277369.6948215857</v>
      </c>
      <c r="AV14" s="84">
        <v>1273138.9255701699</v>
      </c>
      <c r="AW14" s="84">
        <v>1269394.7078972647</v>
      </c>
      <c r="AX14" s="84">
        <v>1279464.4707936023</v>
      </c>
      <c r="AY14" s="84">
        <v>1276679.3985986274</v>
      </c>
      <c r="AZ14" s="85">
        <v>1276984.3129975593</v>
      </c>
      <c r="BA14" s="86">
        <v>1269437.3303401261</v>
      </c>
      <c r="BB14" s="86">
        <v>1281489.2710187673</v>
      </c>
      <c r="BC14" s="87">
        <v>1277254.7547394077</v>
      </c>
      <c r="BD14" s="87">
        <v>1282282.0484559899</v>
      </c>
      <c r="BE14" s="87">
        <v>1279637.3024575131</v>
      </c>
      <c r="BF14" s="87">
        <v>1290382.6544921289</v>
      </c>
      <c r="BG14" s="87">
        <v>1282140.2234483147</v>
      </c>
      <c r="BH14" s="87">
        <v>1294072.0718813548</v>
      </c>
      <c r="BI14" s="87">
        <v>1291495.0534129632</v>
      </c>
      <c r="BJ14" s="87">
        <v>1305593.4334031453</v>
      </c>
      <c r="BK14" s="87">
        <v>1298050.1040979573</v>
      </c>
      <c r="BL14" s="87">
        <v>1311304.3723680854</v>
      </c>
      <c r="BM14" s="87">
        <v>1313936.1911201561</v>
      </c>
      <c r="BN14" s="87">
        <v>1321369.7325065888</v>
      </c>
      <c r="BO14" s="87">
        <v>1318415.2009728528</v>
      </c>
      <c r="BP14" s="87">
        <v>1325836.1898156733</v>
      </c>
      <c r="BQ14" s="87">
        <v>1310440.5887513263</v>
      </c>
      <c r="BR14" s="87">
        <v>1304583.0473180825</v>
      </c>
      <c r="BS14" s="87">
        <v>1300868.8058687281</v>
      </c>
      <c r="BT14" s="87">
        <v>1312171.5283099939</v>
      </c>
      <c r="BU14" s="87">
        <v>1311790.5492438015</v>
      </c>
      <c r="BV14" s="87">
        <v>1320684.6821227523</v>
      </c>
      <c r="BW14" s="87">
        <v>1315905.7226831492</v>
      </c>
      <c r="BX14" s="87">
        <v>1330238.5729469182</v>
      </c>
      <c r="BY14" s="87">
        <v>1324668.1475298728</v>
      </c>
      <c r="BZ14" s="87">
        <v>1335469.3302808523</v>
      </c>
      <c r="CA14" s="87">
        <v>1329293.9472022702</v>
      </c>
      <c r="CB14" s="87">
        <v>1340261.8726967517</v>
      </c>
      <c r="CC14" s="146" t="s">
        <v>92</v>
      </c>
    </row>
    <row r="15" spans="1:81" x14ac:dyDescent="0.25">
      <c r="A15" s="38" t="s">
        <v>99</v>
      </c>
      <c r="B15" s="84">
        <v>536631.07694919722</v>
      </c>
      <c r="C15" s="84">
        <v>555411.31790424092</v>
      </c>
      <c r="D15" s="84">
        <v>500048.2799569451</v>
      </c>
      <c r="E15" s="84">
        <v>506104.96042889467</v>
      </c>
      <c r="F15" s="84">
        <v>547062.81983441929</v>
      </c>
      <c r="G15" s="84">
        <v>563034.15650171367</v>
      </c>
      <c r="H15" s="84">
        <v>507558.14163057902</v>
      </c>
      <c r="I15" s="84">
        <v>516172.32169712038</v>
      </c>
      <c r="J15" s="84">
        <v>556951.40443195507</v>
      </c>
      <c r="K15" s="84">
        <v>575848.34682481037</v>
      </c>
      <c r="L15" s="84">
        <v>521084.95562712022</v>
      </c>
      <c r="M15" s="84">
        <v>526878.43711166526</v>
      </c>
      <c r="N15" s="84">
        <v>571736.48339894239</v>
      </c>
      <c r="O15" s="84">
        <v>591835.823052653</v>
      </c>
      <c r="P15" s="84">
        <v>534423.68166803976</v>
      </c>
      <c r="Q15" s="84">
        <v>542865.91333950788</v>
      </c>
      <c r="R15" s="84">
        <v>587219.28798348329</v>
      </c>
      <c r="S15" s="84">
        <v>608670.00545695762</v>
      </c>
      <c r="T15" s="84">
        <v>549656.94381640945</v>
      </c>
      <c r="U15" s="84">
        <v>554696.8319738101</v>
      </c>
      <c r="V15" s="84">
        <v>594638.51981711457</v>
      </c>
      <c r="W15" s="84">
        <v>608756.29003065871</v>
      </c>
      <c r="X15" s="84">
        <v>552278.380900866</v>
      </c>
      <c r="Y15" s="84">
        <v>547429.68446073087</v>
      </c>
      <c r="Z15" s="84">
        <v>589316.18935011711</v>
      </c>
      <c r="AA15" s="84">
        <v>603993.25741189579</v>
      </c>
      <c r="AB15" s="84">
        <v>556970.02700181864</v>
      </c>
      <c r="AC15" s="84">
        <v>557991.78533499781</v>
      </c>
      <c r="AD15" s="84">
        <v>607448.36487390986</v>
      </c>
      <c r="AE15" s="84">
        <v>626899.63909636962</v>
      </c>
      <c r="AF15" s="84">
        <v>571982.30132114096</v>
      </c>
      <c r="AG15" s="84">
        <v>577871.37866431882</v>
      </c>
      <c r="AH15" s="84">
        <v>627751.93204379058</v>
      </c>
      <c r="AI15" s="84">
        <v>646496.7901160937</v>
      </c>
      <c r="AJ15" s="84">
        <v>584673.58268313843</v>
      </c>
      <c r="AK15" s="84">
        <v>588056.06212268467</v>
      </c>
      <c r="AL15" s="84">
        <v>635428.77609386749</v>
      </c>
      <c r="AM15" s="84">
        <v>643231.07418959169</v>
      </c>
      <c r="AN15" s="84">
        <v>588532.17915886233</v>
      </c>
      <c r="AO15" s="84">
        <v>588128.06939282361</v>
      </c>
      <c r="AP15" s="84">
        <v>635223.30707303982</v>
      </c>
      <c r="AQ15" s="84">
        <v>639466.21131551417</v>
      </c>
      <c r="AR15" s="84">
        <v>584710.20707053668</v>
      </c>
      <c r="AS15" s="84">
        <v>589127.48064216657</v>
      </c>
      <c r="AT15" s="84">
        <v>639207.91627150704</v>
      </c>
      <c r="AU15" s="84">
        <v>643296.50148504565</v>
      </c>
      <c r="AV15" s="84">
        <v>590997.80740879406</v>
      </c>
      <c r="AW15" s="84">
        <v>596245.64759633748</v>
      </c>
      <c r="AX15" s="84">
        <v>651365.35063074983</v>
      </c>
      <c r="AY15" s="84">
        <v>654131.17470688175</v>
      </c>
      <c r="AZ15" s="85">
        <v>601342.02421565761</v>
      </c>
      <c r="BA15" s="86">
        <v>615898.04557332338</v>
      </c>
      <c r="BB15" s="86">
        <v>675511.3747158061</v>
      </c>
      <c r="BC15" s="87">
        <v>664451.55462431989</v>
      </c>
      <c r="BD15" s="87">
        <v>623951.0655346436</v>
      </c>
      <c r="BE15" s="87">
        <v>638032.21136078937</v>
      </c>
      <c r="BF15" s="87">
        <v>707774.29417681461</v>
      </c>
      <c r="BG15" s="87">
        <v>680523.1427927129</v>
      </c>
      <c r="BH15" s="87">
        <v>644664.9499938509</v>
      </c>
      <c r="BI15" s="87">
        <v>664590.47899550188</v>
      </c>
      <c r="BJ15" s="87">
        <v>733814.23361699213</v>
      </c>
      <c r="BK15" s="87">
        <v>697127.21230873722</v>
      </c>
      <c r="BL15" s="87">
        <v>662889.61761463259</v>
      </c>
      <c r="BM15" s="87">
        <v>682514.08173682319</v>
      </c>
      <c r="BN15" s="87">
        <v>758764.19404305716</v>
      </c>
      <c r="BO15" s="87">
        <v>719606.5784662402</v>
      </c>
      <c r="BP15" s="87">
        <v>694529.3638127743</v>
      </c>
      <c r="BQ15" s="87">
        <v>663283.17459108192</v>
      </c>
      <c r="BR15" s="87">
        <v>688115.12999944494</v>
      </c>
      <c r="BS15" s="87">
        <v>696420.05125578598</v>
      </c>
      <c r="BT15" s="87">
        <v>614135.35726050707</v>
      </c>
      <c r="BU15" s="87">
        <v>617358.92410388461</v>
      </c>
      <c r="BV15" s="87">
        <v>760247.54380792018</v>
      </c>
      <c r="BW15" s="87">
        <v>735408.82219917362</v>
      </c>
      <c r="BX15" s="87">
        <v>707930.78583890107</v>
      </c>
      <c r="BY15" s="87">
        <v>722468.61915333348</v>
      </c>
      <c r="BZ15" s="87">
        <v>827822.76646985789</v>
      </c>
      <c r="CA15" s="87">
        <v>776672.34005139163</v>
      </c>
      <c r="CB15" s="87">
        <v>738219.77496960806</v>
      </c>
      <c r="CC15" s="146" t="s">
        <v>92</v>
      </c>
    </row>
    <row r="16" spans="1:81" x14ac:dyDescent="0.25">
      <c r="A16" s="38" t="s">
        <v>100</v>
      </c>
      <c r="B16" s="84">
        <v>615207.96259824676</v>
      </c>
      <c r="C16" s="84">
        <v>609336.88613660703</v>
      </c>
      <c r="D16" s="84">
        <v>609711.69344587112</v>
      </c>
      <c r="E16" s="84">
        <v>609793.64726313273</v>
      </c>
      <c r="F16" s="84">
        <v>615382.21029548184</v>
      </c>
      <c r="G16" s="84">
        <v>611055.16897155135</v>
      </c>
      <c r="H16" s="84">
        <v>612625.01308099879</v>
      </c>
      <c r="I16" s="84">
        <v>612341.34880194382</v>
      </c>
      <c r="J16" s="84">
        <v>623700.08083370363</v>
      </c>
      <c r="K16" s="84">
        <v>621297.52048115141</v>
      </c>
      <c r="L16" s="84">
        <v>625272.68254650314</v>
      </c>
      <c r="M16" s="84">
        <v>628037.86092829809</v>
      </c>
      <c r="N16" s="84">
        <v>635718.42037484527</v>
      </c>
      <c r="O16" s="84">
        <v>632061.17699713283</v>
      </c>
      <c r="P16" s="84">
        <v>638657.02180705324</v>
      </c>
      <c r="Q16" s="84">
        <v>634842.96355217509</v>
      </c>
      <c r="R16" s="84">
        <v>640219.05802712427</v>
      </c>
      <c r="S16" s="84">
        <v>634261.4099369105</v>
      </c>
      <c r="T16" s="84">
        <v>642806.74419715488</v>
      </c>
      <c r="U16" s="84">
        <v>647137.09148998559</v>
      </c>
      <c r="V16" s="84">
        <v>654813.04483172996</v>
      </c>
      <c r="W16" s="84">
        <v>646008.17586655391</v>
      </c>
      <c r="X16" s="84">
        <v>648539.43966186466</v>
      </c>
      <c r="Y16" s="84">
        <v>642437.80622733431</v>
      </c>
      <c r="Z16" s="84">
        <v>640486.0273915804</v>
      </c>
      <c r="AA16" s="84">
        <v>627664.30863092002</v>
      </c>
      <c r="AB16" s="84">
        <v>627415.76764395041</v>
      </c>
      <c r="AC16" s="84">
        <v>627482.92462776764</v>
      </c>
      <c r="AD16" s="84">
        <v>633034.64375402674</v>
      </c>
      <c r="AE16" s="84">
        <v>627305.6207513148</v>
      </c>
      <c r="AF16" s="84">
        <v>631689.76271283941</v>
      </c>
      <c r="AG16" s="84">
        <v>634185.47646854795</v>
      </c>
      <c r="AH16" s="84">
        <v>644192.32012866554</v>
      </c>
      <c r="AI16" s="84">
        <v>637610.60268443055</v>
      </c>
      <c r="AJ16" s="84">
        <v>641508.85357183858</v>
      </c>
      <c r="AK16" s="84">
        <v>641713.02847944677</v>
      </c>
      <c r="AL16" s="84">
        <v>650812.40480679716</v>
      </c>
      <c r="AM16" s="84">
        <v>643691.2553037412</v>
      </c>
      <c r="AN16" s="84">
        <v>647515.74764938036</v>
      </c>
      <c r="AO16" s="84">
        <v>644993.43428167538</v>
      </c>
      <c r="AP16" s="84">
        <v>651095.57881558058</v>
      </c>
      <c r="AQ16" s="84">
        <v>643879.30959583749</v>
      </c>
      <c r="AR16" s="84">
        <v>646138.22070308845</v>
      </c>
      <c r="AS16" s="84">
        <v>645824.07113281195</v>
      </c>
      <c r="AT16" s="84">
        <v>655914.34947531507</v>
      </c>
      <c r="AU16" s="84">
        <v>648885.19319007255</v>
      </c>
      <c r="AV16" s="84">
        <v>651469.90049454477</v>
      </c>
      <c r="AW16" s="84">
        <v>653486.49680471467</v>
      </c>
      <c r="AX16" s="84">
        <v>659731.40939985402</v>
      </c>
      <c r="AY16" s="84">
        <v>653545.53849457437</v>
      </c>
      <c r="AZ16" s="85">
        <v>658786.91097077914</v>
      </c>
      <c r="BA16" s="86">
        <v>659732.32709834096</v>
      </c>
      <c r="BB16" s="86">
        <v>668993.8308086344</v>
      </c>
      <c r="BC16" s="87">
        <v>667641.94595846673</v>
      </c>
      <c r="BD16" s="87">
        <v>670995.50966347661</v>
      </c>
      <c r="BE16" s="87">
        <v>680255.25008215965</v>
      </c>
      <c r="BF16" s="87">
        <v>686817.53048451385</v>
      </c>
      <c r="BG16" s="87">
        <v>681559.02700468781</v>
      </c>
      <c r="BH16" s="87">
        <v>687082.4411230078</v>
      </c>
      <c r="BI16" s="87">
        <v>696705.41325265379</v>
      </c>
      <c r="BJ16" s="87">
        <v>702075.327281454</v>
      </c>
      <c r="BK16" s="87">
        <v>705285.81561821117</v>
      </c>
      <c r="BL16" s="87">
        <v>712738.59487129957</v>
      </c>
      <c r="BM16" s="87">
        <v>721923.95377531508</v>
      </c>
      <c r="BN16" s="87">
        <v>725846.6066629237</v>
      </c>
      <c r="BO16" s="87">
        <v>734381.89400651667</v>
      </c>
      <c r="BP16" s="87">
        <v>734202.67343156156</v>
      </c>
      <c r="BQ16" s="87">
        <v>732902.93391518982</v>
      </c>
      <c r="BR16" s="87">
        <v>730158.81618738046</v>
      </c>
      <c r="BS16" s="87">
        <v>734337.15678697731</v>
      </c>
      <c r="BT16" s="87">
        <v>725840.13745811908</v>
      </c>
      <c r="BU16" s="87">
        <v>742114.22007218841</v>
      </c>
      <c r="BV16" s="87">
        <v>753848.07560952846</v>
      </c>
      <c r="BW16" s="87">
        <v>759412.08226510952</v>
      </c>
      <c r="BX16" s="87">
        <v>759136.92630733026</v>
      </c>
      <c r="BY16" s="87">
        <v>778538.04234662454</v>
      </c>
      <c r="BZ16" s="87">
        <v>791045.19197697751</v>
      </c>
      <c r="CA16" s="87">
        <v>797160.89081681217</v>
      </c>
      <c r="CB16" s="87">
        <v>797608.23226685054</v>
      </c>
      <c r="CC16" s="146" t="s">
        <v>92</v>
      </c>
    </row>
    <row r="17" spans="1:84" x14ac:dyDescent="0.25">
      <c r="A17" s="38" t="s">
        <v>101</v>
      </c>
      <c r="B17" s="84">
        <v>626441.10357719543</v>
      </c>
      <c r="C17" s="84">
        <v>626779.64906781295</v>
      </c>
      <c r="D17" s="84">
        <v>620542.5994522057</v>
      </c>
      <c r="E17" s="84">
        <v>620655.44794907828</v>
      </c>
      <c r="F17" s="84">
        <v>625631.19859579508</v>
      </c>
      <c r="G17" s="84">
        <v>626193.70494943648</v>
      </c>
      <c r="H17" s="84">
        <v>620170.19941252645</v>
      </c>
      <c r="I17" s="84">
        <v>620362.90992257034</v>
      </c>
      <c r="J17" s="84">
        <v>629198.07916232676</v>
      </c>
      <c r="K17" s="84">
        <v>630530.55949078279</v>
      </c>
      <c r="L17" s="84">
        <v>627309.16893775319</v>
      </c>
      <c r="M17" s="84">
        <v>627645.11023228895</v>
      </c>
      <c r="N17" s="84">
        <v>636471.59881843987</v>
      </c>
      <c r="O17" s="84">
        <v>639155.65691328433</v>
      </c>
      <c r="P17" s="84">
        <v>634624.35573117295</v>
      </c>
      <c r="Q17" s="84">
        <v>640810.18949050736</v>
      </c>
      <c r="R17" s="84">
        <v>647696.55199581163</v>
      </c>
      <c r="S17" s="84">
        <v>650717.41945055244</v>
      </c>
      <c r="T17" s="84">
        <v>645527.25665977795</v>
      </c>
      <c r="U17" s="84">
        <v>638324.05029786995</v>
      </c>
      <c r="V17" s="84">
        <v>647077.62139373401</v>
      </c>
      <c r="W17" s="84">
        <v>643927.4122002701</v>
      </c>
      <c r="X17" s="84">
        <v>641664.36580529611</v>
      </c>
      <c r="Y17" s="84">
        <v>645108.84915598901</v>
      </c>
      <c r="Z17" s="84">
        <v>650475.22921495687</v>
      </c>
      <c r="AA17" s="84">
        <v>647090.64237414231</v>
      </c>
      <c r="AB17" s="84">
        <v>644352.76422694337</v>
      </c>
      <c r="AC17" s="84">
        <v>642990.76967622829</v>
      </c>
      <c r="AD17" s="84">
        <v>648748.64721280755</v>
      </c>
      <c r="AE17" s="84">
        <v>648496.04019288521</v>
      </c>
      <c r="AF17" s="84">
        <v>646203.47957565228</v>
      </c>
      <c r="AG17" s="84">
        <v>648299.85742139921</v>
      </c>
      <c r="AH17" s="84">
        <v>655311.2213386239</v>
      </c>
      <c r="AI17" s="84">
        <v>655643.69037171756</v>
      </c>
      <c r="AJ17" s="84">
        <v>653285.1567870822</v>
      </c>
      <c r="AK17" s="84">
        <v>646482.12855639134</v>
      </c>
      <c r="AL17" s="84">
        <v>650812.9066402138</v>
      </c>
      <c r="AM17" s="84">
        <v>648719.13299054862</v>
      </c>
      <c r="AN17" s="84">
        <v>646199.13924884959</v>
      </c>
      <c r="AO17" s="84">
        <v>642616.63350582786</v>
      </c>
      <c r="AP17" s="84">
        <v>645994.27582375798</v>
      </c>
      <c r="AQ17" s="84">
        <v>644041.12876250315</v>
      </c>
      <c r="AR17" s="84">
        <v>641706.90100796346</v>
      </c>
      <c r="AS17" s="84">
        <v>641238.14571326226</v>
      </c>
      <c r="AT17" s="84">
        <v>646460.42692237743</v>
      </c>
      <c r="AU17" s="84">
        <v>644551.551194511</v>
      </c>
      <c r="AV17" s="84">
        <v>642855.35147998121</v>
      </c>
      <c r="AW17" s="84">
        <v>641813.67304731195</v>
      </c>
      <c r="AX17" s="84">
        <v>647279.88062274398</v>
      </c>
      <c r="AY17" s="84">
        <v>641748.56814527023</v>
      </c>
      <c r="AZ17" s="85">
        <v>641862.28470750328</v>
      </c>
      <c r="BA17" s="86">
        <v>642636.59900912072</v>
      </c>
      <c r="BB17" s="86">
        <v>648160.09889834945</v>
      </c>
      <c r="BC17" s="87">
        <v>644458.66820093128</v>
      </c>
      <c r="BD17" s="87">
        <v>649562.89252101071</v>
      </c>
      <c r="BE17" s="87">
        <v>648873.64862472785</v>
      </c>
      <c r="BF17" s="87">
        <v>652094.17111239699</v>
      </c>
      <c r="BG17" s="87">
        <v>648340.65649334539</v>
      </c>
      <c r="BH17" s="87">
        <v>651922.29417100665</v>
      </c>
      <c r="BI17" s="87">
        <v>648498.64438896696</v>
      </c>
      <c r="BJ17" s="87">
        <v>652857.20056432718</v>
      </c>
      <c r="BK17" s="87">
        <v>649148.82534402469</v>
      </c>
      <c r="BL17" s="87">
        <v>653312.93487862009</v>
      </c>
      <c r="BM17" s="87">
        <v>656663.66717037279</v>
      </c>
      <c r="BN17" s="87">
        <v>659796.51505662559</v>
      </c>
      <c r="BO17" s="87">
        <v>656248.73192802619</v>
      </c>
      <c r="BP17" s="87">
        <v>659659.36072965746</v>
      </c>
      <c r="BQ17" s="87">
        <v>655771.29597971949</v>
      </c>
      <c r="BR17" s="87">
        <v>655018.68331211596</v>
      </c>
      <c r="BS17" s="87">
        <v>650167.06601195887</v>
      </c>
      <c r="BT17" s="87">
        <v>650792.42029770475</v>
      </c>
      <c r="BU17" s="87">
        <v>654672.93287900591</v>
      </c>
      <c r="BV17" s="87">
        <v>658657.61330357392</v>
      </c>
      <c r="BW17" s="87">
        <v>656693.2681991678</v>
      </c>
      <c r="BX17" s="87">
        <v>659020.37781775091</v>
      </c>
      <c r="BY17" s="87">
        <v>661122.91892755777</v>
      </c>
      <c r="BZ17" s="87">
        <v>666417.59678774362</v>
      </c>
      <c r="CA17" s="87">
        <v>666380.96442952799</v>
      </c>
      <c r="CB17" s="87">
        <v>668805.21056195744</v>
      </c>
      <c r="CC17" s="146" t="s">
        <v>92</v>
      </c>
    </row>
    <row r="18" spans="1:84" x14ac:dyDescent="0.25">
      <c r="A18" s="38" t="s">
        <v>102</v>
      </c>
      <c r="B18" s="84">
        <v>154259.58261328889</v>
      </c>
      <c r="C18" s="84">
        <v>155631.3225899268</v>
      </c>
      <c r="D18" s="84">
        <v>156557.7281452915</v>
      </c>
      <c r="E18" s="84">
        <v>156669.06175060981</v>
      </c>
      <c r="F18" s="84">
        <v>160322.4533917958</v>
      </c>
      <c r="G18" s="84">
        <v>161896.93048922939</v>
      </c>
      <c r="H18" s="84">
        <v>163182.07766173084</v>
      </c>
      <c r="I18" s="84">
        <v>163024.69867643522</v>
      </c>
      <c r="J18" s="84">
        <v>167594.87445030405</v>
      </c>
      <c r="K18" s="84">
        <v>170366.53142714809</v>
      </c>
      <c r="L18" s="84">
        <v>171662.67451128594</v>
      </c>
      <c r="M18" s="84">
        <v>172575.33517710515</v>
      </c>
      <c r="N18" s="84">
        <v>176901.53916154191</v>
      </c>
      <c r="O18" s="84">
        <v>180001.01175404541</v>
      </c>
      <c r="P18" s="84">
        <v>180812.64748170544</v>
      </c>
      <c r="Q18" s="84">
        <v>180216.80651990927</v>
      </c>
      <c r="R18" s="84">
        <v>184067.43732607274</v>
      </c>
      <c r="S18" s="84">
        <v>186600.6204693029</v>
      </c>
      <c r="T18" s="84">
        <v>188540.71162864604</v>
      </c>
      <c r="U18" s="84">
        <v>189840.9781796475</v>
      </c>
      <c r="V18" s="84">
        <v>192741.837118219</v>
      </c>
      <c r="W18" s="84">
        <v>191288.3150487855</v>
      </c>
      <c r="X18" s="84">
        <v>186817.10247964409</v>
      </c>
      <c r="Y18" s="84">
        <v>181300.59106056963</v>
      </c>
      <c r="Z18" s="84">
        <v>181838.70348627478</v>
      </c>
      <c r="AA18" s="84">
        <v>182209.1282595252</v>
      </c>
      <c r="AB18" s="84">
        <v>181741.11477050194</v>
      </c>
      <c r="AC18" s="84">
        <v>181095.7922063421</v>
      </c>
      <c r="AD18" s="84">
        <v>184365.01418473216</v>
      </c>
      <c r="AE18" s="84">
        <v>185903.0673248703</v>
      </c>
      <c r="AF18" s="84">
        <v>186008.90297437043</v>
      </c>
      <c r="AG18" s="84">
        <v>183837.8976706634</v>
      </c>
      <c r="AH18" s="84">
        <v>186950.42790823511</v>
      </c>
      <c r="AI18" s="84">
        <v>187162.09920723535</v>
      </c>
      <c r="AJ18" s="84">
        <v>185954.61066066581</v>
      </c>
      <c r="AK18" s="84">
        <v>194390.39917030267</v>
      </c>
      <c r="AL18" s="84">
        <v>196628.54825943933</v>
      </c>
      <c r="AM18" s="84">
        <v>195873.06040557253</v>
      </c>
      <c r="AN18" s="84">
        <v>194630.45366621428</v>
      </c>
      <c r="AO18" s="84">
        <v>192078.02767762047</v>
      </c>
      <c r="AP18" s="84">
        <v>193971.04259027037</v>
      </c>
      <c r="AQ18" s="84">
        <v>192667.06491909162</v>
      </c>
      <c r="AR18" s="84">
        <v>191392.15768930153</v>
      </c>
      <c r="AS18" s="84">
        <v>188813.75385946679</v>
      </c>
      <c r="AT18" s="84">
        <v>192803.41422338266</v>
      </c>
      <c r="AU18" s="84">
        <v>190891.98115874187</v>
      </c>
      <c r="AV18" s="84">
        <v>190176.00986231834</v>
      </c>
      <c r="AW18" s="84">
        <v>187158.31936261035</v>
      </c>
      <c r="AX18" s="84">
        <v>189900.56227582711</v>
      </c>
      <c r="AY18" s="84">
        <v>189155.38308911945</v>
      </c>
      <c r="AZ18" s="85">
        <v>188871.07004887142</v>
      </c>
      <c r="BA18" s="86">
        <v>186799.37157213045</v>
      </c>
      <c r="BB18" s="86">
        <v>188623.66203705297</v>
      </c>
      <c r="BC18" s="87">
        <v>187101.20934654895</v>
      </c>
      <c r="BD18" s="87">
        <v>187158.66298484898</v>
      </c>
      <c r="BE18" s="87">
        <v>186028.76433976364</v>
      </c>
      <c r="BF18" s="87">
        <v>189104.45827335349</v>
      </c>
      <c r="BG18" s="87">
        <v>186894.62365668052</v>
      </c>
      <c r="BH18" s="87">
        <v>187606.12786400176</v>
      </c>
      <c r="BI18" s="87">
        <v>185806.57820026108</v>
      </c>
      <c r="BJ18" s="87">
        <v>188370.61862052084</v>
      </c>
      <c r="BK18" s="87">
        <v>186405.44303775724</v>
      </c>
      <c r="BL18" s="87">
        <v>186956.40693518744</v>
      </c>
      <c r="BM18" s="87">
        <v>185794.48269746109</v>
      </c>
      <c r="BN18" s="87">
        <v>187530.2560737108</v>
      </c>
      <c r="BO18" s="87">
        <v>185927.12088157487</v>
      </c>
      <c r="BP18" s="87">
        <v>186528.94087032331</v>
      </c>
      <c r="BQ18" s="87">
        <v>183590.48965884495</v>
      </c>
      <c r="BR18" s="87">
        <v>184367.76316264126</v>
      </c>
      <c r="BS18" s="87">
        <v>182001.58042738857</v>
      </c>
      <c r="BT18" s="87">
        <v>182624.36137269385</v>
      </c>
      <c r="BU18" s="87">
        <v>182529.52163483013</v>
      </c>
      <c r="BV18" s="87">
        <v>183494.27543202665</v>
      </c>
      <c r="BW18" s="87">
        <v>180986.58905890334</v>
      </c>
      <c r="BX18" s="87">
        <v>180606.95520965743</v>
      </c>
      <c r="BY18" s="87">
        <v>180167.66853978427</v>
      </c>
      <c r="BZ18" s="87">
        <v>181249.46007146046</v>
      </c>
      <c r="CA18" s="87">
        <v>179279.19887956502</v>
      </c>
      <c r="CB18" s="87">
        <v>178529.0028081733</v>
      </c>
      <c r="CC18" s="146" t="s">
        <v>92</v>
      </c>
    </row>
    <row r="19" spans="1:84" x14ac:dyDescent="0.25">
      <c r="A19" s="38" t="s">
        <v>103</v>
      </c>
      <c r="B19" s="84">
        <v>805741.50057196768</v>
      </c>
      <c r="C19" s="84">
        <v>800967.81600798911</v>
      </c>
      <c r="D19" s="84">
        <v>806837.17499681911</v>
      </c>
      <c r="E19" s="84">
        <v>804264.59977350663</v>
      </c>
      <c r="F19" s="84">
        <v>812127.14205427445</v>
      </c>
      <c r="G19" s="84">
        <v>806534.87863828789</v>
      </c>
      <c r="H19" s="84">
        <v>814741.04403853242</v>
      </c>
      <c r="I19" s="84">
        <v>818742.31435336405</v>
      </c>
      <c r="J19" s="84">
        <v>830229.33592175436</v>
      </c>
      <c r="K19" s="84">
        <v>828443.6548985414</v>
      </c>
      <c r="L19" s="84">
        <v>837376.38561323402</v>
      </c>
      <c r="M19" s="84">
        <v>837630.07026191533</v>
      </c>
      <c r="N19" s="84">
        <v>849243.36238693574</v>
      </c>
      <c r="O19" s="84">
        <v>845628.61033505434</v>
      </c>
      <c r="P19" s="84">
        <v>856796.04661943112</v>
      </c>
      <c r="Q19" s="84">
        <v>860733.5202165636</v>
      </c>
      <c r="R19" s="84">
        <v>877028.64774334128</v>
      </c>
      <c r="S19" s="84">
        <v>876098.23879647232</v>
      </c>
      <c r="T19" s="84">
        <v>891309.66239097714</v>
      </c>
      <c r="U19" s="84">
        <v>901132.36711596115</v>
      </c>
      <c r="V19" s="84">
        <v>905024.34252797277</v>
      </c>
      <c r="W19" s="84">
        <v>899252.22546428733</v>
      </c>
      <c r="X19" s="84">
        <v>906355.18440316268</v>
      </c>
      <c r="Y19" s="84">
        <v>900593.78595889243</v>
      </c>
      <c r="Z19" s="84">
        <v>898448.11817885027</v>
      </c>
      <c r="AA19" s="84">
        <v>887836.50339848816</v>
      </c>
      <c r="AB19" s="84">
        <v>893204.01195248228</v>
      </c>
      <c r="AC19" s="84">
        <v>890714.58132688899</v>
      </c>
      <c r="AD19" s="84">
        <v>900061.10202701332</v>
      </c>
      <c r="AE19" s="84">
        <v>894482.09573873982</v>
      </c>
      <c r="AF19" s="84">
        <v>901868.25413722347</v>
      </c>
      <c r="AG19" s="84">
        <v>908877.2083387333</v>
      </c>
      <c r="AH19" s="84">
        <v>920163.91736288811</v>
      </c>
      <c r="AI19" s="84">
        <v>916377.69962099451</v>
      </c>
      <c r="AJ19" s="84">
        <v>923751.36973976414</v>
      </c>
      <c r="AK19" s="84">
        <v>915276.65678471734</v>
      </c>
      <c r="AL19" s="84">
        <v>924884.47801609465</v>
      </c>
      <c r="AM19" s="84">
        <v>915597.31495447108</v>
      </c>
      <c r="AN19" s="84">
        <v>919637.82309531397</v>
      </c>
      <c r="AO19" s="84">
        <v>916417.09563910589</v>
      </c>
      <c r="AP19" s="84">
        <v>923584.31288162468</v>
      </c>
      <c r="AQ19" s="84">
        <v>914819.83981895447</v>
      </c>
      <c r="AR19" s="84">
        <v>918120.30466407188</v>
      </c>
      <c r="AS19" s="84">
        <v>920617.07294677699</v>
      </c>
      <c r="AT19" s="84">
        <v>928931.43895602948</v>
      </c>
      <c r="AU19" s="84">
        <v>920432.68471481581</v>
      </c>
      <c r="AV19" s="84">
        <v>925099.79173953715</v>
      </c>
      <c r="AW19" s="84">
        <v>930208.57433895813</v>
      </c>
      <c r="AX19" s="84">
        <v>939113.5578202355</v>
      </c>
      <c r="AY19" s="84">
        <v>934484.17230670212</v>
      </c>
      <c r="AZ19" s="85">
        <v>941421.56445377832</v>
      </c>
      <c r="BA19" s="86">
        <v>945838.9833144513</v>
      </c>
      <c r="BB19" s="86">
        <v>955643.11739277106</v>
      </c>
      <c r="BC19" s="87">
        <v>956148.00941379857</v>
      </c>
      <c r="BD19" s="87">
        <v>966379.86030013137</v>
      </c>
      <c r="BE19" s="87">
        <v>972707.47013712069</v>
      </c>
      <c r="BF19" s="87">
        <v>983263.52749696607</v>
      </c>
      <c r="BG19" s="87">
        <v>980961.30241166358</v>
      </c>
      <c r="BH19" s="87">
        <v>992426.36234165647</v>
      </c>
      <c r="BI19" s="87">
        <v>999563.8011327784</v>
      </c>
      <c r="BJ19" s="87">
        <v>1007280.4877568982</v>
      </c>
      <c r="BK19" s="87">
        <v>1009643.1566481285</v>
      </c>
      <c r="BL19" s="87">
        <v>1026326.4480113687</v>
      </c>
      <c r="BM19" s="87">
        <v>1034107.6805561243</v>
      </c>
      <c r="BN19" s="87">
        <v>1041172.8359024883</v>
      </c>
      <c r="BO19" s="87">
        <v>1046807.9683663456</v>
      </c>
      <c r="BP19" s="87">
        <v>1056012.8219105182</v>
      </c>
      <c r="BQ19" s="87">
        <v>1055143.8529259141</v>
      </c>
      <c r="BR19" s="87">
        <v>1048985.4851066926</v>
      </c>
      <c r="BS19" s="87">
        <v>1047047.0319561495</v>
      </c>
      <c r="BT19" s="87">
        <v>1049415.6437434042</v>
      </c>
      <c r="BU19" s="87">
        <v>1057307.2014004719</v>
      </c>
      <c r="BV19" s="87">
        <v>1069317.9462093434</v>
      </c>
      <c r="BW19" s="87">
        <v>1078120.109220631</v>
      </c>
      <c r="BX19" s="87">
        <v>1091595.5804999135</v>
      </c>
      <c r="BY19" s="87">
        <v>1103985.5359402893</v>
      </c>
      <c r="BZ19" s="87">
        <v>1114507.2541889185</v>
      </c>
      <c r="CA19" s="87">
        <v>1124496.4369969028</v>
      </c>
      <c r="CB19" s="87">
        <v>1126729.3452988029</v>
      </c>
      <c r="CC19" s="146" t="s">
        <v>92</v>
      </c>
    </row>
    <row r="20" spans="1:84" x14ac:dyDescent="0.25">
      <c r="A20" s="38" t="s">
        <v>104</v>
      </c>
      <c r="B20" s="84">
        <v>890385.17983134126</v>
      </c>
      <c r="C20" s="84">
        <v>906304.2439873917</v>
      </c>
      <c r="D20" s="84">
        <v>889926.17667087843</v>
      </c>
      <c r="E20" s="84">
        <v>884010.04320811341</v>
      </c>
      <c r="F20" s="84">
        <v>908670.19664177729</v>
      </c>
      <c r="G20" s="84">
        <v>923045.34107627126</v>
      </c>
      <c r="H20" s="84">
        <v>921296.95631050842</v>
      </c>
      <c r="I20" s="84">
        <v>910056.38618637482</v>
      </c>
      <c r="J20" s="84">
        <v>934290.91850760963</v>
      </c>
      <c r="K20" s="84">
        <v>954562.1671760485</v>
      </c>
      <c r="L20" s="84">
        <v>935233.12681335967</v>
      </c>
      <c r="M20" s="84">
        <v>930416.0972821028</v>
      </c>
      <c r="N20" s="84">
        <v>963562.80187712342</v>
      </c>
      <c r="O20" s="84">
        <v>991054.58753524232</v>
      </c>
      <c r="P20" s="84">
        <v>968475.80479647696</v>
      </c>
      <c r="Q20" s="84">
        <v>952479.96192994912</v>
      </c>
      <c r="R20" s="84">
        <v>979005.33729749348</v>
      </c>
      <c r="S20" s="84">
        <v>999212.3255234675</v>
      </c>
      <c r="T20" s="84">
        <v>997732.66624437552</v>
      </c>
      <c r="U20" s="84">
        <v>994111.54858392442</v>
      </c>
      <c r="V20" s="84">
        <v>1019880.8205635068</v>
      </c>
      <c r="W20" s="84">
        <v>1024709.5338115753</v>
      </c>
      <c r="X20" s="84">
        <v>1007199.8150667209</v>
      </c>
      <c r="Y20" s="84">
        <v>983051.24151917279</v>
      </c>
      <c r="Z20" s="84">
        <v>1001952.1571158299</v>
      </c>
      <c r="AA20" s="84">
        <v>1011364.2255589197</v>
      </c>
      <c r="AB20" s="84">
        <v>989008.26799077913</v>
      </c>
      <c r="AC20" s="84">
        <v>976749.54540161905</v>
      </c>
      <c r="AD20" s="84">
        <v>1000530.916420797</v>
      </c>
      <c r="AE20" s="84">
        <v>1011229.8628155843</v>
      </c>
      <c r="AF20" s="84">
        <v>994515.47136513179</v>
      </c>
      <c r="AG20" s="88">
        <v>990916.88658710348</v>
      </c>
      <c r="AH20" s="84">
        <v>1017728.5130165367</v>
      </c>
      <c r="AI20" s="84">
        <v>1026297.6847467765</v>
      </c>
      <c r="AJ20" s="84">
        <v>1014894.377138479</v>
      </c>
      <c r="AK20" s="84">
        <v>993767.12930333754</v>
      </c>
      <c r="AL20" s="84">
        <v>1015472.9714860226</v>
      </c>
      <c r="AM20" s="84">
        <v>1024139.1180657998</v>
      </c>
      <c r="AN20" s="84">
        <v>1009348.283678167</v>
      </c>
      <c r="AO20" s="84">
        <v>997391.16789299133</v>
      </c>
      <c r="AP20" s="84">
        <v>1021886.8312849696</v>
      </c>
      <c r="AQ20" s="84">
        <v>1026284.4988378035</v>
      </c>
      <c r="AR20" s="84">
        <v>1014053.7337138718</v>
      </c>
      <c r="AS20" s="84">
        <v>1005940.9780353719</v>
      </c>
      <c r="AT20" s="84">
        <v>1030531.9471744862</v>
      </c>
      <c r="AU20" s="84">
        <v>1037392.9595068434</v>
      </c>
      <c r="AV20" s="84">
        <v>1022035.8821294399</v>
      </c>
      <c r="AW20" s="84">
        <v>1014183.2560602421</v>
      </c>
      <c r="AX20" s="84">
        <v>1039003.8936898281</v>
      </c>
      <c r="AY20" s="84">
        <v>1044351.6143296998</v>
      </c>
      <c r="AZ20" s="85">
        <v>1040561.1662305976</v>
      </c>
      <c r="BA20" s="86">
        <v>1036503.3279267469</v>
      </c>
      <c r="BB20" s="86">
        <v>1065315.3735845969</v>
      </c>
      <c r="BC20" s="87">
        <v>1067633.4230000537</v>
      </c>
      <c r="BD20" s="87">
        <v>1059198.7809233896</v>
      </c>
      <c r="BE20" s="87">
        <v>1059553.548638867</v>
      </c>
      <c r="BF20" s="87">
        <v>1092973.5687521631</v>
      </c>
      <c r="BG20" s="87">
        <v>1084407.8186818466</v>
      </c>
      <c r="BH20" s="87">
        <v>1087120.1100845812</v>
      </c>
      <c r="BI20" s="87">
        <v>1082799.9723383058</v>
      </c>
      <c r="BJ20" s="87">
        <v>1110536.9491392314</v>
      </c>
      <c r="BK20" s="87">
        <v>1099993.9803638821</v>
      </c>
      <c r="BL20" s="87">
        <v>1108955.4746136374</v>
      </c>
      <c r="BM20" s="87">
        <v>1102329.7222647967</v>
      </c>
      <c r="BN20" s="87">
        <v>1132028.1447530603</v>
      </c>
      <c r="BO20" s="87">
        <v>1130970.0172855137</v>
      </c>
      <c r="BP20" s="87">
        <v>1133816.5879764638</v>
      </c>
      <c r="BQ20" s="87">
        <v>1091572.607651311</v>
      </c>
      <c r="BR20" s="87">
        <v>1107975.461138489</v>
      </c>
      <c r="BS20" s="87">
        <v>1120182.2746429569</v>
      </c>
      <c r="BT20" s="87">
        <v>1113562.7814281229</v>
      </c>
      <c r="BU20" s="87">
        <v>1111638.389814103</v>
      </c>
      <c r="BV20" s="87">
        <v>1146597.3223417497</v>
      </c>
      <c r="BW20" s="87">
        <v>1155681.0783424294</v>
      </c>
      <c r="BX20" s="87">
        <v>1159502.0710154807</v>
      </c>
      <c r="BY20" s="87">
        <v>1163864.6039627602</v>
      </c>
      <c r="BZ20" s="87">
        <v>1198711.456264134</v>
      </c>
      <c r="CA20" s="87">
        <v>1185341.9460266544</v>
      </c>
      <c r="CB20" s="87">
        <v>1170030.7689652967</v>
      </c>
      <c r="CC20" s="146" t="s">
        <v>92</v>
      </c>
    </row>
    <row r="21" spans="1:84" x14ac:dyDescent="0.25">
      <c r="A21" s="38" t="s">
        <v>105</v>
      </c>
      <c r="B21" s="84">
        <v>249446.42927273229</v>
      </c>
      <c r="C21" s="84">
        <v>238553.06783143495</v>
      </c>
      <c r="D21" s="84">
        <v>254035.58389641193</v>
      </c>
      <c r="E21" s="84">
        <v>256334.01045257729</v>
      </c>
      <c r="F21" s="84">
        <v>253340.15375492978</v>
      </c>
      <c r="G21" s="84">
        <v>242150.82819437931</v>
      </c>
      <c r="H21" s="84">
        <v>258111.50594335198</v>
      </c>
      <c r="I21" s="84">
        <v>260387.69242119195</v>
      </c>
      <c r="J21" s="84">
        <v>257826.66186326154</v>
      </c>
      <c r="K21" s="84">
        <v>244705.01565128658</v>
      </c>
      <c r="L21" s="84">
        <v>261900.01774731788</v>
      </c>
      <c r="M21" s="84">
        <v>262732.30990926386</v>
      </c>
      <c r="N21" s="84">
        <v>260202.07330593784</v>
      </c>
      <c r="O21" s="84">
        <v>249341.21659450064</v>
      </c>
      <c r="P21" s="84">
        <v>268514.73027386307</v>
      </c>
      <c r="Q21" s="84">
        <v>269763.59621059598</v>
      </c>
      <c r="R21" s="84">
        <v>267134.99003006151</v>
      </c>
      <c r="S21" s="84">
        <v>256827.56911387519</v>
      </c>
      <c r="T21" s="84">
        <v>275115.75659836177</v>
      </c>
      <c r="U21" s="84">
        <v>276445.88435974513</v>
      </c>
      <c r="V21" s="84">
        <v>273463.1477012604</v>
      </c>
      <c r="W21" s="84">
        <v>260164.43625031025</v>
      </c>
      <c r="X21" s="84">
        <v>278920.52076725778</v>
      </c>
      <c r="Y21" s="84">
        <v>280072.72790203808</v>
      </c>
      <c r="Z21" s="84">
        <v>276602.42029565072</v>
      </c>
      <c r="AA21" s="84">
        <v>264372.94337957469</v>
      </c>
      <c r="AB21" s="84">
        <v>282756.07889075816</v>
      </c>
      <c r="AC21" s="84">
        <v>284673.00256488041</v>
      </c>
      <c r="AD21" s="84">
        <v>280248.08236575744</v>
      </c>
      <c r="AE21" s="84">
        <v>268095.5903361924</v>
      </c>
      <c r="AF21" s="84">
        <v>284814.14152348379</v>
      </c>
      <c r="AG21" s="84">
        <v>286518.07367825916</v>
      </c>
      <c r="AH21" s="84">
        <v>280988.84805151826</v>
      </c>
      <c r="AI21" s="84">
        <v>268943.27947544056</v>
      </c>
      <c r="AJ21" s="84">
        <v>286604.46782867698</v>
      </c>
      <c r="AK21" s="84">
        <v>287579.69526324497</v>
      </c>
      <c r="AL21" s="84">
        <v>281100.04844314506</v>
      </c>
      <c r="AM21" s="84">
        <v>267198.45979205164</v>
      </c>
      <c r="AN21" s="84">
        <v>284705.1651396894</v>
      </c>
      <c r="AO21" s="84">
        <v>288836.08861110342</v>
      </c>
      <c r="AP21" s="84">
        <v>281932.25506632833</v>
      </c>
      <c r="AQ21" s="84">
        <v>267678.93102264265</v>
      </c>
      <c r="AR21" s="84">
        <v>285362.10283791611</v>
      </c>
      <c r="AS21" s="84">
        <v>291711.73073857522</v>
      </c>
      <c r="AT21" s="84">
        <v>285260.9104815356</v>
      </c>
      <c r="AU21" s="84">
        <v>269556.25024959317</v>
      </c>
      <c r="AV21" s="84">
        <v>288608.81211837061</v>
      </c>
      <c r="AW21" s="84">
        <v>293471.60524421523</v>
      </c>
      <c r="AX21" s="84">
        <v>286755.95697757794</v>
      </c>
      <c r="AY21" s="84">
        <v>273670.06596844923</v>
      </c>
      <c r="AZ21" s="85">
        <v>290782.69423591386</v>
      </c>
      <c r="BA21" s="86">
        <v>296956.4544402769</v>
      </c>
      <c r="BB21" s="86">
        <v>293414.29427314596</v>
      </c>
      <c r="BC21" s="87">
        <v>282013.85904602992</v>
      </c>
      <c r="BD21" s="87">
        <v>297950.92809647258</v>
      </c>
      <c r="BE21" s="87">
        <v>303756.7860820762</v>
      </c>
      <c r="BF21" s="87">
        <v>295600.57951129373</v>
      </c>
      <c r="BG21" s="87">
        <v>278244.8500799801</v>
      </c>
      <c r="BH21" s="87">
        <v>295855.82717945887</v>
      </c>
      <c r="BI21" s="87">
        <v>300968.99226398964</v>
      </c>
      <c r="BJ21" s="87">
        <v>292324.4448964395</v>
      </c>
      <c r="BK21" s="87">
        <v>278216.53674949671</v>
      </c>
      <c r="BL21" s="87">
        <v>297701.41152541438</v>
      </c>
      <c r="BM21" s="87">
        <v>301759.37043216854</v>
      </c>
      <c r="BN21" s="87">
        <v>293361.43131774181</v>
      </c>
      <c r="BO21" s="87">
        <v>280094.02705397282</v>
      </c>
      <c r="BP21" s="87">
        <v>295166.04259632091</v>
      </c>
      <c r="BQ21" s="87">
        <v>295594.50625913567</v>
      </c>
      <c r="BR21" s="87">
        <v>281514.14159381116</v>
      </c>
      <c r="BS21" s="87">
        <v>282447.79718966322</v>
      </c>
      <c r="BT21" s="87">
        <v>295891.06914972828</v>
      </c>
      <c r="BU21" s="87">
        <v>307221.96136269614</v>
      </c>
      <c r="BV21" s="87">
        <v>305508.87656030228</v>
      </c>
      <c r="BW21" s="87">
        <v>298104.55571444333</v>
      </c>
      <c r="BX21" s="87">
        <v>313814.09165586473</v>
      </c>
      <c r="BY21" s="87">
        <v>323822.72567362589</v>
      </c>
      <c r="BZ21" s="87">
        <v>318807.93016630353</v>
      </c>
      <c r="CA21" s="87">
        <v>308160.40712926449</v>
      </c>
      <c r="CB21" s="87">
        <v>324177.02722910169</v>
      </c>
      <c r="CC21" s="146" t="s">
        <v>92</v>
      </c>
    </row>
    <row r="22" spans="1:84" x14ac:dyDescent="0.25">
      <c r="A22" s="38" t="s">
        <v>106</v>
      </c>
      <c r="B22" s="84">
        <v>1199827.1708820523</v>
      </c>
      <c r="C22" s="84">
        <v>1204219.0083731646</v>
      </c>
      <c r="D22" s="84">
        <v>1207725.7127889374</v>
      </c>
      <c r="E22" s="84">
        <v>1218911.4832022116</v>
      </c>
      <c r="F22" s="84">
        <v>1236716.0318917118</v>
      </c>
      <c r="G22" s="84">
        <v>1239990.088945952</v>
      </c>
      <c r="H22" s="84">
        <v>1248821.7780355059</v>
      </c>
      <c r="I22" s="84">
        <v>1258099.8497069192</v>
      </c>
      <c r="J22" s="84">
        <v>1276726.8779605383</v>
      </c>
      <c r="K22" s="84">
        <v>1279061.4236778549</v>
      </c>
      <c r="L22" s="84">
        <v>1283642.7266472825</v>
      </c>
      <c r="M22" s="84">
        <v>1294042.5665242155</v>
      </c>
      <c r="N22" s="84">
        <v>1312120.0834986069</v>
      </c>
      <c r="O22" s="84">
        <v>1320239.8727263254</v>
      </c>
      <c r="P22" s="84">
        <v>1328999.7083536754</v>
      </c>
      <c r="Q22" s="84">
        <v>1342183.7307190544</v>
      </c>
      <c r="R22" s="84">
        <v>1363824.9958020719</v>
      </c>
      <c r="S22" s="84">
        <v>1367406.9181996388</v>
      </c>
      <c r="T22" s="84">
        <v>1376123.6323598642</v>
      </c>
      <c r="U22" s="84">
        <v>1383372.0918929577</v>
      </c>
      <c r="V22" s="84">
        <v>1404855.6553327437</v>
      </c>
      <c r="W22" s="84">
        <v>1407252.5709002847</v>
      </c>
      <c r="X22" s="84">
        <v>1415657.3266219278</v>
      </c>
      <c r="Y22" s="84">
        <v>1424885.1087203915</v>
      </c>
      <c r="Z22" s="84">
        <v>1444306.883261305</v>
      </c>
      <c r="AA22" s="84">
        <v>1451446.0214510933</v>
      </c>
      <c r="AB22" s="84">
        <v>1456725.4658121571</v>
      </c>
      <c r="AC22" s="84">
        <v>1466036.8286773637</v>
      </c>
      <c r="AD22" s="84">
        <v>1484839.3652291538</v>
      </c>
      <c r="AE22" s="84">
        <v>1491579.8832726167</v>
      </c>
      <c r="AF22" s="84">
        <v>1490175.3513808839</v>
      </c>
      <c r="AG22" s="84">
        <v>1495318.4091989845</v>
      </c>
      <c r="AH22" s="84">
        <v>1508879.7998269161</v>
      </c>
      <c r="AI22" s="84">
        <v>1511265.3923358794</v>
      </c>
      <c r="AJ22" s="84">
        <v>1512795.1293520199</v>
      </c>
      <c r="AK22" s="84">
        <v>1501338.8286435234</v>
      </c>
      <c r="AL22" s="84">
        <v>1516248.4297510975</v>
      </c>
      <c r="AM22" s="84">
        <v>1515362.1453421349</v>
      </c>
      <c r="AN22" s="84">
        <v>1519930.9748501286</v>
      </c>
      <c r="AO22" s="84">
        <v>1527562.2212721973</v>
      </c>
      <c r="AP22" s="84">
        <v>1539119.324681391</v>
      </c>
      <c r="AQ22" s="84">
        <v>1538804.3557183114</v>
      </c>
      <c r="AR22" s="84">
        <v>1550653.9753214088</v>
      </c>
      <c r="AS22" s="84">
        <v>1556152.42783881</v>
      </c>
      <c r="AT22" s="84">
        <v>1567581.2839351904</v>
      </c>
      <c r="AU22" s="84">
        <v>1563325.193682591</v>
      </c>
      <c r="AV22" s="84">
        <v>1572975.2370778122</v>
      </c>
      <c r="AW22" s="84">
        <v>1575964.8541082363</v>
      </c>
      <c r="AX22" s="84">
        <v>1589658.0502191442</v>
      </c>
      <c r="AY22" s="84">
        <v>1581385.0559162991</v>
      </c>
      <c r="AZ22" s="85">
        <v>1590024.1971101454</v>
      </c>
      <c r="BA22" s="86">
        <v>1601420.4687199674</v>
      </c>
      <c r="BB22" s="86">
        <v>1617463.5961016775</v>
      </c>
      <c r="BC22" s="87">
        <v>1609729.0756912876</v>
      </c>
      <c r="BD22" s="87">
        <v>1619696.5744607542</v>
      </c>
      <c r="BE22" s="87">
        <v>1630387.4768355815</v>
      </c>
      <c r="BF22" s="87">
        <v>1644586.8692964711</v>
      </c>
      <c r="BG22" s="87">
        <v>1620565.5633193986</v>
      </c>
      <c r="BH22" s="87">
        <v>1632544.0995758346</v>
      </c>
      <c r="BI22" s="87">
        <v>1631114.1643111396</v>
      </c>
      <c r="BJ22" s="87">
        <v>1644046.8460338188</v>
      </c>
      <c r="BK22" s="87">
        <v>1626415.3290762454</v>
      </c>
      <c r="BL22" s="87">
        <v>1650505.187517189</v>
      </c>
      <c r="BM22" s="87">
        <v>1652666.0042303987</v>
      </c>
      <c r="BN22" s="87">
        <v>1663091.6402681023</v>
      </c>
      <c r="BO22" s="87">
        <v>1659551.1338504367</v>
      </c>
      <c r="BP22" s="87">
        <v>1675566.2247764538</v>
      </c>
      <c r="BQ22" s="87">
        <v>1668611.8563649161</v>
      </c>
      <c r="BR22" s="87">
        <v>1668302.6457377633</v>
      </c>
      <c r="BS22" s="87">
        <v>1682187.4825933212</v>
      </c>
      <c r="BT22" s="87">
        <v>1703454.3024235014</v>
      </c>
      <c r="BU22" s="87">
        <v>1717351.1568081891</v>
      </c>
      <c r="BV22" s="87">
        <v>1732458.4515082743</v>
      </c>
      <c r="BW22" s="87">
        <v>1719319.846397562</v>
      </c>
      <c r="BX22" s="87">
        <v>1732935.8041469706</v>
      </c>
      <c r="BY22" s="87">
        <v>1737756.3948204333</v>
      </c>
      <c r="BZ22" s="87">
        <v>1754503.894290115</v>
      </c>
      <c r="CA22" s="87">
        <v>1735526.515317118</v>
      </c>
      <c r="CB22" s="87">
        <v>1740457.0350176576</v>
      </c>
      <c r="CC22" s="146" t="s">
        <v>92</v>
      </c>
    </row>
    <row r="23" spans="1:84" x14ac:dyDescent="0.25">
      <c r="A23" s="38" t="s">
        <v>107</v>
      </c>
      <c r="B23" s="84">
        <v>151319.60826251737</v>
      </c>
      <c r="C23" s="84">
        <v>145756.44509923679</v>
      </c>
      <c r="D23" s="84">
        <v>149739.57309383305</v>
      </c>
      <c r="E23" s="84">
        <v>148351.23577377174</v>
      </c>
      <c r="F23" s="84">
        <v>153812.98881235416</v>
      </c>
      <c r="G23" s="84">
        <v>148521.34307971704</v>
      </c>
      <c r="H23" s="84">
        <v>152230.99086706282</v>
      </c>
      <c r="I23" s="84">
        <v>150808.63208581242</v>
      </c>
      <c r="J23" s="84">
        <v>156011.95287113177</v>
      </c>
      <c r="K23" s="84">
        <v>150391.21492737741</v>
      </c>
      <c r="L23" s="84">
        <v>155265.44350157949</v>
      </c>
      <c r="M23" s="84">
        <v>155323.6725409223</v>
      </c>
      <c r="N23" s="84">
        <v>161108.62946080079</v>
      </c>
      <c r="O23" s="84">
        <v>156953.43138365215</v>
      </c>
      <c r="P23" s="84">
        <v>162583.32895157282</v>
      </c>
      <c r="Q23" s="84">
        <v>162504.81788729035</v>
      </c>
      <c r="R23" s="84">
        <v>168793.55413631457</v>
      </c>
      <c r="S23" s="84">
        <v>163870.25614693595</v>
      </c>
      <c r="T23" s="84">
        <v>170374.24356386787</v>
      </c>
      <c r="U23" s="84">
        <v>168083.0290045584</v>
      </c>
      <c r="V23" s="84">
        <v>173177.08855875133</v>
      </c>
      <c r="W23" s="84">
        <v>167424.84458232386</v>
      </c>
      <c r="X23" s="84">
        <v>172505.1647002674</v>
      </c>
      <c r="Y23" s="84">
        <v>168067.98105057093</v>
      </c>
      <c r="Z23" s="84">
        <v>173735.82563289479</v>
      </c>
      <c r="AA23" s="84">
        <v>167973.76777343199</v>
      </c>
      <c r="AB23" s="84">
        <v>174479.06370810195</v>
      </c>
      <c r="AC23" s="84">
        <v>174071.46043270227</v>
      </c>
      <c r="AD23" s="84">
        <v>180803.12993605327</v>
      </c>
      <c r="AE23" s="84">
        <v>175567.75046615195</v>
      </c>
      <c r="AF23" s="84">
        <v>179033.35969535305</v>
      </c>
      <c r="AG23" s="84">
        <v>176069.56701869061</v>
      </c>
      <c r="AH23" s="84">
        <v>181054.36534175713</v>
      </c>
      <c r="AI23" s="84">
        <v>174131.65224865213</v>
      </c>
      <c r="AJ23" s="84">
        <v>176840.93822526568</v>
      </c>
      <c r="AK23" s="84">
        <v>179079.0269644107</v>
      </c>
      <c r="AL23" s="84">
        <v>183597.86212096087</v>
      </c>
      <c r="AM23" s="84">
        <v>177528.4988707192</v>
      </c>
      <c r="AN23" s="84">
        <v>180315.24909742473</v>
      </c>
      <c r="AO23" s="84">
        <v>180300.8554023063</v>
      </c>
      <c r="AP23" s="84">
        <v>186334.43069241254</v>
      </c>
      <c r="AQ23" s="84">
        <v>179069.08222960157</v>
      </c>
      <c r="AR23" s="84">
        <v>184110.93192604673</v>
      </c>
      <c r="AS23" s="84">
        <v>183091.13862690458</v>
      </c>
      <c r="AT23" s="84">
        <v>190396.33145483892</v>
      </c>
      <c r="AU23" s="84">
        <v>183475.97369366235</v>
      </c>
      <c r="AV23" s="84">
        <v>186989.86722739722</v>
      </c>
      <c r="AW23" s="84">
        <v>186775.46659601919</v>
      </c>
      <c r="AX23" s="84">
        <v>192471.77143914546</v>
      </c>
      <c r="AY23" s="84">
        <v>184600.1867083002</v>
      </c>
      <c r="AZ23" s="85">
        <v>188298.38496543805</v>
      </c>
      <c r="BA23" s="86">
        <v>190092.10108074444</v>
      </c>
      <c r="BB23" s="86">
        <v>195972.38351783916</v>
      </c>
      <c r="BC23" s="87">
        <v>189008.9100971942</v>
      </c>
      <c r="BD23" s="87">
        <v>188696.37063546316</v>
      </c>
      <c r="BE23" s="87">
        <v>193775.64393921624</v>
      </c>
      <c r="BF23" s="87">
        <v>197344.56064383569</v>
      </c>
      <c r="BG23" s="87">
        <v>186715.27478006936</v>
      </c>
      <c r="BH23" s="87">
        <v>181841.43876118868</v>
      </c>
      <c r="BI23" s="87">
        <v>187413.49984508796</v>
      </c>
      <c r="BJ23" s="87">
        <v>198070.52628490078</v>
      </c>
      <c r="BK23" s="87">
        <v>181763.58195577524</v>
      </c>
      <c r="BL23" s="87">
        <v>182166.0165861097</v>
      </c>
      <c r="BM23" s="87">
        <v>185746.7099503715</v>
      </c>
      <c r="BN23" s="87">
        <v>196428.59822720717</v>
      </c>
      <c r="BO23" s="87">
        <v>185859.30790172995</v>
      </c>
      <c r="BP23" s="87">
        <v>188367.99810910181</v>
      </c>
      <c r="BQ23" s="87">
        <v>176605.92843951352</v>
      </c>
      <c r="BR23" s="87">
        <v>173800.72811270162</v>
      </c>
      <c r="BS23" s="87">
        <v>182940.59366114295</v>
      </c>
      <c r="BT23" s="87">
        <v>163716.50531271615</v>
      </c>
      <c r="BU23" s="87">
        <v>172558.15966865805</v>
      </c>
      <c r="BV23" s="87">
        <v>194188.48128556815</v>
      </c>
      <c r="BW23" s="87">
        <v>195356.1370891089</v>
      </c>
      <c r="BX23" s="87">
        <v>190325.40979343711</v>
      </c>
      <c r="BY23" s="87">
        <v>202295.66463514767</v>
      </c>
      <c r="BZ23" s="87">
        <v>212951.25170544858</v>
      </c>
      <c r="CA23" s="87">
        <v>205978.74951241122</v>
      </c>
      <c r="CB23" s="87">
        <v>199430.66504770727</v>
      </c>
      <c r="CC23" s="146" t="s">
        <v>92</v>
      </c>
    </row>
    <row r="24" spans="1:84" x14ac:dyDescent="0.25">
      <c r="A24" s="81" t="s">
        <v>108</v>
      </c>
      <c r="B24" s="89">
        <v>238912.88934592728</v>
      </c>
      <c r="C24" s="89">
        <v>236428.40425045704</v>
      </c>
      <c r="D24" s="89">
        <v>238001.34977401991</v>
      </c>
      <c r="E24" s="89">
        <v>235419.44421592524</v>
      </c>
      <c r="F24" s="89">
        <v>237611.14132642696</v>
      </c>
      <c r="G24" s="89">
        <v>233749.60482683324</v>
      </c>
      <c r="H24" s="89">
        <v>236149.30778996545</v>
      </c>
      <c r="I24" s="89">
        <v>236363.10621064392</v>
      </c>
      <c r="J24" s="89">
        <v>239729.6414406866</v>
      </c>
      <c r="K24" s="89">
        <v>235656.41290879544</v>
      </c>
      <c r="L24" s="89">
        <v>238949.75114259598</v>
      </c>
      <c r="M24" s="89">
        <v>238727.00057129798</v>
      </c>
      <c r="N24" s="89">
        <v>243109.34159811091</v>
      </c>
      <c r="O24" s="89">
        <v>241349.98070282346</v>
      </c>
      <c r="P24" s="89">
        <v>245413.73048699979</v>
      </c>
      <c r="Q24" s="89">
        <v>244850.271595064</v>
      </c>
      <c r="R24" s="89">
        <v>247963.51362228315</v>
      </c>
      <c r="S24" s="89">
        <v>246628.589985781</v>
      </c>
      <c r="T24" s="89">
        <v>251565.4377539102</v>
      </c>
      <c r="U24" s="89">
        <v>251471.70347095266</v>
      </c>
      <c r="V24" s="89">
        <v>256786.64795348365</v>
      </c>
      <c r="W24" s="89">
        <v>254483.3122587853</v>
      </c>
      <c r="X24" s="89">
        <v>258761.91365783059</v>
      </c>
      <c r="Y24" s="89">
        <v>258541.26947491366</v>
      </c>
      <c r="Z24" s="89">
        <v>261994.16662858013</v>
      </c>
      <c r="AA24" s="89">
        <v>257779.28347806216</v>
      </c>
      <c r="AB24" s="89">
        <v>261333.28727401991</v>
      </c>
      <c r="AC24" s="89">
        <v>261746.1393967093</v>
      </c>
      <c r="AD24" s="89">
        <v>265603.46311954095</v>
      </c>
      <c r="AE24" s="89">
        <v>262694.01416819013</v>
      </c>
      <c r="AF24" s="89">
        <v>264457.58784023969</v>
      </c>
      <c r="AG24" s="89">
        <v>261786.6873730449</v>
      </c>
      <c r="AH24" s="89">
        <v>262681.3758379037</v>
      </c>
      <c r="AI24" s="89">
        <v>258083.65659912652</v>
      </c>
      <c r="AJ24" s="89">
        <v>260145.81082419254</v>
      </c>
      <c r="AK24" s="89">
        <v>253996.57856362991</v>
      </c>
      <c r="AL24" s="89">
        <v>255678.89830387972</v>
      </c>
      <c r="AM24" s="89">
        <v>251383.23515894779</v>
      </c>
      <c r="AN24" s="89">
        <v>251959.43770058907</v>
      </c>
      <c r="AO24" s="89">
        <v>251313.93498121065</v>
      </c>
      <c r="AP24" s="89">
        <v>254027.9110907983</v>
      </c>
      <c r="AQ24" s="89">
        <v>250086.54247156202</v>
      </c>
      <c r="AR24" s="89">
        <v>250684.33549410928</v>
      </c>
      <c r="AS24" s="89">
        <v>252386.2973060126</v>
      </c>
      <c r="AT24" s="89">
        <v>254335.44379443434</v>
      </c>
      <c r="AU24" s="89">
        <v>251524.09988193176</v>
      </c>
      <c r="AV24" s="89">
        <v>251715.93920373757</v>
      </c>
      <c r="AW24" s="89">
        <v>253079.72036106032</v>
      </c>
      <c r="AX24" s="89">
        <v>255283.10792707696</v>
      </c>
      <c r="AY24" s="89">
        <v>252289.19280164537</v>
      </c>
      <c r="AZ24" s="90">
        <v>252385.24411182207</v>
      </c>
      <c r="BA24" s="91">
        <v>253681.88413949829</v>
      </c>
      <c r="BB24" s="91">
        <v>256021.60769347957</v>
      </c>
      <c r="BC24" s="92">
        <v>252655.28310227505</v>
      </c>
      <c r="BD24" s="92">
        <v>253576.03812334957</v>
      </c>
      <c r="BE24" s="92">
        <v>254561.93320510871</v>
      </c>
      <c r="BF24" s="92">
        <v>256406.23421186267</v>
      </c>
      <c r="BG24" s="92">
        <v>250324.09042123705</v>
      </c>
      <c r="BH24" s="92">
        <v>251026.67626574246</v>
      </c>
      <c r="BI24" s="92">
        <v>250968.96122410119</v>
      </c>
      <c r="BJ24" s="92">
        <v>252153.85734816166</v>
      </c>
      <c r="BK24" s="92">
        <v>246750.02327594961</v>
      </c>
      <c r="BL24" s="92">
        <v>249469.47599532804</v>
      </c>
      <c r="BM24" s="92">
        <v>250154.26285801336</v>
      </c>
      <c r="BN24" s="92">
        <v>251608.30275746499</v>
      </c>
      <c r="BO24" s="92">
        <v>248694.0091128377</v>
      </c>
      <c r="BP24" s="92">
        <v>250587.02035090391</v>
      </c>
      <c r="BQ24" s="92">
        <v>244281.54673217551</v>
      </c>
      <c r="BR24" s="92">
        <v>241582.21002183628</v>
      </c>
      <c r="BS24" s="92">
        <v>247144.65513914282</v>
      </c>
      <c r="BT24" s="92">
        <v>243423.66740427579</v>
      </c>
      <c r="BU24" s="92">
        <v>246590.46435608366</v>
      </c>
      <c r="BV24" s="92">
        <v>252914.89547024164</v>
      </c>
      <c r="BW24" s="92">
        <v>252873.87355652041</v>
      </c>
      <c r="BX24" s="92">
        <v>255800.80553143407</v>
      </c>
      <c r="BY24" s="92">
        <v>257029.09325614461</v>
      </c>
      <c r="BZ24" s="92">
        <v>259072.97456200479</v>
      </c>
      <c r="CA24" s="92">
        <v>256226.45396353846</v>
      </c>
      <c r="CB24" s="92">
        <v>254435.23394398746</v>
      </c>
      <c r="CC24" s="152" t="s">
        <v>92</v>
      </c>
    </row>
    <row r="25" spans="1:84" x14ac:dyDescent="0.25">
      <c r="A25" s="142" t="s">
        <v>109</v>
      </c>
      <c r="B25" s="84">
        <v>3453698.0369977751</v>
      </c>
      <c r="C25" s="84">
        <v>3430694.3515051412</v>
      </c>
      <c r="D25" s="84">
        <v>3400805.7244468238</v>
      </c>
      <c r="E25" s="84">
        <v>3374075.5889248061</v>
      </c>
      <c r="F25" s="84">
        <v>3375843.1487835664</v>
      </c>
      <c r="G25" s="84">
        <v>3352764.6448686486</v>
      </c>
      <c r="H25" s="84">
        <v>3328150.8671659213</v>
      </c>
      <c r="I25" s="84">
        <v>3294648.8410088252</v>
      </c>
      <c r="J25" s="84">
        <v>3299934.2781779496</v>
      </c>
      <c r="K25" s="84">
        <v>3276578.8192486335</v>
      </c>
      <c r="L25" s="84">
        <v>3249034.1293970556</v>
      </c>
      <c r="M25" s="84">
        <v>3224224.6844980647</v>
      </c>
      <c r="N25" s="84">
        <v>3235998.7971706116</v>
      </c>
      <c r="O25" s="84">
        <v>3216182.1975092138</v>
      </c>
      <c r="P25" s="84">
        <v>3193110.128376402</v>
      </c>
      <c r="Q25" s="84">
        <v>3174307.0677906685</v>
      </c>
      <c r="R25" s="84">
        <v>3188068.2387218834</v>
      </c>
      <c r="S25" s="84">
        <v>3174972.1472060112</v>
      </c>
      <c r="T25" s="84">
        <v>3161976.107792065</v>
      </c>
      <c r="U25" s="84">
        <v>3138448.3377418043</v>
      </c>
      <c r="V25" s="84">
        <v>3151632.8116951082</v>
      </c>
      <c r="W25" s="84">
        <v>3122283.095605127</v>
      </c>
      <c r="X25" s="84">
        <v>3092129.9781567561</v>
      </c>
      <c r="Y25" s="84">
        <v>3035207.3295809026</v>
      </c>
      <c r="Z25" s="84">
        <v>3013010.2324580317</v>
      </c>
      <c r="AA25" s="84">
        <v>2962643.9188399781</v>
      </c>
      <c r="AB25" s="84">
        <v>2925294.2209326583</v>
      </c>
      <c r="AC25" s="84">
        <v>2894337.9668230456</v>
      </c>
      <c r="AD25" s="84">
        <v>2899150.8141384004</v>
      </c>
      <c r="AE25" s="84">
        <v>2883023.5524508632</v>
      </c>
      <c r="AF25" s="84">
        <v>2872954.9833073397</v>
      </c>
      <c r="AG25" s="84">
        <v>2871667.7113534152</v>
      </c>
      <c r="AH25" s="84">
        <v>2892485.4652609993</v>
      </c>
      <c r="AI25" s="84">
        <v>2886826.4185624565</v>
      </c>
      <c r="AJ25" s="84">
        <v>2879434.0360325547</v>
      </c>
      <c r="AK25" s="84">
        <v>2837676.750607972</v>
      </c>
      <c r="AL25" s="84">
        <v>2852570.0271512549</v>
      </c>
      <c r="AM25" s="84">
        <v>2839473.3461539899</v>
      </c>
      <c r="AN25" s="84">
        <v>2822823.3550706361</v>
      </c>
      <c r="AO25" s="84">
        <v>2805746.7516013412</v>
      </c>
      <c r="AP25" s="84">
        <v>2812041.9901869358</v>
      </c>
      <c r="AQ25" s="84">
        <v>2793570.8751822412</v>
      </c>
      <c r="AR25" s="84">
        <v>2779008.0200969884</v>
      </c>
      <c r="AS25" s="84">
        <v>2769321.6361748041</v>
      </c>
      <c r="AT25" s="84">
        <v>2780323.627311083</v>
      </c>
      <c r="AU25" s="84">
        <v>2761519.5725945341</v>
      </c>
      <c r="AV25" s="84">
        <v>2744894.1095742886</v>
      </c>
      <c r="AW25" s="84">
        <v>2734744.9853549981</v>
      </c>
      <c r="AX25" s="84">
        <v>2747186.7875457415</v>
      </c>
      <c r="AY25" s="84">
        <v>2727803.5440957872</v>
      </c>
      <c r="AZ25" s="85">
        <v>2715511.4991856273</v>
      </c>
      <c r="BA25" s="93">
        <v>2704199.999245876</v>
      </c>
      <c r="BB25" s="93">
        <v>2714050.5989796459</v>
      </c>
      <c r="BC25" s="94">
        <v>2703897.682632654</v>
      </c>
      <c r="BD25" s="94">
        <v>2695614.8687324622</v>
      </c>
      <c r="BE25" s="94">
        <v>2691822.6229192466</v>
      </c>
      <c r="BF25" s="94">
        <v>2711043.5424065678</v>
      </c>
      <c r="BG25" s="94">
        <v>2698826.8283849554</v>
      </c>
      <c r="BH25" s="94">
        <v>2697932.3584578531</v>
      </c>
      <c r="BI25" s="94">
        <v>2700195.4685092713</v>
      </c>
      <c r="BJ25" s="94">
        <v>2720516.423783096</v>
      </c>
      <c r="BK25" s="94">
        <v>2709739.9984074091</v>
      </c>
      <c r="BL25" s="94">
        <v>2710805.505604621</v>
      </c>
      <c r="BM25" s="94">
        <v>2721033.2145504574</v>
      </c>
      <c r="BN25" s="94">
        <v>2738699.9920602278</v>
      </c>
      <c r="BO25" s="94">
        <v>2728727.479529893</v>
      </c>
      <c r="BP25" s="94">
        <v>2723343.3419455332</v>
      </c>
      <c r="BQ25" s="94">
        <v>2712728.2508591148</v>
      </c>
      <c r="BR25" s="94">
        <v>2707734.3867754191</v>
      </c>
      <c r="BS25" s="94">
        <v>2687848.7250932893</v>
      </c>
      <c r="BT25" s="94">
        <v>2671674.0992689854</v>
      </c>
      <c r="BU25" s="94">
        <v>2676886.4842725047</v>
      </c>
      <c r="BV25" s="94">
        <v>2693929.7274333439</v>
      </c>
      <c r="BW25" s="94">
        <v>2684765.3108974239</v>
      </c>
      <c r="BX25" s="94">
        <v>2685084.1894792286</v>
      </c>
      <c r="BY25" s="94">
        <v>2689911.5950933425</v>
      </c>
      <c r="BZ25" s="94">
        <v>2711171.783305041</v>
      </c>
      <c r="CA25" s="94">
        <v>2707905.2865035366</v>
      </c>
      <c r="CB25" s="94">
        <v>2711412.6566452677</v>
      </c>
      <c r="CC25" s="153">
        <v>2718082.1725072418</v>
      </c>
      <c r="CE25" s="166"/>
      <c r="CF25" s="167"/>
    </row>
    <row r="26" spans="1:84" x14ac:dyDescent="0.25">
      <c r="A26" s="142" t="s">
        <v>110</v>
      </c>
      <c r="B26" s="84">
        <v>844726.23927723954</v>
      </c>
      <c r="C26" s="84">
        <v>846268.18546018586</v>
      </c>
      <c r="D26" s="84">
        <v>850871.73397066561</v>
      </c>
      <c r="E26" s="84">
        <v>855366.45464680495</v>
      </c>
      <c r="F26" s="84">
        <v>869425.56854701007</v>
      </c>
      <c r="G26" s="84">
        <v>867124.44988113362</v>
      </c>
      <c r="H26" s="84">
        <v>872790.70874984306</v>
      </c>
      <c r="I26" s="84">
        <v>875186.23228406312</v>
      </c>
      <c r="J26" s="84">
        <v>893898.0638970104</v>
      </c>
      <c r="K26" s="84">
        <v>896468.62979128433</v>
      </c>
      <c r="L26" s="84">
        <v>909150.35043878108</v>
      </c>
      <c r="M26" s="84">
        <v>915961.92392552062</v>
      </c>
      <c r="N26" s="84">
        <v>937292.83504564082</v>
      </c>
      <c r="O26" s="84">
        <v>943648.77392474946</v>
      </c>
      <c r="P26" s="84">
        <v>954204.41826642375</v>
      </c>
      <c r="Q26" s="84">
        <v>962238.66591608629</v>
      </c>
      <c r="R26" s="84">
        <v>982208.57351758541</v>
      </c>
      <c r="S26" s="84">
        <v>988357.34615782904</v>
      </c>
      <c r="T26" s="84">
        <v>996816.41571503808</v>
      </c>
      <c r="U26" s="84">
        <v>1009346.6952195668</v>
      </c>
      <c r="V26" s="84">
        <v>1023300.9148216124</v>
      </c>
      <c r="W26" s="84">
        <v>1017805.1091874123</v>
      </c>
      <c r="X26" s="84">
        <v>1019909.5510442394</v>
      </c>
      <c r="Y26" s="84">
        <v>1001938.5354120444</v>
      </c>
      <c r="Z26" s="84">
        <v>1003347.3969542007</v>
      </c>
      <c r="AA26" s="84">
        <v>985588.13668641541</v>
      </c>
      <c r="AB26" s="84">
        <v>976738.99145792529</v>
      </c>
      <c r="AC26" s="84">
        <v>969206.26967133838</v>
      </c>
      <c r="AD26" s="84">
        <v>979781.58169391751</v>
      </c>
      <c r="AE26" s="84">
        <v>974342.8123343417</v>
      </c>
      <c r="AF26" s="84">
        <v>975195.07850688859</v>
      </c>
      <c r="AG26" s="84">
        <v>973730.49186883494</v>
      </c>
      <c r="AH26" s="84">
        <v>982532.43466315314</v>
      </c>
      <c r="AI26" s="84">
        <v>974764.35629507061</v>
      </c>
      <c r="AJ26" s="84">
        <v>972956.24083054438</v>
      </c>
      <c r="AK26" s="84">
        <v>963431.83855765173</v>
      </c>
      <c r="AL26" s="84">
        <v>972846.1018174768</v>
      </c>
      <c r="AM26" s="84">
        <v>962827.3851645072</v>
      </c>
      <c r="AN26" s="84">
        <v>954790.5151573905</v>
      </c>
      <c r="AO26" s="84">
        <v>946072.48780160013</v>
      </c>
      <c r="AP26" s="84">
        <v>953392.79863441375</v>
      </c>
      <c r="AQ26" s="84">
        <v>945310.03737185244</v>
      </c>
      <c r="AR26" s="84">
        <v>938683.99567498255</v>
      </c>
      <c r="AS26" s="84">
        <v>933238.67042177182</v>
      </c>
      <c r="AT26" s="84">
        <v>937867.78691742802</v>
      </c>
      <c r="AU26" s="84">
        <v>922701.38258227555</v>
      </c>
      <c r="AV26" s="84">
        <v>913778.15575571032</v>
      </c>
      <c r="AW26" s="84">
        <v>903473.60214025574</v>
      </c>
      <c r="AX26" s="84">
        <v>907099.01132039726</v>
      </c>
      <c r="AY26" s="84">
        <v>896197.87138415978</v>
      </c>
      <c r="AZ26" s="85">
        <v>890637.16240297351</v>
      </c>
      <c r="BA26" s="86">
        <v>887396.58417920512</v>
      </c>
      <c r="BB26" s="86">
        <v>894631.01280540065</v>
      </c>
      <c r="BC26" s="87">
        <v>889798.00801769679</v>
      </c>
      <c r="BD26" s="87">
        <v>883238.18084654002</v>
      </c>
      <c r="BE26" s="87">
        <v>891404.85754762916</v>
      </c>
      <c r="BF26" s="87">
        <v>906444.405340945</v>
      </c>
      <c r="BG26" s="87">
        <v>904609.86962506967</v>
      </c>
      <c r="BH26" s="87">
        <v>899785.25638121844</v>
      </c>
      <c r="BI26" s="87">
        <v>911844.82272275595</v>
      </c>
      <c r="BJ26" s="87">
        <v>924881.8728052685</v>
      </c>
      <c r="BK26" s="87">
        <v>926451.35374148155</v>
      </c>
      <c r="BL26" s="87">
        <v>920231.77744998026</v>
      </c>
      <c r="BM26" s="87">
        <v>939590.6757646997</v>
      </c>
      <c r="BN26" s="87">
        <v>954405.68420101749</v>
      </c>
      <c r="BO26" s="87">
        <v>959078.72518402804</v>
      </c>
      <c r="BP26" s="87">
        <v>953729.77156725153</v>
      </c>
      <c r="BQ26" s="87">
        <v>959084.62548829953</v>
      </c>
      <c r="BR26" s="87">
        <v>972648.76941906405</v>
      </c>
      <c r="BS26" s="87">
        <v>979407.89575672382</v>
      </c>
      <c r="BT26" s="87">
        <v>974437.02052587643</v>
      </c>
      <c r="BU26" s="87">
        <v>998193.28449625568</v>
      </c>
      <c r="BV26" s="87">
        <v>1010910.4069693813</v>
      </c>
      <c r="BW26" s="87">
        <v>1009439.329996629</v>
      </c>
      <c r="BX26" s="87">
        <v>1000187.5217810788</v>
      </c>
      <c r="BY26" s="87">
        <v>1013803.9817430503</v>
      </c>
      <c r="BZ26" s="87">
        <v>1020791.9087685707</v>
      </c>
      <c r="CA26" s="87">
        <v>1015666.5766836832</v>
      </c>
      <c r="CB26" s="87">
        <v>1003903.3367344466</v>
      </c>
      <c r="CC26" s="154">
        <v>1013803.9817430503</v>
      </c>
      <c r="CE26" s="166"/>
      <c r="CF26" s="167"/>
    </row>
    <row r="27" spans="1:84" x14ac:dyDescent="0.25">
      <c r="A27" s="142" t="s">
        <v>111</v>
      </c>
      <c r="B27" s="84">
        <v>7593196.8296105834</v>
      </c>
      <c r="C27" s="84">
        <v>7620299.922105032</v>
      </c>
      <c r="D27" s="84">
        <v>7530444.627893609</v>
      </c>
      <c r="E27" s="84">
        <v>7511315.0721716806</v>
      </c>
      <c r="F27" s="84">
        <v>7643657.9093644423</v>
      </c>
      <c r="G27" s="84">
        <v>7666294.16747576</v>
      </c>
      <c r="H27" s="84">
        <v>7600163.8539063083</v>
      </c>
      <c r="I27" s="84">
        <v>7586607.8959294334</v>
      </c>
      <c r="J27" s="84">
        <v>7738747.9754923228</v>
      </c>
      <c r="K27" s="84">
        <v>7776536.0771297561</v>
      </c>
      <c r="L27" s="84">
        <v>7706859.8466910124</v>
      </c>
      <c r="M27" s="84">
        <v>7695084.1133495718</v>
      </c>
      <c r="N27" s="84">
        <v>7859789.6396722496</v>
      </c>
      <c r="O27" s="84">
        <v>7919125.1897005513</v>
      </c>
      <c r="P27" s="84">
        <v>7845186.0163678834</v>
      </c>
      <c r="Q27" s="84">
        <v>7832165.1841596263</v>
      </c>
      <c r="R27" s="84">
        <v>7995860.2531553237</v>
      </c>
      <c r="S27" s="84">
        <v>8045403.0248149214</v>
      </c>
      <c r="T27" s="84">
        <v>8000935.8282495579</v>
      </c>
      <c r="U27" s="84">
        <v>7994799.7084163679</v>
      </c>
      <c r="V27" s="84">
        <v>8138942.6048795376</v>
      </c>
      <c r="W27" s="84">
        <v>8120302.9102458777</v>
      </c>
      <c r="X27" s="84">
        <v>8031343.4418214168</v>
      </c>
      <c r="Y27" s="84">
        <v>7937698.6854063459</v>
      </c>
      <c r="Z27" s="84">
        <v>8023419.3746887278</v>
      </c>
      <c r="AA27" s="84">
        <v>7988881.6699058721</v>
      </c>
      <c r="AB27" s="84">
        <v>7911670.8067586049</v>
      </c>
      <c r="AC27" s="84">
        <v>7873086.1929494077</v>
      </c>
      <c r="AD27" s="84">
        <v>8025211.6087798281</v>
      </c>
      <c r="AE27" s="84">
        <v>8038993.458753922</v>
      </c>
      <c r="AF27" s="84">
        <v>7969676.7601545546</v>
      </c>
      <c r="AG27" s="84">
        <v>7956909.3409795109</v>
      </c>
      <c r="AH27" s="84">
        <v>8116738.134797507</v>
      </c>
      <c r="AI27" s="84">
        <v>8115309.8478468759</v>
      </c>
      <c r="AJ27" s="84">
        <v>8040816.1571981236</v>
      </c>
      <c r="AK27" s="84">
        <v>7957651.6609398136</v>
      </c>
      <c r="AL27" s="84">
        <v>8106037.8744245321</v>
      </c>
      <c r="AM27" s="84">
        <v>8073444.9741043597</v>
      </c>
      <c r="AN27" s="84">
        <v>8017420.2354606763</v>
      </c>
      <c r="AO27" s="84">
        <v>7936937.7965604207</v>
      </c>
      <c r="AP27" s="84">
        <v>8076361.7329585673</v>
      </c>
      <c r="AQ27" s="84">
        <v>8031599.2636626111</v>
      </c>
      <c r="AR27" s="84">
        <v>7990326.1023973031</v>
      </c>
      <c r="AS27" s="84">
        <v>7940519.0517394971</v>
      </c>
      <c r="AT27" s="84">
        <v>8099591.6179149393</v>
      </c>
      <c r="AU27" s="84">
        <v>8054618.1981128799</v>
      </c>
      <c r="AV27" s="84">
        <v>8009331.3239632454</v>
      </c>
      <c r="AW27" s="84">
        <v>7970056.2044874532</v>
      </c>
      <c r="AX27" s="84">
        <v>8137073.2098043216</v>
      </c>
      <c r="AY27" s="84">
        <v>8092367.5251736129</v>
      </c>
      <c r="AZ27" s="85">
        <v>8078362.5615896713</v>
      </c>
      <c r="BA27" s="86">
        <v>8048062.7488697842</v>
      </c>
      <c r="BB27" s="86">
        <v>8236616.6769113177</v>
      </c>
      <c r="BC27" s="87">
        <v>8176125.1666028984</v>
      </c>
      <c r="BD27" s="87">
        <v>8193314.8148044553</v>
      </c>
      <c r="BE27" s="87">
        <v>8182963.9989330312</v>
      </c>
      <c r="BF27" s="87">
        <v>8382477.2741203615</v>
      </c>
      <c r="BG27" s="87">
        <v>8267460.849073654</v>
      </c>
      <c r="BH27" s="87">
        <v>8302932.2944676299</v>
      </c>
      <c r="BI27" s="87">
        <v>8301260.8682448529</v>
      </c>
      <c r="BJ27" s="87">
        <v>8495156.0619045086</v>
      </c>
      <c r="BK27" s="87">
        <v>8372988.3251760835</v>
      </c>
      <c r="BL27" s="87">
        <v>8434378.0444725454</v>
      </c>
      <c r="BM27" s="87">
        <v>8442251.0946368407</v>
      </c>
      <c r="BN27" s="87">
        <v>8632960.2152268197</v>
      </c>
      <c r="BO27" s="87">
        <v>8544079.9200499933</v>
      </c>
      <c r="BP27" s="87">
        <v>8600112.8563605957</v>
      </c>
      <c r="BQ27" s="87">
        <v>8427634.9256101996</v>
      </c>
      <c r="BR27" s="87">
        <v>8478203.1119599752</v>
      </c>
      <c r="BS27" s="87">
        <v>8481074.9584682286</v>
      </c>
      <c r="BT27" s="87">
        <v>8405777.1865217779</v>
      </c>
      <c r="BU27" s="87">
        <v>8418384.5141183939</v>
      </c>
      <c r="BV27" s="87">
        <v>8738516.3685785271</v>
      </c>
      <c r="BW27" s="87">
        <v>8691384.2376901135</v>
      </c>
      <c r="BX27" s="87">
        <v>8755198.8031641655</v>
      </c>
      <c r="BY27" s="87">
        <v>8776047.1815674491</v>
      </c>
      <c r="BZ27" s="87">
        <v>9021727.8948636316</v>
      </c>
      <c r="CA27" s="87">
        <v>8906827.30910464</v>
      </c>
      <c r="CB27" s="87">
        <v>8897275.0161277335</v>
      </c>
      <c r="CC27" s="154">
        <v>8929688.1958758123</v>
      </c>
      <c r="CE27" s="166"/>
      <c r="CF27" s="167"/>
    </row>
    <row r="28" spans="1:84" x14ac:dyDescent="0.25">
      <c r="A28" s="142" t="s">
        <v>112</v>
      </c>
      <c r="B28" s="89">
        <v>1449273.6001547845</v>
      </c>
      <c r="C28" s="89">
        <v>1442772.0762045996</v>
      </c>
      <c r="D28" s="89">
        <v>1461761.2966853492</v>
      </c>
      <c r="E28" s="89">
        <v>1475245.4936547889</v>
      </c>
      <c r="F28" s="89">
        <v>1490056.1856466415</v>
      </c>
      <c r="G28" s="89">
        <v>1482140.9171403314</v>
      </c>
      <c r="H28" s="89">
        <v>1506933.2839788578</v>
      </c>
      <c r="I28" s="89">
        <v>1518487.5421281112</v>
      </c>
      <c r="J28" s="89">
        <v>1534553.5398237999</v>
      </c>
      <c r="K28" s="89">
        <v>1523766.4393291415</v>
      </c>
      <c r="L28" s="89">
        <v>1545542.7443946004</v>
      </c>
      <c r="M28" s="89">
        <v>1556774.8764334794</v>
      </c>
      <c r="N28" s="89">
        <v>1572322.1568045449</v>
      </c>
      <c r="O28" s="89">
        <v>1569581.0893208261</v>
      </c>
      <c r="P28" s="89">
        <v>1597514.4386275385</v>
      </c>
      <c r="Q28" s="89">
        <v>1611947.3269296503</v>
      </c>
      <c r="R28" s="89">
        <v>1630959.9858321333</v>
      </c>
      <c r="S28" s="89">
        <v>1624234.4873135141</v>
      </c>
      <c r="T28" s="89">
        <v>1651239.388958226</v>
      </c>
      <c r="U28" s="89">
        <v>1659817.9762527028</v>
      </c>
      <c r="V28" s="89">
        <v>1678318.8030340041</v>
      </c>
      <c r="W28" s="89">
        <v>1667417.0071505948</v>
      </c>
      <c r="X28" s="89">
        <v>1694577.8473891856</v>
      </c>
      <c r="Y28" s="89">
        <v>1704957.8366224295</v>
      </c>
      <c r="Z28" s="89">
        <v>1720909.3035569559</v>
      </c>
      <c r="AA28" s="89">
        <v>1715818.9648306679</v>
      </c>
      <c r="AB28" s="89">
        <v>1739481.5447029152</v>
      </c>
      <c r="AC28" s="89">
        <v>1750709.8312422442</v>
      </c>
      <c r="AD28" s="89">
        <v>1765087.4475949113</v>
      </c>
      <c r="AE28" s="89">
        <v>1759675.4736088091</v>
      </c>
      <c r="AF28" s="89">
        <v>1774989.4929043679</v>
      </c>
      <c r="AG28" s="89">
        <v>1781836.4828772438</v>
      </c>
      <c r="AH28" s="89">
        <v>1789868.6478784343</v>
      </c>
      <c r="AI28" s="89">
        <v>1780208.6718113199</v>
      </c>
      <c r="AJ28" s="89">
        <v>1799399.5971806969</v>
      </c>
      <c r="AK28" s="89">
        <v>1788918.5239067683</v>
      </c>
      <c r="AL28" s="89">
        <v>1797348.4781942426</v>
      </c>
      <c r="AM28" s="89">
        <v>1782560.6051341866</v>
      </c>
      <c r="AN28" s="89">
        <v>1804636.139989818</v>
      </c>
      <c r="AO28" s="89">
        <v>1816398.3098833007</v>
      </c>
      <c r="AP28" s="89">
        <v>1821051.5797477192</v>
      </c>
      <c r="AQ28" s="89">
        <v>1806483.286740954</v>
      </c>
      <c r="AR28" s="89">
        <v>1836016.0781593248</v>
      </c>
      <c r="AS28" s="89">
        <v>1847864.1585773854</v>
      </c>
      <c r="AT28" s="89">
        <v>1852842.194416726</v>
      </c>
      <c r="AU28" s="89">
        <v>1832881.443932184</v>
      </c>
      <c r="AV28" s="89">
        <v>1861584.0491961828</v>
      </c>
      <c r="AW28" s="89">
        <v>1869436.4593524514</v>
      </c>
      <c r="AX28" s="89">
        <v>1876414.0071967221</v>
      </c>
      <c r="AY28" s="89">
        <v>1855055.1218847483</v>
      </c>
      <c r="AZ28" s="90">
        <v>1880806.8913460593</v>
      </c>
      <c r="BA28" s="91">
        <v>1898376.9231602442</v>
      </c>
      <c r="BB28" s="91">
        <v>1910877.8903748235</v>
      </c>
      <c r="BC28" s="92">
        <v>1891742.9347373175</v>
      </c>
      <c r="BD28" s="92">
        <v>1917647.5025572267</v>
      </c>
      <c r="BE28" s="92">
        <v>1934144.2629176576</v>
      </c>
      <c r="BF28" s="92">
        <v>1940187.4488077648</v>
      </c>
      <c r="BG28" s="92">
        <v>1898810.4133993788</v>
      </c>
      <c r="BH28" s="92">
        <v>1928399.9267552935</v>
      </c>
      <c r="BI28" s="92">
        <v>1932083.1565751294</v>
      </c>
      <c r="BJ28" s="92">
        <v>1936371.2909302583</v>
      </c>
      <c r="BK28" s="92">
        <v>1904631.865825742</v>
      </c>
      <c r="BL28" s="92">
        <v>1948206.5990426033</v>
      </c>
      <c r="BM28" s="92">
        <v>1954425.3746625672</v>
      </c>
      <c r="BN28" s="92">
        <v>1956453.071585844</v>
      </c>
      <c r="BO28" s="92">
        <v>1939645.1609044094</v>
      </c>
      <c r="BP28" s="92">
        <v>1970732.2673727747</v>
      </c>
      <c r="BQ28" s="92">
        <v>1964206.3626240517</v>
      </c>
      <c r="BR28" s="92">
        <v>1949816.7873315744</v>
      </c>
      <c r="BS28" s="92">
        <v>1964635.2797829844</v>
      </c>
      <c r="BT28" s="92">
        <v>1999345.3715732298</v>
      </c>
      <c r="BU28" s="92">
        <v>2024573.1181708854</v>
      </c>
      <c r="BV28" s="92">
        <v>2037967.3280685765</v>
      </c>
      <c r="BW28" s="92">
        <v>2017424.4021120053</v>
      </c>
      <c r="BX28" s="92">
        <v>2046749.8958028355</v>
      </c>
      <c r="BY28" s="92">
        <v>2061579.1204940593</v>
      </c>
      <c r="BZ28" s="92">
        <v>2073311.8244564184</v>
      </c>
      <c r="CA28" s="92">
        <v>2043686.9224463825</v>
      </c>
      <c r="CB28" s="92">
        <v>2064634.0622467592</v>
      </c>
      <c r="CC28" s="155">
        <v>2078294.2892810137</v>
      </c>
      <c r="CE28" s="166"/>
      <c r="CF28" s="167"/>
    </row>
    <row r="29" spans="1:84" x14ac:dyDescent="0.25">
      <c r="A29" s="143" t="s">
        <v>113</v>
      </c>
      <c r="B29" s="95">
        <v>13340894.706040382</v>
      </c>
      <c r="C29" s="95">
        <v>13340034.535274958</v>
      </c>
      <c r="D29" s="95">
        <v>13243883.382996447</v>
      </c>
      <c r="E29" s="95">
        <v>13216002.60939808</v>
      </c>
      <c r="F29" s="95">
        <v>13378982.81234166</v>
      </c>
      <c r="G29" s="95">
        <v>13368324.179365873</v>
      </c>
      <c r="H29" s="95">
        <v>13308038.713800929</v>
      </c>
      <c r="I29" s="95">
        <v>13274930.511350434</v>
      </c>
      <c r="J29" s="95">
        <v>13467133.857391084</v>
      </c>
      <c r="K29" s="95">
        <v>13473349.965498816</v>
      </c>
      <c r="L29" s="95">
        <v>13410587.070921449</v>
      </c>
      <c r="M29" s="95">
        <v>13392045.598206636</v>
      </c>
      <c r="N29" s="95">
        <v>13605403.428693047</v>
      </c>
      <c r="O29" s="95">
        <v>13648537.25045534</v>
      </c>
      <c r="P29" s="95">
        <v>13590015.001638249</v>
      </c>
      <c r="Q29" s="95">
        <v>13580658.24479603</v>
      </c>
      <c r="R29" s="95">
        <v>13797097.051226925</v>
      </c>
      <c r="S29" s="95">
        <v>13832967.005492276</v>
      </c>
      <c r="T29" s="95">
        <v>13810967.740714889</v>
      </c>
      <c r="U29" s="95">
        <v>13802412.717630442</v>
      </c>
      <c r="V29" s="95">
        <v>13992195.134430263</v>
      </c>
      <c r="W29" s="95">
        <v>13927808.122189011</v>
      </c>
      <c r="X29" s="95">
        <v>13837960.818411598</v>
      </c>
      <c r="Y29" s="95">
        <v>13679802.387021722</v>
      </c>
      <c r="Z29" s="95">
        <v>13760686.307657916</v>
      </c>
      <c r="AA29" s="95">
        <v>13652932.690262934</v>
      </c>
      <c r="AB29" s="95">
        <v>13553185.563852103</v>
      </c>
      <c r="AC29" s="95">
        <v>13487340.260686036</v>
      </c>
      <c r="AD29" s="95">
        <v>13669231.452207057</v>
      </c>
      <c r="AE29" s="95">
        <v>13656035.297147935</v>
      </c>
      <c r="AF29" s="95">
        <v>13592816.314873151</v>
      </c>
      <c r="AG29" s="95">
        <v>13584144.027079005</v>
      </c>
      <c r="AH29" s="95">
        <v>13781624.682600094</v>
      </c>
      <c r="AI29" s="95">
        <v>13757109.294515723</v>
      </c>
      <c r="AJ29" s="95">
        <v>13692606.031241918</v>
      </c>
      <c r="AK29" s="95">
        <v>13547678.774012204</v>
      </c>
      <c r="AL29" s="95">
        <v>13728802.481587505</v>
      </c>
      <c r="AM29" s="95">
        <v>13658306.310557043</v>
      </c>
      <c r="AN29" s="95">
        <v>13599670.24567852</v>
      </c>
      <c r="AO29" s="95">
        <v>13505155.345846662</v>
      </c>
      <c r="AP29" s="95">
        <v>13662848.101527637</v>
      </c>
      <c r="AQ29" s="95">
        <v>13576963.462957658</v>
      </c>
      <c r="AR29" s="95">
        <v>13544034.196328599</v>
      </c>
      <c r="AS29" s="95">
        <v>13490943.516913459</v>
      </c>
      <c r="AT29" s="95">
        <v>13670625.226560177</v>
      </c>
      <c r="AU29" s="95">
        <v>13571720.597221874</v>
      </c>
      <c r="AV29" s="95">
        <v>13529587.638489429</v>
      </c>
      <c r="AW29" s="95">
        <v>13477711.251335159</v>
      </c>
      <c r="AX29" s="95">
        <v>13667773.015867183</v>
      </c>
      <c r="AY29" s="95">
        <v>13571424.062538307</v>
      </c>
      <c r="AZ29" s="96">
        <v>13565318.114524331</v>
      </c>
      <c r="BA29" s="97">
        <v>13538036.25545511</v>
      </c>
      <c r="BB29" s="97">
        <v>13756176.179071188</v>
      </c>
      <c r="BC29" s="98">
        <v>13661563.791990567</v>
      </c>
      <c r="BD29" s="98">
        <v>13689815.366940685</v>
      </c>
      <c r="BE29" s="98">
        <v>13700335.742317565</v>
      </c>
      <c r="BF29" s="98">
        <v>13940152.670675639</v>
      </c>
      <c r="BG29" s="98">
        <v>13769707.960483059</v>
      </c>
      <c r="BH29" s="98">
        <v>13829049.836061995</v>
      </c>
      <c r="BI29" s="98">
        <v>13845384.316052008</v>
      </c>
      <c r="BJ29" s="98">
        <v>14076925.649423132</v>
      </c>
      <c r="BK29" s="98">
        <v>13913811.543150716</v>
      </c>
      <c r="BL29" s="98">
        <v>14013621.926569751</v>
      </c>
      <c r="BM29" s="98">
        <v>14057300.359614566</v>
      </c>
      <c r="BN29" s="98">
        <v>14282518.963073907</v>
      </c>
      <c r="BO29" s="98">
        <v>14171531.285668323</v>
      </c>
      <c r="BP29" s="98">
        <v>14247918.237246154</v>
      </c>
      <c r="BQ29" s="98">
        <v>14063654.164581666</v>
      </c>
      <c r="BR29" s="98">
        <v>14108403.055486031</v>
      </c>
      <c r="BS29" s="98">
        <v>14112966.859101227</v>
      </c>
      <c r="BT29" s="98">
        <v>14051233.67788987</v>
      </c>
      <c r="BU29" s="98">
        <v>14118037.401058039</v>
      </c>
      <c r="BV29" s="98">
        <v>14481323.83104983</v>
      </c>
      <c r="BW29" s="98">
        <v>14403013.280696172</v>
      </c>
      <c r="BX29" s="98">
        <v>14487220.410227308</v>
      </c>
      <c r="BY29" s="98">
        <v>14541341.878897902</v>
      </c>
      <c r="BZ29" s="98">
        <v>14827003.411393661</v>
      </c>
      <c r="CA29" s="98">
        <v>14674086.094738243</v>
      </c>
      <c r="CB29" s="98">
        <v>14677225.071754206</v>
      </c>
      <c r="CC29" s="156">
        <v>14739868.639407119</v>
      </c>
      <c r="CE29" s="166"/>
      <c r="CF29" s="167"/>
    </row>
    <row r="31" spans="1:84" ht="25.5" x14ac:dyDescent="0.25">
      <c r="A31" s="39" t="s">
        <v>161</v>
      </c>
    </row>
  </sheetData>
  <mergeCells count="1">
    <mergeCell ref="B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3"/>
  <sheetViews>
    <sheetView zoomScale="80" zoomScaleNormal="80" workbookViewId="0">
      <pane xSplit="1" topLeftCell="BT1" activePane="topRight" state="frozen"/>
      <selection pane="topRight"/>
    </sheetView>
  </sheetViews>
  <sheetFormatPr baseColWidth="10" defaultRowHeight="15" x14ac:dyDescent="0.25"/>
  <cols>
    <col min="1" max="1" width="78.85546875" customWidth="1"/>
  </cols>
  <sheetData>
    <row r="1" spans="1:81" x14ac:dyDescent="0.25">
      <c r="A1" s="41" t="s">
        <v>129</v>
      </c>
      <c r="B1" s="29"/>
      <c r="C1" s="29"/>
      <c r="D1" s="29"/>
      <c r="E1" s="29"/>
      <c r="F1" s="29"/>
      <c r="G1" s="29"/>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row>
    <row r="2" spans="1:81" x14ac:dyDescent="0.25">
      <c r="A2" s="28" t="s">
        <v>117</v>
      </c>
      <c r="B2" s="44"/>
      <c r="C2" s="29"/>
      <c r="D2" s="29"/>
      <c r="E2" s="29"/>
      <c r="F2" s="29"/>
      <c r="G2" s="29"/>
      <c r="H2" s="29"/>
      <c r="I2" s="29"/>
      <c r="J2" s="29"/>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row>
    <row r="3" spans="1:81" x14ac:dyDescent="0.25">
      <c r="A3" s="28" t="s">
        <v>125</v>
      </c>
      <c r="B3" s="44"/>
      <c r="C3" s="29"/>
      <c r="D3" s="29"/>
      <c r="E3" s="29"/>
      <c r="F3" s="29"/>
      <c r="G3" s="29"/>
      <c r="H3" s="29"/>
      <c r="I3" s="29"/>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row>
    <row r="4" spans="1:81"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row>
    <row r="5" spans="1:81" x14ac:dyDescent="0.25">
      <c r="A5" s="46" t="s">
        <v>12</v>
      </c>
      <c r="B5" s="44"/>
      <c r="C5" s="29"/>
      <c r="D5" s="29"/>
      <c r="E5" s="29"/>
      <c r="F5" s="29"/>
      <c r="G5" s="29"/>
      <c r="H5" s="29"/>
      <c r="I5" s="29"/>
      <c r="J5" s="2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row>
    <row r="6" spans="1:81" x14ac:dyDescent="0.25">
      <c r="A6" s="4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row>
    <row r="7" spans="1:81" x14ac:dyDescent="0.25">
      <c r="A7" s="41" t="s">
        <v>13</v>
      </c>
      <c r="B7" s="31" t="s">
        <v>14</v>
      </c>
      <c r="C7" s="31" t="s">
        <v>15</v>
      </c>
      <c r="D7" s="31" t="s">
        <v>16</v>
      </c>
      <c r="E7" s="31" t="s">
        <v>17</v>
      </c>
      <c r="F7" s="31" t="s">
        <v>18</v>
      </c>
      <c r="G7" s="31" t="s">
        <v>19</v>
      </c>
      <c r="H7" s="31" t="s">
        <v>20</v>
      </c>
      <c r="I7" s="31" t="s">
        <v>21</v>
      </c>
      <c r="J7" s="31" t="s">
        <v>22</v>
      </c>
      <c r="K7" s="31" t="s">
        <v>23</v>
      </c>
      <c r="L7" s="31" t="s">
        <v>24</v>
      </c>
      <c r="M7" s="31" t="s">
        <v>25</v>
      </c>
      <c r="N7" s="31" t="s">
        <v>26</v>
      </c>
      <c r="O7" s="31" t="s">
        <v>27</v>
      </c>
      <c r="P7" s="31" t="s">
        <v>28</v>
      </c>
      <c r="Q7" s="31" t="s">
        <v>29</v>
      </c>
      <c r="R7" s="31" t="s">
        <v>30</v>
      </c>
      <c r="S7" s="31" t="s">
        <v>31</v>
      </c>
      <c r="T7" s="31" t="s">
        <v>32</v>
      </c>
      <c r="U7" s="31" t="s">
        <v>33</v>
      </c>
      <c r="V7" s="31" t="s">
        <v>34</v>
      </c>
      <c r="W7" s="31" t="s">
        <v>35</v>
      </c>
      <c r="X7" s="31" t="s">
        <v>36</v>
      </c>
      <c r="Y7" s="31" t="s">
        <v>37</v>
      </c>
      <c r="Z7" s="31" t="s">
        <v>38</v>
      </c>
      <c r="AA7" s="31" t="s">
        <v>39</v>
      </c>
      <c r="AB7" s="31" t="s">
        <v>40</v>
      </c>
      <c r="AC7" s="31" t="s">
        <v>41</v>
      </c>
      <c r="AD7" s="31" t="s">
        <v>42</v>
      </c>
      <c r="AE7" s="31" t="s">
        <v>43</v>
      </c>
      <c r="AF7" s="31" t="s">
        <v>126</v>
      </c>
      <c r="AG7" s="31" t="s">
        <v>45</v>
      </c>
      <c r="AH7" s="31" t="s">
        <v>46</v>
      </c>
      <c r="AI7" s="31" t="s">
        <v>47</v>
      </c>
      <c r="AJ7" s="31" t="s">
        <v>48</v>
      </c>
      <c r="AK7" s="31" t="s">
        <v>49</v>
      </c>
      <c r="AL7" s="31" t="s">
        <v>50</v>
      </c>
      <c r="AM7" s="31" t="s">
        <v>51</v>
      </c>
      <c r="AN7" s="31" t="s">
        <v>52</v>
      </c>
      <c r="AO7" s="31" t="s">
        <v>53</v>
      </c>
      <c r="AP7" s="31" t="s">
        <v>54</v>
      </c>
      <c r="AQ7" s="31" t="s">
        <v>55</v>
      </c>
      <c r="AR7" s="31" t="s">
        <v>56</v>
      </c>
      <c r="AS7" s="31" t="s">
        <v>57</v>
      </c>
      <c r="AT7" s="31" t="s">
        <v>58</v>
      </c>
      <c r="AU7" s="31" t="s">
        <v>59</v>
      </c>
      <c r="AV7" s="31" t="s">
        <v>60</v>
      </c>
      <c r="AW7" s="31" t="s">
        <v>61</v>
      </c>
      <c r="AX7" s="31" t="s">
        <v>62</v>
      </c>
      <c r="AY7" s="34" t="s">
        <v>63</v>
      </c>
      <c r="AZ7" s="31" t="s">
        <v>127</v>
      </c>
      <c r="BA7" s="80" t="s">
        <v>65</v>
      </c>
      <c r="BB7" s="36" t="s">
        <v>66</v>
      </c>
      <c r="BC7" s="36" t="s">
        <v>67</v>
      </c>
      <c r="BD7" s="36" t="s">
        <v>68</v>
      </c>
      <c r="BE7" s="36" t="s">
        <v>69</v>
      </c>
      <c r="BF7" s="36" t="s">
        <v>70</v>
      </c>
      <c r="BG7" s="36" t="s">
        <v>71</v>
      </c>
      <c r="BH7" s="36" t="s">
        <v>72</v>
      </c>
      <c r="BI7" s="36" t="s">
        <v>73</v>
      </c>
      <c r="BJ7" s="36" t="s">
        <v>74</v>
      </c>
      <c r="BK7" s="36" t="s">
        <v>75</v>
      </c>
      <c r="BL7" s="36" t="s">
        <v>76</v>
      </c>
      <c r="BM7" s="36" t="s">
        <v>77</v>
      </c>
      <c r="BN7" s="36" t="s">
        <v>78</v>
      </c>
      <c r="BO7" s="36" t="s">
        <v>79</v>
      </c>
      <c r="BP7" s="36" t="s">
        <v>80</v>
      </c>
      <c r="BQ7" s="36" t="s">
        <v>128</v>
      </c>
      <c r="BR7" s="36" t="s">
        <v>82</v>
      </c>
      <c r="BS7" s="36" t="s">
        <v>83</v>
      </c>
      <c r="BT7" s="36" t="s">
        <v>84</v>
      </c>
      <c r="BU7" s="36" t="s">
        <v>85</v>
      </c>
      <c r="BV7" s="36" t="s">
        <v>86</v>
      </c>
      <c r="BW7" s="36" t="s">
        <v>87</v>
      </c>
      <c r="BX7" s="36" t="s">
        <v>88</v>
      </c>
      <c r="BY7" s="36" t="s">
        <v>89</v>
      </c>
      <c r="BZ7" s="36" t="s">
        <v>90</v>
      </c>
      <c r="CA7" s="36" t="s">
        <v>149</v>
      </c>
      <c r="CB7" s="36" t="s">
        <v>159</v>
      </c>
      <c r="CC7" s="36" t="s">
        <v>160</v>
      </c>
    </row>
    <row r="8" spans="1:81" x14ac:dyDescent="0.25">
      <c r="A8" s="37" t="s">
        <v>119</v>
      </c>
      <c r="B8" s="99">
        <v>3442968.9187024501</v>
      </c>
      <c r="C8" s="99">
        <v>3424505.5007537198</v>
      </c>
      <c r="D8" s="99">
        <v>3404125.4049125998</v>
      </c>
      <c r="E8" s="99">
        <v>3387506.9265713198</v>
      </c>
      <c r="F8" s="99">
        <v>3365249.8283226001</v>
      </c>
      <c r="G8" s="99">
        <v>3346804.32435248</v>
      </c>
      <c r="H8" s="99">
        <v>3331341.9887851002</v>
      </c>
      <c r="I8" s="99">
        <v>3307896.8715311</v>
      </c>
      <c r="J8" s="99">
        <v>3289284.9775770302</v>
      </c>
      <c r="K8" s="99">
        <v>3271073.9791844301</v>
      </c>
      <c r="L8" s="99">
        <v>3251922.9986590599</v>
      </c>
      <c r="M8" s="99">
        <v>3237419.6499947701</v>
      </c>
      <c r="N8" s="99">
        <v>3225141.8811036898</v>
      </c>
      <c r="O8" s="99">
        <v>3211242.9221283798</v>
      </c>
      <c r="P8" s="99">
        <v>3195752.3263970399</v>
      </c>
      <c r="Q8" s="99">
        <v>3187404.3728133198</v>
      </c>
      <c r="R8" s="99">
        <v>3176951.0791942002</v>
      </c>
      <c r="S8" s="99">
        <v>3170590.2365868799</v>
      </c>
      <c r="T8" s="99">
        <v>3164569.4357607402</v>
      </c>
      <c r="U8" s="99">
        <v>3151154.1173995901</v>
      </c>
      <c r="V8" s="99">
        <v>3140537.66042409</v>
      </c>
      <c r="W8" s="99">
        <v>3118300.4514969201</v>
      </c>
      <c r="X8" s="99">
        <v>3094727.7911129901</v>
      </c>
      <c r="Y8" s="99">
        <v>3047108.31457507</v>
      </c>
      <c r="Z8" s="99">
        <v>3002539.8543014498</v>
      </c>
      <c r="AA8" s="99">
        <v>2958994.1261145701</v>
      </c>
      <c r="AB8" s="99">
        <v>2927902.7574225198</v>
      </c>
      <c r="AC8" s="99">
        <v>2905201.3955986002</v>
      </c>
      <c r="AD8" s="99">
        <v>2889308.9336391902</v>
      </c>
      <c r="AE8" s="99">
        <v>2879492.7669082899</v>
      </c>
      <c r="AF8" s="99">
        <v>2875832.0583701301</v>
      </c>
      <c r="AG8" s="99">
        <v>2881932.58938553</v>
      </c>
      <c r="AH8" s="99">
        <v>2882758.4859962701</v>
      </c>
      <c r="AI8" s="99">
        <v>2883295.0287139402</v>
      </c>
      <c r="AJ8" s="99">
        <v>2882904.4386499501</v>
      </c>
      <c r="AK8" s="99">
        <v>2847183.4186445801</v>
      </c>
      <c r="AL8" s="99">
        <v>2842843.5021740901</v>
      </c>
      <c r="AM8" s="99">
        <v>2836284.5008864501</v>
      </c>
      <c r="AN8" s="99">
        <v>2826671.9319490599</v>
      </c>
      <c r="AO8" s="99">
        <v>2814644.23165939</v>
      </c>
      <c r="AP8" s="99">
        <v>2802068.2642715299</v>
      </c>
      <c r="AQ8" s="99">
        <v>2790975.4489120198</v>
      </c>
      <c r="AR8" s="99">
        <v>2783157.2500184099</v>
      </c>
      <c r="AS8" s="99">
        <v>2777630.3052143701</v>
      </c>
      <c r="AT8" s="99">
        <v>2769821.3863534098</v>
      </c>
      <c r="AU8" s="99">
        <v>2759856.7053444399</v>
      </c>
      <c r="AV8" s="99">
        <v>2749225.8194353199</v>
      </c>
      <c r="AW8" s="99">
        <v>2742409.2080029901</v>
      </c>
      <c r="AX8" s="99">
        <v>2736181.6945360298</v>
      </c>
      <c r="AY8" s="100">
        <v>2727111.5969244698</v>
      </c>
      <c r="AZ8" s="101">
        <v>2720108.2727325</v>
      </c>
      <c r="BA8" s="102">
        <v>2711006.7784768799</v>
      </c>
      <c r="BB8" s="101">
        <v>2702783.5252878899</v>
      </c>
      <c r="BC8" s="101">
        <v>2704157.4159649601</v>
      </c>
      <c r="BD8" s="101">
        <v>2700304.3020556299</v>
      </c>
      <c r="BE8" s="101">
        <v>2697728.7313588201</v>
      </c>
      <c r="BF8" s="101">
        <v>2699852.37132326</v>
      </c>
      <c r="BG8" s="101">
        <v>2699680.0039149802</v>
      </c>
      <c r="BH8" s="101">
        <v>2702812.3672310398</v>
      </c>
      <c r="BI8" s="101">
        <v>2705239.7956297998</v>
      </c>
      <c r="BJ8" s="101">
        <v>2709508.6530268299</v>
      </c>
      <c r="BK8" s="101">
        <v>2711035.04205728</v>
      </c>
      <c r="BL8" s="101">
        <v>2715794.2133605001</v>
      </c>
      <c r="BM8" s="101">
        <v>2725426.8659567102</v>
      </c>
      <c r="BN8" s="101">
        <v>2727927.3712436398</v>
      </c>
      <c r="BO8" s="101">
        <v>2730154.3791204798</v>
      </c>
      <c r="BP8" s="101">
        <v>2728540.7370939199</v>
      </c>
      <c r="BQ8" s="101">
        <v>2716646.8564348002</v>
      </c>
      <c r="BR8" s="101">
        <v>2697321.3516835398</v>
      </c>
      <c r="BS8" s="101">
        <v>2689250.1075944002</v>
      </c>
      <c r="BT8" s="101">
        <v>2676758.1231958801</v>
      </c>
      <c r="BU8" s="101">
        <v>2680676.41306521</v>
      </c>
      <c r="BV8" s="101">
        <v>2683768.71170608</v>
      </c>
      <c r="BW8" s="101">
        <v>2685937.0102796201</v>
      </c>
      <c r="BX8" s="101">
        <v>2690233.0691394201</v>
      </c>
      <c r="BY8" s="101">
        <v>2693865.4862886602</v>
      </c>
      <c r="BZ8" s="101">
        <v>2700945.4562719702</v>
      </c>
      <c r="CA8" s="101">
        <v>2708926.6682578698</v>
      </c>
      <c r="CB8" s="101">
        <v>2716555.3107209699</v>
      </c>
      <c r="CC8" s="146" t="s">
        <v>92</v>
      </c>
    </row>
    <row r="9" spans="1:81" x14ac:dyDescent="0.25">
      <c r="A9" s="37" t="s">
        <v>96</v>
      </c>
      <c r="B9" s="103">
        <v>839514.27550803905</v>
      </c>
      <c r="C9" s="103">
        <v>847039.93247988599</v>
      </c>
      <c r="D9" s="103">
        <v>851675.10620904202</v>
      </c>
      <c r="E9" s="103">
        <v>859125.51739835297</v>
      </c>
      <c r="F9" s="103">
        <v>864023.98686274304</v>
      </c>
      <c r="G9" s="103">
        <v>868023.63180352596</v>
      </c>
      <c r="H9" s="103">
        <v>873442.03796859796</v>
      </c>
      <c r="I9" s="103">
        <v>879081.69735215604</v>
      </c>
      <c r="J9" s="103">
        <v>888430.60617500101</v>
      </c>
      <c r="K9" s="103">
        <v>897392.92301479494</v>
      </c>
      <c r="L9" s="103">
        <v>909759.18109064305</v>
      </c>
      <c r="M9" s="103">
        <v>919942.44118940097</v>
      </c>
      <c r="N9" s="103">
        <v>931812.30696738197</v>
      </c>
      <c r="O9" s="103">
        <v>944462.926268843</v>
      </c>
      <c r="P9" s="103">
        <v>954862.74468533997</v>
      </c>
      <c r="Q9" s="103">
        <v>966352.46422162396</v>
      </c>
      <c r="R9" s="103">
        <v>976608.060505172</v>
      </c>
      <c r="S9" s="103">
        <v>989052.53797563305</v>
      </c>
      <c r="T9" s="103">
        <v>997641.803588268</v>
      </c>
      <c r="U9" s="103">
        <v>1013681.80630392</v>
      </c>
      <c r="V9" s="103">
        <v>1017339.50225904</v>
      </c>
      <c r="W9" s="103">
        <v>1018511.4989763401</v>
      </c>
      <c r="X9" s="103">
        <v>1020768.81244025</v>
      </c>
      <c r="Y9" s="103">
        <v>1006484.9989665099</v>
      </c>
      <c r="Z9" s="103">
        <v>997238.50145628699</v>
      </c>
      <c r="AA9" s="103">
        <v>986214.90073213901</v>
      </c>
      <c r="AB9" s="103">
        <v>977680.91246770904</v>
      </c>
      <c r="AC9" s="103">
        <v>973804.06331809796</v>
      </c>
      <c r="AD9" s="103">
        <v>973665.72692444106</v>
      </c>
      <c r="AE9" s="103">
        <v>974719.57756983396</v>
      </c>
      <c r="AF9" s="101">
        <v>976331.12879505299</v>
      </c>
      <c r="AG9" s="101">
        <v>978497.41385276103</v>
      </c>
      <c r="AH9" s="101">
        <v>976372.96780292399</v>
      </c>
      <c r="AI9" s="101">
        <v>974738.14739195001</v>
      </c>
      <c r="AJ9" s="101">
        <v>974450.55008268496</v>
      </c>
      <c r="AK9" s="101">
        <v>968274.51265819697</v>
      </c>
      <c r="AL9" s="101">
        <v>966553.42085491901</v>
      </c>
      <c r="AM9" s="101">
        <v>962489.04896168096</v>
      </c>
      <c r="AN9" s="101">
        <v>956780.56474566902</v>
      </c>
      <c r="AO9" s="101">
        <v>950768.94009353896</v>
      </c>
      <c r="AP9" s="101">
        <v>946930.91681198496</v>
      </c>
      <c r="AQ9" s="101">
        <v>944808.78531487496</v>
      </c>
      <c r="AR9" s="101">
        <v>941380.48666867905</v>
      </c>
      <c r="AS9" s="101">
        <v>937549.97344326705</v>
      </c>
      <c r="AT9" s="101">
        <v>931165.17392286297</v>
      </c>
      <c r="AU9" s="101">
        <v>922060.844495825</v>
      </c>
      <c r="AV9" s="101">
        <v>917396.59136264597</v>
      </c>
      <c r="AW9" s="101">
        <v>907113.44122820697</v>
      </c>
      <c r="AX9" s="101">
        <v>900340.94357021898</v>
      </c>
      <c r="AY9" s="104">
        <v>895281.12823389203</v>
      </c>
      <c r="AZ9" s="101">
        <v>895381.61210658296</v>
      </c>
      <c r="BA9" s="102">
        <v>890299.75928978005</v>
      </c>
      <c r="BB9" s="101">
        <v>887826.57109487196</v>
      </c>
      <c r="BC9" s="101">
        <v>888320.09392185998</v>
      </c>
      <c r="BD9" s="101">
        <v>889403.19006881397</v>
      </c>
      <c r="BE9" s="101">
        <v>893502.19734317705</v>
      </c>
      <c r="BF9" s="101">
        <v>899579.95649901603</v>
      </c>
      <c r="BG9" s="101">
        <v>902580.70995403104</v>
      </c>
      <c r="BH9" s="101">
        <v>907193.03092172602</v>
      </c>
      <c r="BI9" s="101">
        <v>913206.96046059998</v>
      </c>
      <c r="BJ9" s="101">
        <v>918249.46411910804</v>
      </c>
      <c r="BK9" s="101">
        <v>923775.46340985096</v>
      </c>
      <c r="BL9" s="101">
        <v>928730.69365786796</v>
      </c>
      <c r="BM9" s="101">
        <v>940214.64955402701</v>
      </c>
      <c r="BN9" s="101">
        <v>947933.50047195097</v>
      </c>
      <c r="BO9" s="101">
        <v>956137.78344944096</v>
      </c>
      <c r="BP9" s="101">
        <v>962893.36511924199</v>
      </c>
      <c r="BQ9" s="101">
        <v>959213.97494195704</v>
      </c>
      <c r="BR9" s="101">
        <v>966225.50209522597</v>
      </c>
      <c r="BS9" s="101">
        <v>976433.25977240095</v>
      </c>
      <c r="BT9" s="101">
        <v>984287.918319972</v>
      </c>
      <c r="BU9" s="101">
        <v>997705.38331217796</v>
      </c>
      <c r="BV9" s="101">
        <v>1004045.09595149</v>
      </c>
      <c r="BW9" s="101">
        <v>1006932.7065204401</v>
      </c>
      <c r="BX9" s="101">
        <v>1010315.50587364</v>
      </c>
      <c r="BY9" s="101">
        <v>1013051.18162908</v>
      </c>
      <c r="BZ9" s="101">
        <v>1013611.83042571</v>
      </c>
      <c r="CA9" s="101">
        <v>1013564.03529963</v>
      </c>
      <c r="CB9" s="101">
        <v>1014081.75998543</v>
      </c>
      <c r="CC9" s="146" t="s">
        <v>92</v>
      </c>
    </row>
    <row r="10" spans="1:81" ht="30" x14ac:dyDescent="0.25">
      <c r="A10" s="37" t="s">
        <v>120</v>
      </c>
      <c r="B10" s="101">
        <v>4082773.62782255</v>
      </c>
      <c r="C10" s="101">
        <v>4089751.35199071</v>
      </c>
      <c r="D10" s="101">
        <v>4091576.7253124202</v>
      </c>
      <c r="E10" s="101">
        <v>4097499.86704486</v>
      </c>
      <c r="F10" s="101">
        <v>4101512.3985452</v>
      </c>
      <c r="G10" s="101">
        <v>4106194.2660780801</v>
      </c>
      <c r="H10" s="101">
        <v>4111787.9384921901</v>
      </c>
      <c r="I10" s="101">
        <v>4121029.1096032201</v>
      </c>
      <c r="J10" s="101">
        <v>4128727.0575397899</v>
      </c>
      <c r="K10" s="101">
        <v>4136605.55463801</v>
      </c>
      <c r="L10" s="101">
        <v>4147133.1130683199</v>
      </c>
      <c r="M10" s="101">
        <v>4151903.02480321</v>
      </c>
      <c r="N10" s="101">
        <v>4163414.3832642999</v>
      </c>
      <c r="O10" s="101">
        <v>4184981.1931932201</v>
      </c>
      <c r="P10" s="101">
        <v>4188174.0437218002</v>
      </c>
      <c r="Q10" s="101">
        <v>4204050.3887587301</v>
      </c>
      <c r="R10" s="101">
        <v>4219600.26487255</v>
      </c>
      <c r="S10" s="101">
        <v>4241447.3410787303</v>
      </c>
      <c r="T10" s="101">
        <v>4241974.2884132396</v>
      </c>
      <c r="U10" s="101">
        <v>4254272.7181617599</v>
      </c>
      <c r="V10" s="101">
        <v>4256699.9968980895</v>
      </c>
      <c r="W10" s="101">
        <v>4248787.5865254598</v>
      </c>
      <c r="X10" s="101">
        <v>4236356.8837701697</v>
      </c>
      <c r="Y10" s="101">
        <v>4208475.32051598</v>
      </c>
      <c r="Z10" s="101">
        <v>4181409.1404060102</v>
      </c>
      <c r="AA10" s="101">
        <v>4165266.2429311001</v>
      </c>
      <c r="AB10" s="101">
        <v>4164482.4977169898</v>
      </c>
      <c r="AC10" s="101">
        <v>4169367.9033436701</v>
      </c>
      <c r="AD10" s="101">
        <v>4177365.2810335699</v>
      </c>
      <c r="AE10" s="101">
        <v>4193402.5694690798</v>
      </c>
      <c r="AF10" s="101">
        <v>4187997.7738745101</v>
      </c>
      <c r="AG10" s="101">
        <v>4206633.6265293704</v>
      </c>
      <c r="AH10" s="101">
        <v>4211407.6923208097</v>
      </c>
      <c r="AI10" s="101">
        <v>4223095.3386933096</v>
      </c>
      <c r="AJ10" s="101">
        <v>4203376.2462974498</v>
      </c>
      <c r="AK10" s="101">
        <v>4188660.9703881401</v>
      </c>
      <c r="AL10" s="101">
        <v>4188025.8618005002</v>
      </c>
      <c r="AM10" s="101">
        <v>4184435.1557183699</v>
      </c>
      <c r="AN10" s="101">
        <v>4183915.8772376799</v>
      </c>
      <c r="AO10" s="101">
        <v>4167992.9701836798</v>
      </c>
      <c r="AP10" s="101">
        <v>4156616.1177765201</v>
      </c>
      <c r="AQ10" s="101">
        <v>4153679.0262337001</v>
      </c>
      <c r="AR10" s="101">
        <v>4158928.7515420699</v>
      </c>
      <c r="AS10" s="101">
        <v>4158194.2848417098</v>
      </c>
      <c r="AT10" s="101">
        <v>4153045.0355390701</v>
      </c>
      <c r="AU10" s="101">
        <v>4156321.7880808599</v>
      </c>
      <c r="AV10" s="101">
        <v>4153658.60559654</v>
      </c>
      <c r="AW10" s="101">
        <v>4157841.2259423202</v>
      </c>
      <c r="AX10" s="101">
        <v>4160666.4364219802</v>
      </c>
      <c r="AY10" s="104">
        <v>4179108.9053001399</v>
      </c>
      <c r="AZ10" s="101">
        <v>4180862.6053939201</v>
      </c>
      <c r="BA10" s="102">
        <v>4186178.3782909298</v>
      </c>
      <c r="BB10" s="101">
        <v>4195710.8902502097</v>
      </c>
      <c r="BC10" s="101">
        <v>4208886.2922954904</v>
      </c>
      <c r="BD10" s="101">
        <v>4231818.5338134803</v>
      </c>
      <c r="BE10" s="101">
        <v>4239074.7419687305</v>
      </c>
      <c r="BF10" s="101">
        <v>4254120.8519075196</v>
      </c>
      <c r="BG10" s="101">
        <v>4255858.1142816097</v>
      </c>
      <c r="BH10" s="101">
        <v>4277420.3362170001</v>
      </c>
      <c r="BI10" s="101">
        <v>4298980.78377188</v>
      </c>
      <c r="BJ10" s="101">
        <v>4308047.3613760797</v>
      </c>
      <c r="BK10" s="101">
        <v>4309374.6173988096</v>
      </c>
      <c r="BL10" s="101">
        <v>4326780.5091524897</v>
      </c>
      <c r="BM10" s="101">
        <v>4353718.6639020797</v>
      </c>
      <c r="BN10" s="101">
        <v>4359871.2677337397</v>
      </c>
      <c r="BO10" s="101">
        <v>4375128.1920472896</v>
      </c>
      <c r="BP10" s="101">
        <v>4401501.7282115901</v>
      </c>
      <c r="BQ10" s="101">
        <v>4336173.6859091399</v>
      </c>
      <c r="BR10" s="101">
        <v>4257870.25594771</v>
      </c>
      <c r="BS10" s="101">
        <v>4339657.3958686804</v>
      </c>
      <c r="BT10" s="101">
        <v>4284382.2188247498</v>
      </c>
      <c r="BU10" s="101">
        <v>4301096.13010938</v>
      </c>
      <c r="BV10" s="101">
        <v>4396057.00989509</v>
      </c>
      <c r="BW10" s="101">
        <v>4437583.9408637397</v>
      </c>
      <c r="BX10" s="101">
        <v>4465672.9066866199</v>
      </c>
      <c r="BY10" s="101">
        <v>4483347.9713673797</v>
      </c>
      <c r="BZ10" s="101">
        <v>4509163.2659204202</v>
      </c>
      <c r="CA10" s="101">
        <v>4520353.2993681896</v>
      </c>
      <c r="CB10" s="101">
        <v>4507333.2571138702</v>
      </c>
      <c r="CC10" s="146" t="s">
        <v>92</v>
      </c>
    </row>
    <row r="11" spans="1:81" x14ac:dyDescent="0.25">
      <c r="A11" s="37" t="s">
        <v>100</v>
      </c>
      <c r="B11" s="101">
        <v>611264.884405958</v>
      </c>
      <c r="C11" s="101">
        <v>611050.47170985199</v>
      </c>
      <c r="D11" s="101">
        <v>610538.34894452</v>
      </c>
      <c r="E11" s="101">
        <v>611163.03171554895</v>
      </c>
      <c r="F11" s="101">
        <v>611419.05422393302</v>
      </c>
      <c r="G11" s="101">
        <v>612951.36369687796</v>
      </c>
      <c r="H11" s="101">
        <v>613334.30802156799</v>
      </c>
      <c r="I11" s="101">
        <v>613620.34785262402</v>
      </c>
      <c r="J11" s="101">
        <v>619665.32351771998</v>
      </c>
      <c r="K11" s="101">
        <v>623577.94150729303</v>
      </c>
      <c r="L11" s="101">
        <v>625766.20131984097</v>
      </c>
      <c r="M11" s="101">
        <v>629205.28936635796</v>
      </c>
      <c r="N11" s="101">
        <v>631567.78043095698</v>
      </c>
      <c r="O11" s="101">
        <v>634816.37718244898</v>
      </c>
      <c r="P11" s="101">
        <v>638973.96568771603</v>
      </c>
      <c r="Q11" s="101">
        <v>635799.48420798394</v>
      </c>
      <c r="R11" s="101">
        <v>636020.95509011403</v>
      </c>
      <c r="S11" s="101">
        <v>637399.135467474</v>
      </c>
      <c r="T11" s="101">
        <v>642983.92064187804</v>
      </c>
      <c r="U11" s="101">
        <v>647994.40623941994</v>
      </c>
      <c r="V11" s="101">
        <v>650407.61429469998</v>
      </c>
      <c r="W11" s="101">
        <v>649431.18341761699</v>
      </c>
      <c r="X11" s="101">
        <v>648733.51863905299</v>
      </c>
      <c r="Y11" s="101">
        <v>643281.60578402202</v>
      </c>
      <c r="Z11" s="101">
        <v>636006.91524060001</v>
      </c>
      <c r="AA11" s="101">
        <v>631036.94746661501</v>
      </c>
      <c r="AB11" s="101">
        <v>627647.04890165897</v>
      </c>
      <c r="AC11" s="101">
        <v>628492.82087860198</v>
      </c>
      <c r="AD11" s="101">
        <v>628411.15473578498</v>
      </c>
      <c r="AE11" s="101">
        <v>630534.96885271999</v>
      </c>
      <c r="AF11" s="101">
        <v>632047.03732676897</v>
      </c>
      <c r="AG11" s="101">
        <v>635471.52566619404</v>
      </c>
      <c r="AH11" s="101">
        <v>639287.042069652</v>
      </c>
      <c r="AI11" s="101">
        <v>640687.44145729102</v>
      </c>
      <c r="AJ11" s="101">
        <v>641998.027198422</v>
      </c>
      <c r="AK11" s="101">
        <v>643238.629593928</v>
      </c>
      <c r="AL11" s="101">
        <v>645715.35572724603</v>
      </c>
      <c r="AM11" s="101">
        <v>646660.60209509998</v>
      </c>
      <c r="AN11" s="101">
        <v>648084.23150913103</v>
      </c>
      <c r="AO11" s="101">
        <v>646632.02246688399</v>
      </c>
      <c r="AP11" s="101">
        <v>645960.609187169</v>
      </c>
      <c r="AQ11" s="101">
        <v>646747.63094528904</v>
      </c>
      <c r="AR11" s="101">
        <v>646860.04796827398</v>
      </c>
      <c r="AS11" s="101">
        <v>647250.50362469698</v>
      </c>
      <c r="AT11" s="101">
        <v>650920.75829639798</v>
      </c>
      <c r="AU11" s="101">
        <v>651692.938285121</v>
      </c>
      <c r="AV11" s="101">
        <v>652416.24225847004</v>
      </c>
      <c r="AW11" s="101">
        <v>654447.69770023797</v>
      </c>
      <c r="AX11" s="101">
        <v>655135.26635057398</v>
      </c>
      <c r="AY11" s="104">
        <v>656192.78404992295</v>
      </c>
      <c r="AZ11" s="101">
        <v>660030.491924742</v>
      </c>
      <c r="BA11" s="102">
        <v>660026.00068439404</v>
      </c>
      <c r="BB11" s="101">
        <v>665035.65879401006</v>
      </c>
      <c r="BC11" s="101">
        <v>670054.51582997001</v>
      </c>
      <c r="BD11" s="101">
        <v>672382.41390686599</v>
      </c>
      <c r="BE11" s="101">
        <v>680001.68444833194</v>
      </c>
      <c r="BF11" s="101">
        <v>683674.21318777197</v>
      </c>
      <c r="BG11" s="101">
        <v>683407.57110708905</v>
      </c>
      <c r="BH11" s="101">
        <v>688687.13218016399</v>
      </c>
      <c r="BI11" s="101">
        <v>696065.32112621202</v>
      </c>
      <c r="BJ11" s="101">
        <v>699691.21716882603</v>
      </c>
      <c r="BK11" s="101">
        <v>706432.09387284005</v>
      </c>
      <c r="BL11" s="101">
        <v>714686.13609985705</v>
      </c>
      <c r="BM11" s="101">
        <v>721114.01432846906</v>
      </c>
      <c r="BN11" s="101">
        <v>723939.72584192501</v>
      </c>
      <c r="BO11" s="101">
        <v>734690.70745375496</v>
      </c>
      <c r="BP11" s="101">
        <v>736766.90323531302</v>
      </c>
      <c r="BQ11" s="101">
        <v>732077.15736122604</v>
      </c>
      <c r="BR11" s="101">
        <v>728353.18897920696</v>
      </c>
      <c r="BS11" s="101">
        <v>733926.85903261695</v>
      </c>
      <c r="BT11" s="101">
        <v>729033.40072372602</v>
      </c>
      <c r="BU11" s="101">
        <v>741343.37884779996</v>
      </c>
      <c r="BV11" s="101">
        <v>751828.32782197301</v>
      </c>
      <c r="BW11" s="101">
        <v>758387.26117800397</v>
      </c>
      <c r="BX11" s="101">
        <v>763274.96868971596</v>
      </c>
      <c r="BY11" s="101">
        <v>777746.06701374298</v>
      </c>
      <c r="BZ11" s="101">
        <v>788515.65201145504</v>
      </c>
      <c r="CA11" s="101">
        <v>795809.39224015397</v>
      </c>
      <c r="CB11" s="101">
        <v>802653.28281772905</v>
      </c>
      <c r="CC11" s="146" t="s">
        <v>92</v>
      </c>
    </row>
    <row r="12" spans="1:81" x14ac:dyDescent="0.25">
      <c r="A12" s="38" t="s">
        <v>101</v>
      </c>
      <c r="B12" s="101">
        <v>623782.33528654196</v>
      </c>
      <c r="C12" s="101">
        <v>623621.31930453097</v>
      </c>
      <c r="D12" s="101">
        <v>623409.976116498</v>
      </c>
      <c r="E12" s="101">
        <v>623644.83099855005</v>
      </c>
      <c r="F12" s="101">
        <v>622896.03443184902</v>
      </c>
      <c r="G12" s="101">
        <v>623082.39142915804</v>
      </c>
      <c r="H12" s="101">
        <v>623091.80648635398</v>
      </c>
      <c r="I12" s="101">
        <v>623969.26277886401</v>
      </c>
      <c r="J12" s="101">
        <v>625692.61528670101</v>
      </c>
      <c r="K12" s="101">
        <v>627483.12048350996</v>
      </c>
      <c r="L12" s="101">
        <v>630379.85231316299</v>
      </c>
      <c r="M12" s="101">
        <v>630442.54942491604</v>
      </c>
      <c r="N12" s="101">
        <v>633455.23023031501</v>
      </c>
      <c r="O12" s="101">
        <v>636318.51950445201</v>
      </c>
      <c r="P12" s="101">
        <v>637965.813973387</v>
      </c>
      <c r="Q12" s="101">
        <v>643308.87312768796</v>
      </c>
      <c r="R12" s="101">
        <v>644402.53933968698</v>
      </c>
      <c r="S12" s="101">
        <v>648388.27614120499</v>
      </c>
      <c r="T12" s="101">
        <v>648790.72072585602</v>
      </c>
      <c r="U12" s="101">
        <v>641167.45662398101</v>
      </c>
      <c r="V12" s="101">
        <v>642997.73774615698</v>
      </c>
      <c r="W12" s="101">
        <v>642300.39013677102</v>
      </c>
      <c r="X12" s="101">
        <v>644533.61137527204</v>
      </c>
      <c r="Y12" s="101">
        <v>647032.89549761801</v>
      </c>
      <c r="Z12" s="101">
        <v>647272.22025851998</v>
      </c>
      <c r="AA12" s="101">
        <v>645857.56235853001</v>
      </c>
      <c r="AB12" s="101">
        <v>646622.24752657698</v>
      </c>
      <c r="AC12" s="101">
        <v>645421.95739009895</v>
      </c>
      <c r="AD12" s="101">
        <v>645466.94300136599</v>
      </c>
      <c r="AE12" s="101">
        <v>647298.09584062698</v>
      </c>
      <c r="AF12" s="101">
        <v>648034.01535395999</v>
      </c>
      <c r="AG12" s="101">
        <v>650302.54877357895</v>
      </c>
      <c r="AH12" s="101">
        <v>652916.250902495</v>
      </c>
      <c r="AI12" s="101">
        <v>654357.65176154103</v>
      </c>
      <c r="AJ12" s="101">
        <v>654772.95866905304</v>
      </c>
      <c r="AK12" s="101">
        <v>648597.39223609504</v>
      </c>
      <c r="AL12" s="101">
        <v>648557.41173869802</v>
      </c>
      <c r="AM12" s="101">
        <v>647589.963513333</v>
      </c>
      <c r="AN12" s="101">
        <v>647452.94506482105</v>
      </c>
      <c r="AO12" s="101">
        <v>645264.08799767494</v>
      </c>
      <c r="AP12" s="101">
        <v>643022.14202135603</v>
      </c>
      <c r="AQ12" s="101">
        <v>643359.03571002302</v>
      </c>
      <c r="AR12" s="101">
        <v>642862.16993242095</v>
      </c>
      <c r="AS12" s="101">
        <v>642928.65112437203</v>
      </c>
      <c r="AT12" s="101">
        <v>643901.742625757</v>
      </c>
      <c r="AU12" s="101">
        <v>644609.74575994001</v>
      </c>
      <c r="AV12" s="101">
        <v>643861.49368979805</v>
      </c>
      <c r="AW12" s="101">
        <v>643487.13814099401</v>
      </c>
      <c r="AX12" s="101">
        <v>644140.54574171198</v>
      </c>
      <c r="AY12" s="104">
        <v>642648.36296264699</v>
      </c>
      <c r="AZ12" s="101">
        <v>642565.16130393103</v>
      </c>
      <c r="BA12" s="102">
        <v>644214.21150926105</v>
      </c>
      <c r="BB12" s="101">
        <v>644737.98487017897</v>
      </c>
      <c r="BC12" s="101">
        <v>646061.97579942201</v>
      </c>
      <c r="BD12" s="101">
        <v>649845.17418056901</v>
      </c>
      <c r="BE12" s="101">
        <v>649368.04433367203</v>
      </c>
      <c r="BF12" s="101">
        <v>649647.58441719995</v>
      </c>
      <c r="BG12" s="101">
        <v>650340.05451151496</v>
      </c>
      <c r="BH12" s="101">
        <v>651878.401449066</v>
      </c>
      <c r="BI12" s="101">
        <v>649456.01621968497</v>
      </c>
      <c r="BJ12" s="101">
        <v>649982.60224636795</v>
      </c>
      <c r="BK12" s="101">
        <v>651203.87495217298</v>
      </c>
      <c r="BL12" s="101">
        <v>653251.21445119102</v>
      </c>
      <c r="BM12" s="101">
        <v>656693.18380328699</v>
      </c>
      <c r="BN12" s="101">
        <v>657816.98962176999</v>
      </c>
      <c r="BO12" s="101">
        <v>658194.86015940702</v>
      </c>
      <c r="BP12" s="101">
        <v>659699.40837089496</v>
      </c>
      <c r="BQ12" s="101">
        <v>655785.24474105402</v>
      </c>
      <c r="BR12" s="101">
        <v>653138.77565338602</v>
      </c>
      <c r="BS12" s="101">
        <v>651763.14319209696</v>
      </c>
      <c r="BT12" s="101">
        <v>651118.93945239997</v>
      </c>
      <c r="BU12" s="101">
        <v>655178.74536577601</v>
      </c>
      <c r="BV12" s="101">
        <v>656312.74114497204</v>
      </c>
      <c r="BW12" s="101">
        <v>658013.91708939604</v>
      </c>
      <c r="BX12" s="101">
        <v>659476.01172869594</v>
      </c>
      <c r="BY12" s="101">
        <v>661387.59419304004</v>
      </c>
      <c r="BZ12" s="101">
        <v>664447.53215099499</v>
      </c>
      <c r="CA12" s="101">
        <v>667486.15858494805</v>
      </c>
      <c r="CB12" s="101">
        <v>669379.77857109904</v>
      </c>
      <c r="CC12" s="146" t="s">
        <v>92</v>
      </c>
    </row>
    <row r="13" spans="1:81" x14ac:dyDescent="0.25">
      <c r="A13" s="38" t="s">
        <v>102</v>
      </c>
      <c r="B13" s="101">
        <v>153697.52208219399</v>
      </c>
      <c r="C13" s="101">
        <v>154818.67704978099</v>
      </c>
      <c r="D13" s="101">
        <v>156433.250798803</v>
      </c>
      <c r="E13" s="101">
        <v>158194.47708987701</v>
      </c>
      <c r="F13" s="101">
        <v>159752.98696279299</v>
      </c>
      <c r="G13" s="101">
        <v>161041.950102548</v>
      </c>
      <c r="H13" s="101">
        <v>163064.98093627099</v>
      </c>
      <c r="I13" s="101">
        <v>164592.85340146499</v>
      </c>
      <c r="J13" s="101">
        <v>167024.16005167199</v>
      </c>
      <c r="K13" s="101">
        <v>169442.293187406</v>
      </c>
      <c r="L13" s="101">
        <v>171552.95949802699</v>
      </c>
      <c r="M13" s="101">
        <v>174224.96177788399</v>
      </c>
      <c r="N13" s="101">
        <v>176321.88165034199</v>
      </c>
      <c r="O13" s="101">
        <v>178990.761069217</v>
      </c>
      <c r="P13" s="101">
        <v>180736.66686426499</v>
      </c>
      <c r="Q13" s="101">
        <v>181902.038932005</v>
      </c>
      <c r="R13" s="101">
        <v>183492.05502345201</v>
      </c>
      <c r="S13" s="101">
        <v>185535.41375479201</v>
      </c>
      <c r="T13" s="101">
        <v>188470.299833389</v>
      </c>
      <c r="U13" s="101">
        <v>191619.78898302201</v>
      </c>
      <c r="V13" s="101">
        <v>192098.28897512</v>
      </c>
      <c r="W13" s="101">
        <v>190236.202540792</v>
      </c>
      <c r="X13" s="101">
        <v>186787.167068607</v>
      </c>
      <c r="Y13" s="101">
        <v>182972.288485931</v>
      </c>
      <c r="Z13" s="101">
        <v>181132.71355306901</v>
      </c>
      <c r="AA13" s="101">
        <v>181308.013212597</v>
      </c>
      <c r="AB13" s="101">
        <v>181726.033691791</v>
      </c>
      <c r="AC13" s="101">
        <v>182768.71849277799</v>
      </c>
      <c r="AD13" s="101">
        <v>183511.28356623201</v>
      </c>
      <c r="AE13" s="101">
        <v>185101.61828986299</v>
      </c>
      <c r="AF13" s="101">
        <v>186034.11219342001</v>
      </c>
      <c r="AG13" s="101">
        <v>185514.09177303</v>
      </c>
      <c r="AH13" s="101">
        <v>185949.65461251399</v>
      </c>
      <c r="AI13" s="101">
        <v>186483.749562499</v>
      </c>
      <c r="AJ13" s="101">
        <v>185969.241926813</v>
      </c>
      <c r="AK13" s="101">
        <v>196184.901479772</v>
      </c>
      <c r="AL13" s="101">
        <v>195444.88182984799</v>
      </c>
      <c r="AM13" s="101">
        <v>195288.356973444</v>
      </c>
      <c r="AN13" s="101">
        <v>194643.280066935</v>
      </c>
      <c r="AO13" s="101">
        <v>193834.562669098</v>
      </c>
      <c r="AP13" s="101">
        <v>192715.28591277299</v>
      </c>
      <c r="AQ13" s="101">
        <v>192211.578294226</v>
      </c>
      <c r="AR13" s="101">
        <v>191366.88690094501</v>
      </c>
      <c r="AS13" s="101">
        <v>190521.482045335</v>
      </c>
      <c r="AT13" s="101">
        <v>191512.726475937</v>
      </c>
      <c r="AU13" s="101">
        <v>190557.68419247901</v>
      </c>
      <c r="AV13" s="101">
        <v>190105.73723403399</v>
      </c>
      <c r="AW13" s="101">
        <v>188792.783061872</v>
      </c>
      <c r="AX13" s="101">
        <v>188606.82109018599</v>
      </c>
      <c r="AY13" s="104">
        <v>188977.18280182101</v>
      </c>
      <c r="AZ13" s="101">
        <v>188738.15474256899</v>
      </c>
      <c r="BA13" s="102">
        <v>188335.36383035901</v>
      </c>
      <c r="BB13" s="101">
        <v>187330.32534287401</v>
      </c>
      <c r="BC13" s="101">
        <v>187098.62963439099</v>
      </c>
      <c r="BD13" s="101">
        <v>186997.95644580701</v>
      </c>
      <c r="BE13" s="101">
        <v>187396.159194137</v>
      </c>
      <c r="BF13" s="101">
        <v>187804.14236757299</v>
      </c>
      <c r="BG13" s="101">
        <v>187079.88513296199</v>
      </c>
      <c r="BH13" s="101">
        <v>187455.994415933</v>
      </c>
      <c r="BI13" s="101">
        <v>186962.507188691</v>
      </c>
      <c r="BJ13" s="101">
        <v>187088.81336376199</v>
      </c>
      <c r="BK13" s="101">
        <v>186751.09012501099</v>
      </c>
      <c r="BL13" s="101">
        <v>186852.31068342901</v>
      </c>
      <c r="BM13" s="101">
        <v>186739.65875168401</v>
      </c>
      <c r="BN13" s="101">
        <v>186268.451863936</v>
      </c>
      <c r="BO13" s="101">
        <v>186385.55075471799</v>
      </c>
      <c r="BP13" s="101">
        <v>186511.81897843699</v>
      </c>
      <c r="BQ13" s="101">
        <v>184326.15724440099</v>
      </c>
      <c r="BR13" s="101">
        <v>183155.13409715999</v>
      </c>
      <c r="BS13" s="101">
        <v>182495.26028167401</v>
      </c>
      <c r="BT13" s="101">
        <v>182715.03839176201</v>
      </c>
      <c r="BU13" s="101">
        <v>183103.44755412199</v>
      </c>
      <c r="BV13" s="101">
        <v>182305.74246192901</v>
      </c>
      <c r="BW13" s="101">
        <v>181488.14759554199</v>
      </c>
      <c r="BX13" s="101">
        <v>180807.17118893401</v>
      </c>
      <c r="BY13" s="101">
        <v>180620.30677294501</v>
      </c>
      <c r="BZ13" s="101">
        <v>180075.63102396301</v>
      </c>
      <c r="CA13" s="101">
        <v>179777.05715633399</v>
      </c>
      <c r="CB13" s="101">
        <v>178801.75226692401</v>
      </c>
      <c r="CC13" s="146" t="s">
        <v>92</v>
      </c>
    </row>
    <row r="14" spans="1:81" ht="25.5" x14ac:dyDescent="0.25">
      <c r="A14" s="38" t="s">
        <v>121</v>
      </c>
      <c r="B14" s="101">
        <v>1688982.7186088499</v>
      </c>
      <c r="C14" s="101">
        <v>1692933.6578528399</v>
      </c>
      <c r="D14" s="101">
        <v>1698736.6430289899</v>
      </c>
      <c r="E14" s="101">
        <v>1707864.55724101</v>
      </c>
      <c r="F14" s="101">
        <v>1713441.40982306</v>
      </c>
      <c r="G14" s="101">
        <v>1715480.4291330599</v>
      </c>
      <c r="H14" s="101">
        <v>1738033.0671898799</v>
      </c>
      <c r="I14" s="101">
        <v>1748196.01855208</v>
      </c>
      <c r="J14" s="101">
        <v>1756922.4191457899</v>
      </c>
      <c r="K14" s="101">
        <v>1769470.9229795099</v>
      </c>
      <c r="L14" s="101">
        <v>1774522.6824427601</v>
      </c>
      <c r="M14" s="101">
        <v>1787140.46849172</v>
      </c>
      <c r="N14" s="101">
        <v>1804923.9575167</v>
      </c>
      <c r="O14" s="101">
        <v>1823830.3831511601</v>
      </c>
      <c r="P14" s="101">
        <v>1827264.6915994701</v>
      </c>
      <c r="Q14" s="101">
        <v>1831823.0953661201</v>
      </c>
      <c r="R14" s="101">
        <v>1847769.7645801301</v>
      </c>
      <c r="S14" s="101">
        <v>1863179.7847480201</v>
      </c>
      <c r="T14" s="101">
        <v>1891255.59950573</v>
      </c>
      <c r="U14" s="101">
        <v>1913383.03359548</v>
      </c>
      <c r="V14" s="101">
        <v>1916044.8002390901</v>
      </c>
      <c r="W14" s="101">
        <v>1912649.9260694401</v>
      </c>
      <c r="X14" s="101">
        <v>1916137.0116155001</v>
      </c>
      <c r="Y14" s="101">
        <v>1901183.0820301</v>
      </c>
      <c r="Z14" s="101">
        <v>1890949.7925981299</v>
      </c>
      <c r="AA14" s="101">
        <v>1888691.18123575</v>
      </c>
      <c r="AB14" s="101">
        <v>1885045.6903224599</v>
      </c>
      <c r="AC14" s="101">
        <v>1884670.02402668</v>
      </c>
      <c r="AD14" s="101">
        <v>1890512.8718254101</v>
      </c>
      <c r="AE14" s="101">
        <v>1895765.7587921601</v>
      </c>
      <c r="AF14" s="101">
        <v>1899588.1674118901</v>
      </c>
      <c r="AG14" s="101">
        <v>1916797.5698231501</v>
      </c>
      <c r="AH14" s="101">
        <v>1927121.27445268</v>
      </c>
      <c r="AI14" s="101">
        <v>1933141.5107120001</v>
      </c>
      <c r="AJ14" s="101">
        <v>1942380.02007311</v>
      </c>
      <c r="AK14" s="101">
        <v>1925799.9333803901</v>
      </c>
      <c r="AL14" s="101">
        <v>1928737.8926422</v>
      </c>
      <c r="AM14" s="101">
        <v>1930986.59033414</v>
      </c>
      <c r="AN14" s="101">
        <v>1933098.6132906999</v>
      </c>
      <c r="AO14" s="101">
        <v>1930050.5685128199</v>
      </c>
      <c r="AP14" s="101">
        <v>1933162.7234034301</v>
      </c>
      <c r="AQ14" s="101">
        <v>1933301.9716201101</v>
      </c>
      <c r="AR14" s="101">
        <v>1936578.88471244</v>
      </c>
      <c r="AS14" s="101">
        <v>1942184.8992220799</v>
      </c>
      <c r="AT14" s="101">
        <v>1946468.5279765101</v>
      </c>
      <c r="AU14" s="101">
        <v>1951133.51299935</v>
      </c>
      <c r="AV14" s="101">
        <v>1951715.5612935901</v>
      </c>
      <c r="AW14" s="101">
        <v>1959339.9721138999</v>
      </c>
      <c r="AX14" s="101">
        <v>1964636.49646456</v>
      </c>
      <c r="AY14" s="104">
        <v>1973081.9241198499</v>
      </c>
      <c r="AZ14" s="101">
        <v>1986722.98373758</v>
      </c>
      <c r="BA14" s="102">
        <v>1996615.49484469</v>
      </c>
      <c r="BB14" s="101">
        <v>2007370.6514310599</v>
      </c>
      <c r="BC14" s="101">
        <v>2018624.16565908</v>
      </c>
      <c r="BD14" s="101">
        <v>2030095.02116757</v>
      </c>
      <c r="BE14" s="101">
        <v>2046366.36181203</v>
      </c>
      <c r="BF14" s="101">
        <v>2062819.87768327</v>
      </c>
      <c r="BG14" s="101">
        <v>2060212.52545668</v>
      </c>
      <c r="BH14" s="101">
        <v>2083873.7713194799</v>
      </c>
      <c r="BI14" s="101">
        <v>2096637.0402685499</v>
      </c>
      <c r="BJ14" s="101">
        <v>2104575.7343983501</v>
      </c>
      <c r="BK14" s="101">
        <v>2104173.2355846399</v>
      </c>
      <c r="BL14" s="101">
        <v>2139532.0530286399</v>
      </c>
      <c r="BM14" s="101">
        <v>2151051.86942225</v>
      </c>
      <c r="BN14" s="101">
        <v>2159939.7185585699</v>
      </c>
      <c r="BO14" s="101">
        <v>2171887.08462808</v>
      </c>
      <c r="BP14" s="101">
        <v>2194405.2109879302</v>
      </c>
      <c r="BQ14" s="101">
        <v>2161520.7054916602</v>
      </c>
      <c r="BR14" s="101">
        <v>2143473.0417770799</v>
      </c>
      <c r="BS14" s="101">
        <v>2161021.75051862</v>
      </c>
      <c r="BT14" s="101">
        <v>2167949.3616357399</v>
      </c>
      <c r="BU14" s="101">
        <v>2184026.9926140001</v>
      </c>
      <c r="BV14" s="101">
        <v>2201838.3161834301</v>
      </c>
      <c r="BW14" s="101">
        <v>2227515.6822574702</v>
      </c>
      <c r="BX14" s="101">
        <v>2256673.03014798</v>
      </c>
      <c r="BY14" s="101">
        <v>2282912.83619898</v>
      </c>
      <c r="BZ14" s="101">
        <v>2298519.49733049</v>
      </c>
      <c r="CA14" s="101">
        <v>2303739.42382561</v>
      </c>
      <c r="CB14" s="101">
        <v>2302773.3873527101</v>
      </c>
      <c r="CC14" s="146" t="s">
        <v>92</v>
      </c>
    </row>
    <row r="15" spans="1:81" x14ac:dyDescent="0.25">
      <c r="A15" s="38" t="s">
        <v>122</v>
      </c>
      <c r="B15" s="101">
        <v>1442111.4690403801</v>
      </c>
      <c r="C15" s="101">
        <v>1453812.1205998501</v>
      </c>
      <c r="D15" s="101">
        <v>1460572.8515329901</v>
      </c>
      <c r="E15" s="101">
        <v>1472533.8419288001</v>
      </c>
      <c r="F15" s="101">
        <v>1482924.50158405</v>
      </c>
      <c r="G15" s="101">
        <v>1493248.1361153901</v>
      </c>
      <c r="H15" s="101">
        <v>1505558.01416081</v>
      </c>
      <c r="I15" s="101">
        <v>1515937.39693376</v>
      </c>
      <c r="J15" s="101">
        <v>1527310.07028942</v>
      </c>
      <c r="K15" s="101">
        <v>1535134.6975016701</v>
      </c>
      <c r="L15" s="101">
        <v>1543757.36483548</v>
      </c>
      <c r="M15" s="101">
        <v>1554497.9726054999</v>
      </c>
      <c r="N15" s="101">
        <v>1564993.05778843</v>
      </c>
      <c r="O15" s="101">
        <v>1581140.27394554</v>
      </c>
      <c r="P15" s="101">
        <v>1595353.27464755</v>
      </c>
      <c r="Q15" s="101">
        <v>1609893.1699000101</v>
      </c>
      <c r="R15" s="101">
        <v>1623684.3013522499</v>
      </c>
      <c r="S15" s="101">
        <v>1635830.7882568699</v>
      </c>
      <c r="T15" s="101">
        <v>1648819.5701645699</v>
      </c>
      <c r="U15" s="101">
        <v>1657823.86102505</v>
      </c>
      <c r="V15" s="101">
        <v>1671327.1440309</v>
      </c>
      <c r="W15" s="101">
        <v>1678835.9809130901</v>
      </c>
      <c r="X15" s="101">
        <v>1692118.95303774</v>
      </c>
      <c r="Y15" s="101">
        <v>1702781.63217225</v>
      </c>
      <c r="Z15" s="101">
        <v>1714239.0397091799</v>
      </c>
      <c r="AA15" s="101">
        <v>1727228.97760332</v>
      </c>
      <c r="AB15" s="101">
        <v>1737096.0368895601</v>
      </c>
      <c r="AC15" s="101">
        <v>1747930.8669078699</v>
      </c>
      <c r="AD15" s="101">
        <v>1758810.5501232201</v>
      </c>
      <c r="AE15" s="101">
        <v>1771390.6439050799</v>
      </c>
      <c r="AF15" s="101">
        <v>1772699.67588812</v>
      </c>
      <c r="AG15" s="101">
        <v>1778127.0544928799</v>
      </c>
      <c r="AH15" s="101">
        <v>1783815.8405994</v>
      </c>
      <c r="AI15" s="101">
        <v>1792785.5748220701</v>
      </c>
      <c r="AJ15" s="101">
        <v>1797095.41148474</v>
      </c>
      <c r="AK15" s="101">
        <v>1784130.0754243201</v>
      </c>
      <c r="AL15" s="101">
        <v>1791216.6517934101</v>
      </c>
      <c r="AM15" s="101">
        <v>1796423.03111188</v>
      </c>
      <c r="AN15" s="101">
        <v>1802308.4099302799</v>
      </c>
      <c r="AO15" s="101">
        <v>1810598.6484939901</v>
      </c>
      <c r="AP15" s="101">
        <v>1814335.57607441</v>
      </c>
      <c r="AQ15" s="101">
        <v>1821970.2949167399</v>
      </c>
      <c r="AR15" s="101">
        <v>1833796.08467394</v>
      </c>
      <c r="AS15" s="101">
        <v>1841076.8244473899</v>
      </c>
      <c r="AT15" s="101">
        <v>1845157.5317518699</v>
      </c>
      <c r="AU15" s="101">
        <v>1850250.45148931</v>
      </c>
      <c r="AV15" s="101">
        <v>1859341.62582578</v>
      </c>
      <c r="AW15" s="101">
        <v>1861905.9677124801</v>
      </c>
      <c r="AX15" s="101">
        <v>1867608.32693177</v>
      </c>
      <c r="AY15" s="104">
        <v>1874440.54371408</v>
      </c>
      <c r="AZ15" s="101">
        <v>1878074.75362706</v>
      </c>
      <c r="BA15" s="102">
        <v>1890423.41764332</v>
      </c>
      <c r="BB15" s="101">
        <v>1901430.8007956599</v>
      </c>
      <c r="BC15" s="101">
        <v>1912598.59105442</v>
      </c>
      <c r="BD15" s="101">
        <v>1914031.4363575301</v>
      </c>
      <c r="BE15" s="101">
        <v>1926301.53342481</v>
      </c>
      <c r="BF15" s="101">
        <v>1930654.13931057</v>
      </c>
      <c r="BG15" s="101">
        <v>1920127.6458904899</v>
      </c>
      <c r="BH15" s="101">
        <v>1924220.1439998499</v>
      </c>
      <c r="BI15" s="101">
        <v>1924433.32047761</v>
      </c>
      <c r="BJ15" s="101">
        <v>1927083.1633077201</v>
      </c>
      <c r="BK15" s="101">
        <v>1925736.2439254799</v>
      </c>
      <c r="BL15" s="101">
        <v>1943775.3180319299</v>
      </c>
      <c r="BM15" s="101">
        <v>1947209.9877925999</v>
      </c>
      <c r="BN15" s="101">
        <v>1947241.41733804</v>
      </c>
      <c r="BO15" s="101">
        <v>1960099.60527499</v>
      </c>
      <c r="BP15" s="101">
        <v>1966744.8190919601</v>
      </c>
      <c r="BQ15" s="101">
        <v>1957212.90746384</v>
      </c>
      <c r="BR15" s="101">
        <v>1940517.1747010699</v>
      </c>
      <c r="BS15" s="101">
        <v>1984207.3884424099</v>
      </c>
      <c r="BT15" s="101">
        <v>1996296.81526138</v>
      </c>
      <c r="BU15" s="101">
        <v>2017810.9794172901</v>
      </c>
      <c r="BV15" s="101">
        <v>2028209.2725601799</v>
      </c>
      <c r="BW15" s="101">
        <v>2036090.46717233</v>
      </c>
      <c r="BX15" s="101">
        <v>2045206.08879201</v>
      </c>
      <c r="BY15" s="101">
        <v>2054587.3426142801</v>
      </c>
      <c r="BZ15" s="101">
        <v>2062905.9875849001</v>
      </c>
      <c r="CA15" s="101">
        <v>2062069.18462941</v>
      </c>
      <c r="CB15" s="101">
        <v>2064106.47372507</v>
      </c>
      <c r="CC15" s="146" t="s">
        <v>92</v>
      </c>
    </row>
    <row r="16" spans="1:81" ht="25.5" x14ac:dyDescent="0.25">
      <c r="A16" s="38" t="s">
        <v>123</v>
      </c>
      <c r="B16" s="101">
        <v>385034.31171724701</v>
      </c>
      <c r="C16" s="101">
        <v>386642.546428859</v>
      </c>
      <c r="D16" s="101">
        <v>386661.12742754101</v>
      </c>
      <c r="E16" s="101">
        <v>385604.28759252001</v>
      </c>
      <c r="F16" s="101">
        <v>386191.25621739699</v>
      </c>
      <c r="G16" s="101">
        <v>386809.898322844</v>
      </c>
      <c r="H16" s="101">
        <v>387239.48014839902</v>
      </c>
      <c r="I16" s="101">
        <v>388951.106643031</v>
      </c>
      <c r="J16" s="101">
        <v>390537.70856186998</v>
      </c>
      <c r="K16" s="101">
        <v>390728.65401782503</v>
      </c>
      <c r="L16" s="101">
        <v>392870.46040922101</v>
      </c>
      <c r="M16" s="101">
        <v>395841.22780029097</v>
      </c>
      <c r="N16" s="101">
        <v>399098.27297254198</v>
      </c>
      <c r="O16" s="101">
        <v>403129.82041087502</v>
      </c>
      <c r="P16" s="101">
        <v>406371.293235911</v>
      </c>
      <c r="Q16" s="101">
        <v>409296.957557738</v>
      </c>
      <c r="R16" s="101">
        <v>411599.97813207301</v>
      </c>
      <c r="S16" s="101">
        <v>415472.229858885</v>
      </c>
      <c r="T16" s="101">
        <v>420048.38299691601</v>
      </c>
      <c r="U16" s="101">
        <v>421731.78374703199</v>
      </c>
      <c r="V16" s="101">
        <v>424649.88690055802</v>
      </c>
      <c r="W16" s="101">
        <v>426921.42794719798</v>
      </c>
      <c r="X16" s="101">
        <v>429354.42608606099</v>
      </c>
      <c r="Y16" s="101">
        <v>428931.97133779299</v>
      </c>
      <c r="Z16" s="101">
        <v>430244.43483464699</v>
      </c>
      <c r="AA16" s="101">
        <v>430705.57002467802</v>
      </c>
      <c r="AB16" s="101">
        <v>434114.37866848102</v>
      </c>
      <c r="AC16" s="101">
        <v>438119.19474760297</v>
      </c>
      <c r="AD16" s="101">
        <v>440791.63547662698</v>
      </c>
      <c r="AE16" s="101">
        <v>443029.51063276199</v>
      </c>
      <c r="AF16" s="101">
        <v>442263.13777441799</v>
      </c>
      <c r="AG16" s="101">
        <v>440016.24420546199</v>
      </c>
      <c r="AH16" s="101">
        <v>438017.36265633203</v>
      </c>
      <c r="AI16" s="101">
        <v>436707.46872085601</v>
      </c>
      <c r="AJ16" s="101">
        <v>436376.29306124302</v>
      </c>
      <c r="AK16" s="101">
        <v>434971.460321035</v>
      </c>
      <c r="AL16" s="101">
        <v>433394.64399442897</v>
      </c>
      <c r="AM16" s="101">
        <v>433190.14950876101</v>
      </c>
      <c r="AN16" s="101">
        <v>432397.00197187701</v>
      </c>
      <c r="AO16" s="101">
        <v>433217.78725862002</v>
      </c>
      <c r="AP16" s="101">
        <v>434036.62489484798</v>
      </c>
      <c r="AQ16" s="101">
        <v>433512.11360467703</v>
      </c>
      <c r="AR16" s="101">
        <v>435624.32541748998</v>
      </c>
      <c r="AS16" s="101">
        <v>436702.98936846701</v>
      </c>
      <c r="AT16" s="101">
        <v>437979.476094098</v>
      </c>
      <c r="AU16" s="101">
        <v>439356.17652017798</v>
      </c>
      <c r="AV16" s="101">
        <v>440507.28500007698</v>
      </c>
      <c r="AW16" s="101">
        <v>440554.89013436099</v>
      </c>
      <c r="AX16" s="101">
        <v>440525.167369615</v>
      </c>
      <c r="AY16" s="104">
        <v>441209.11596127599</v>
      </c>
      <c r="AZ16" s="101">
        <v>443622.86333054298</v>
      </c>
      <c r="BA16" s="102">
        <v>443893.186046038</v>
      </c>
      <c r="BB16" s="101">
        <v>444231.36662998702</v>
      </c>
      <c r="BC16" s="101">
        <v>445859.99808874901</v>
      </c>
      <c r="BD16" s="101">
        <v>446415.15106357698</v>
      </c>
      <c r="BE16" s="101">
        <v>448087.26523378002</v>
      </c>
      <c r="BF16" s="101">
        <v>445212.29020540899</v>
      </c>
      <c r="BG16" s="101">
        <v>441305.897337851</v>
      </c>
      <c r="BH16" s="101">
        <v>437637.20831585297</v>
      </c>
      <c r="BI16" s="101">
        <v>438150.30721215199</v>
      </c>
      <c r="BJ16" s="101">
        <v>441094.41622336901</v>
      </c>
      <c r="BK16" s="101">
        <v>432681.68709286198</v>
      </c>
      <c r="BL16" s="101">
        <v>436818.47889833798</v>
      </c>
      <c r="BM16" s="101">
        <v>435902.84794652002</v>
      </c>
      <c r="BN16" s="101">
        <v>438558.190200857</v>
      </c>
      <c r="BO16" s="101">
        <v>438459.40490118699</v>
      </c>
      <c r="BP16" s="101">
        <v>444680.59609143098</v>
      </c>
      <c r="BQ16" s="101">
        <v>420983.017296103</v>
      </c>
      <c r="BR16" s="101">
        <v>406747.25540779001</v>
      </c>
      <c r="BS16" s="101">
        <v>432949.59822531103</v>
      </c>
      <c r="BT16" s="101">
        <v>413232.181313404</v>
      </c>
      <c r="BU16" s="101">
        <v>419232.71804677101</v>
      </c>
      <c r="BV16" s="101">
        <v>438069.221510629</v>
      </c>
      <c r="BW16" s="101">
        <v>450086.48729902401</v>
      </c>
      <c r="BX16" s="101">
        <v>453674.40523523802</v>
      </c>
      <c r="BY16" s="101">
        <v>459422.33886306803</v>
      </c>
      <c r="BZ16" s="101">
        <v>462633.60830348002</v>
      </c>
      <c r="CA16" s="101">
        <v>463255.62979254301</v>
      </c>
      <c r="CB16" s="101">
        <v>462179.91022565903</v>
      </c>
      <c r="CC16" s="146" t="s">
        <v>92</v>
      </c>
    </row>
    <row r="17" spans="1:84" x14ac:dyDescent="0.25">
      <c r="A17" s="74" t="s">
        <v>109</v>
      </c>
      <c r="B17" s="105">
        <f>+B8</f>
        <v>3442968.9187024501</v>
      </c>
      <c r="C17" s="105">
        <f t="shared" ref="C17:BN18" si="0">+C8</f>
        <v>3424505.5007537198</v>
      </c>
      <c r="D17" s="105">
        <f t="shared" si="0"/>
        <v>3404125.4049125998</v>
      </c>
      <c r="E17" s="105">
        <f t="shared" si="0"/>
        <v>3387506.9265713198</v>
      </c>
      <c r="F17" s="105">
        <f t="shared" si="0"/>
        <v>3365249.8283226001</v>
      </c>
      <c r="G17" s="105">
        <f t="shared" si="0"/>
        <v>3346804.32435248</v>
      </c>
      <c r="H17" s="105">
        <f t="shared" si="0"/>
        <v>3331341.9887851002</v>
      </c>
      <c r="I17" s="105">
        <f t="shared" si="0"/>
        <v>3307896.8715311</v>
      </c>
      <c r="J17" s="105">
        <f t="shared" si="0"/>
        <v>3289284.9775770302</v>
      </c>
      <c r="K17" s="105">
        <f t="shared" si="0"/>
        <v>3271073.9791844301</v>
      </c>
      <c r="L17" s="105">
        <f t="shared" si="0"/>
        <v>3251922.9986590599</v>
      </c>
      <c r="M17" s="105">
        <f t="shared" si="0"/>
        <v>3237419.6499947701</v>
      </c>
      <c r="N17" s="105">
        <f t="shared" si="0"/>
        <v>3225141.8811036898</v>
      </c>
      <c r="O17" s="105">
        <f t="shared" si="0"/>
        <v>3211242.9221283798</v>
      </c>
      <c r="P17" s="105">
        <f t="shared" si="0"/>
        <v>3195752.3263970399</v>
      </c>
      <c r="Q17" s="105">
        <f t="shared" si="0"/>
        <v>3187404.3728133198</v>
      </c>
      <c r="R17" s="105">
        <f t="shared" si="0"/>
        <v>3176951.0791942002</v>
      </c>
      <c r="S17" s="105">
        <f t="shared" si="0"/>
        <v>3170590.2365868799</v>
      </c>
      <c r="T17" s="105">
        <f t="shared" si="0"/>
        <v>3164569.4357607402</v>
      </c>
      <c r="U17" s="105">
        <f t="shared" si="0"/>
        <v>3151154.1173995901</v>
      </c>
      <c r="V17" s="105">
        <f t="shared" si="0"/>
        <v>3140537.66042409</v>
      </c>
      <c r="W17" s="105">
        <f t="shared" si="0"/>
        <v>3118300.4514969201</v>
      </c>
      <c r="X17" s="105">
        <f t="shared" si="0"/>
        <v>3094727.7911129901</v>
      </c>
      <c r="Y17" s="105">
        <f t="shared" si="0"/>
        <v>3047108.31457507</v>
      </c>
      <c r="Z17" s="105">
        <f t="shared" si="0"/>
        <v>3002539.8543014498</v>
      </c>
      <c r="AA17" s="105">
        <f t="shared" si="0"/>
        <v>2958994.1261145701</v>
      </c>
      <c r="AB17" s="105">
        <f t="shared" si="0"/>
        <v>2927902.7574225198</v>
      </c>
      <c r="AC17" s="105">
        <f t="shared" si="0"/>
        <v>2905201.3955986002</v>
      </c>
      <c r="AD17" s="105">
        <f t="shared" si="0"/>
        <v>2889308.9336391902</v>
      </c>
      <c r="AE17" s="105">
        <f t="shared" si="0"/>
        <v>2879492.7669082899</v>
      </c>
      <c r="AF17" s="105">
        <f t="shared" si="0"/>
        <v>2875832.0583701301</v>
      </c>
      <c r="AG17" s="105">
        <f t="shared" si="0"/>
        <v>2881932.58938553</v>
      </c>
      <c r="AH17" s="105">
        <f t="shared" si="0"/>
        <v>2882758.4859962701</v>
      </c>
      <c r="AI17" s="105">
        <f t="shared" si="0"/>
        <v>2883295.0287139402</v>
      </c>
      <c r="AJ17" s="105">
        <f t="shared" si="0"/>
        <v>2882904.4386499501</v>
      </c>
      <c r="AK17" s="105">
        <f t="shared" si="0"/>
        <v>2847183.4186445801</v>
      </c>
      <c r="AL17" s="105">
        <f t="shared" si="0"/>
        <v>2842843.5021740901</v>
      </c>
      <c r="AM17" s="105">
        <f t="shared" si="0"/>
        <v>2836284.5008864501</v>
      </c>
      <c r="AN17" s="105">
        <f t="shared" si="0"/>
        <v>2826671.9319490599</v>
      </c>
      <c r="AO17" s="105">
        <f t="shared" si="0"/>
        <v>2814644.23165939</v>
      </c>
      <c r="AP17" s="105">
        <f t="shared" si="0"/>
        <v>2802068.2642715299</v>
      </c>
      <c r="AQ17" s="105">
        <f t="shared" si="0"/>
        <v>2790975.4489120198</v>
      </c>
      <c r="AR17" s="105">
        <f t="shared" si="0"/>
        <v>2783157.2500184099</v>
      </c>
      <c r="AS17" s="105">
        <f t="shared" si="0"/>
        <v>2777630.3052143701</v>
      </c>
      <c r="AT17" s="105">
        <f t="shared" si="0"/>
        <v>2769821.3863534098</v>
      </c>
      <c r="AU17" s="105">
        <f t="shared" si="0"/>
        <v>2759856.7053444399</v>
      </c>
      <c r="AV17" s="105">
        <f t="shared" si="0"/>
        <v>2749225.8194353199</v>
      </c>
      <c r="AW17" s="105">
        <f t="shared" si="0"/>
        <v>2742409.2080029901</v>
      </c>
      <c r="AX17" s="105">
        <f t="shared" si="0"/>
        <v>2736181.6945360298</v>
      </c>
      <c r="AY17" s="105">
        <f t="shared" si="0"/>
        <v>2727111.5969244698</v>
      </c>
      <c r="AZ17" s="106">
        <f t="shared" si="0"/>
        <v>2720108.2727325</v>
      </c>
      <c r="BA17" s="93">
        <f t="shared" si="0"/>
        <v>2711006.7784768799</v>
      </c>
      <c r="BB17" s="93">
        <f t="shared" si="0"/>
        <v>2702783.5252878899</v>
      </c>
      <c r="BC17" s="93">
        <f t="shared" si="0"/>
        <v>2704157.4159649601</v>
      </c>
      <c r="BD17" s="93">
        <f t="shared" si="0"/>
        <v>2700304.3020556299</v>
      </c>
      <c r="BE17" s="93">
        <f t="shared" si="0"/>
        <v>2697728.7313588201</v>
      </c>
      <c r="BF17" s="93">
        <f t="shared" si="0"/>
        <v>2699852.37132326</v>
      </c>
      <c r="BG17" s="93">
        <f t="shared" si="0"/>
        <v>2699680.0039149802</v>
      </c>
      <c r="BH17" s="93">
        <f t="shared" si="0"/>
        <v>2702812.3672310398</v>
      </c>
      <c r="BI17" s="93">
        <f t="shared" si="0"/>
        <v>2705239.7956297998</v>
      </c>
      <c r="BJ17" s="93">
        <f t="shared" si="0"/>
        <v>2709508.6530268299</v>
      </c>
      <c r="BK17" s="93">
        <f t="shared" si="0"/>
        <v>2711035.04205728</v>
      </c>
      <c r="BL17" s="93">
        <f t="shared" si="0"/>
        <v>2715794.2133605001</v>
      </c>
      <c r="BM17" s="93">
        <f t="shared" si="0"/>
        <v>2725426.8659567102</v>
      </c>
      <c r="BN17" s="93">
        <f t="shared" si="0"/>
        <v>2727927.3712436398</v>
      </c>
      <c r="BO17" s="93">
        <f t="shared" ref="BN17:BY18" si="1">+BO8</f>
        <v>2730154.3791204798</v>
      </c>
      <c r="BP17" s="93">
        <f t="shared" si="1"/>
        <v>2728540.7370939199</v>
      </c>
      <c r="BQ17" s="93">
        <f t="shared" si="1"/>
        <v>2716646.8564348002</v>
      </c>
      <c r="BR17" s="93">
        <f t="shared" si="1"/>
        <v>2697321.3516835398</v>
      </c>
      <c r="BS17" s="93">
        <f t="shared" si="1"/>
        <v>2689250.1075944002</v>
      </c>
      <c r="BT17" s="93">
        <f t="shared" si="1"/>
        <v>2676758.1231958801</v>
      </c>
      <c r="BU17" s="93">
        <f t="shared" si="1"/>
        <v>2680676.41306521</v>
      </c>
      <c r="BV17" s="93">
        <f t="shared" si="1"/>
        <v>2683768.71170608</v>
      </c>
      <c r="BW17" s="93">
        <f t="shared" si="1"/>
        <v>2685937.0102796201</v>
      </c>
      <c r="BX17" s="93">
        <f t="shared" si="1"/>
        <v>2690233.0691394201</v>
      </c>
      <c r="BY17" s="93">
        <f t="shared" si="1"/>
        <v>2693865.4862886602</v>
      </c>
      <c r="BZ17" s="93">
        <f t="shared" ref="BZ17:CB18" si="2">+BZ8</f>
        <v>2700945.4562719702</v>
      </c>
      <c r="CA17" s="93">
        <f t="shared" si="2"/>
        <v>2708926.6682578698</v>
      </c>
      <c r="CB17" s="93">
        <f t="shared" si="2"/>
        <v>2716555.3107209699</v>
      </c>
      <c r="CC17" s="157">
        <v>2722345.4888616502</v>
      </c>
      <c r="CE17" s="166"/>
      <c r="CF17" s="167"/>
    </row>
    <row r="18" spans="1:84" x14ac:dyDescent="0.25">
      <c r="A18" s="75" t="s">
        <v>110</v>
      </c>
      <c r="B18" s="84">
        <f>+B9</f>
        <v>839514.27550803905</v>
      </c>
      <c r="C18" s="84">
        <f t="shared" si="0"/>
        <v>847039.93247988599</v>
      </c>
      <c r="D18" s="84">
        <f t="shared" si="0"/>
        <v>851675.10620904202</v>
      </c>
      <c r="E18" s="84">
        <f t="shared" si="0"/>
        <v>859125.51739835297</v>
      </c>
      <c r="F18" s="84">
        <f t="shared" si="0"/>
        <v>864023.98686274304</v>
      </c>
      <c r="G18" s="84">
        <f t="shared" si="0"/>
        <v>868023.63180352596</v>
      </c>
      <c r="H18" s="84">
        <f t="shared" si="0"/>
        <v>873442.03796859796</v>
      </c>
      <c r="I18" s="84">
        <f t="shared" si="0"/>
        <v>879081.69735215604</v>
      </c>
      <c r="J18" s="84">
        <f t="shared" si="0"/>
        <v>888430.60617500101</v>
      </c>
      <c r="K18" s="84">
        <f t="shared" si="0"/>
        <v>897392.92301479494</v>
      </c>
      <c r="L18" s="84">
        <f t="shared" si="0"/>
        <v>909759.18109064305</v>
      </c>
      <c r="M18" s="84">
        <f t="shared" si="0"/>
        <v>919942.44118940097</v>
      </c>
      <c r="N18" s="84">
        <f t="shared" si="0"/>
        <v>931812.30696738197</v>
      </c>
      <c r="O18" s="84">
        <f t="shared" si="0"/>
        <v>944462.926268843</v>
      </c>
      <c r="P18" s="84">
        <f t="shared" si="0"/>
        <v>954862.74468533997</v>
      </c>
      <c r="Q18" s="84">
        <f t="shared" si="0"/>
        <v>966352.46422162396</v>
      </c>
      <c r="R18" s="84">
        <f t="shared" si="0"/>
        <v>976608.060505172</v>
      </c>
      <c r="S18" s="84">
        <f t="shared" si="0"/>
        <v>989052.53797563305</v>
      </c>
      <c r="T18" s="84">
        <f t="shared" si="0"/>
        <v>997641.803588268</v>
      </c>
      <c r="U18" s="84">
        <f t="shared" si="0"/>
        <v>1013681.80630392</v>
      </c>
      <c r="V18" s="84">
        <f t="shared" si="0"/>
        <v>1017339.50225904</v>
      </c>
      <c r="W18" s="84">
        <f t="shared" si="0"/>
        <v>1018511.4989763401</v>
      </c>
      <c r="X18" s="84">
        <f t="shared" si="0"/>
        <v>1020768.81244025</v>
      </c>
      <c r="Y18" s="84">
        <f t="shared" si="0"/>
        <v>1006484.9989665099</v>
      </c>
      <c r="Z18" s="84">
        <f t="shared" si="0"/>
        <v>997238.50145628699</v>
      </c>
      <c r="AA18" s="84">
        <f t="shared" si="0"/>
        <v>986214.90073213901</v>
      </c>
      <c r="AB18" s="84">
        <f t="shared" si="0"/>
        <v>977680.91246770904</v>
      </c>
      <c r="AC18" s="84">
        <f t="shared" si="0"/>
        <v>973804.06331809796</v>
      </c>
      <c r="AD18" s="84">
        <f t="shared" si="0"/>
        <v>973665.72692444106</v>
      </c>
      <c r="AE18" s="84">
        <f t="shared" si="0"/>
        <v>974719.57756983396</v>
      </c>
      <c r="AF18" s="84">
        <f t="shared" si="0"/>
        <v>976331.12879505299</v>
      </c>
      <c r="AG18" s="84">
        <f t="shared" si="0"/>
        <v>978497.41385276103</v>
      </c>
      <c r="AH18" s="84">
        <f t="shared" si="0"/>
        <v>976372.96780292399</v>
      </c>
      <c r="AI18" s="84">
        <f t="shared" si="0"/>
        <v>974738.14739195001</v>
      </c>
      <c r="AJ18" s="84">
        <f t="shared" si="0"/>
        <v>974450.55008268496</v>
      </c>
      <c r="AK18" s="84">
        <f t="shared" si="0"/>
        <v>968274.51265819697</v>
      </c>
      <c r="AL18" s="84">
        <f t="shared" si="0"/>
        <v>966553.42085491901</v>
      </c>
      <c r="AM18" s="84">
        <f t="shared" si="0"/>
        <v>962489.04896168096</v>
      </c>
      <c r="AN18" s="84">
        <f t="shared" si="0"/>
        <v>956780.56474566902</v>
      </c>
      <c r="AO18" s="84">
        <f t="shared" si="0"/>
        <v>950768.94009353896</v>
      </c>
      <c r="AP18" s="84">
        <f t="shared" si="0"/>
        <v>946930.91681198496</v>
      </c>
      <c r="AQ18" s="84">
        <f t="shared" si="0"/>
        <v>944808.78531487496</v>
      </c>
      <c r="AR18" s="84">
        <f t="shared" si="0"/>
        <v>941380.48666867905</v>
      </c>
      <c r="AS18" s="84">
        <f t="shared" si="0"/>
        <v>937549.97344326705</v>
      </c>
      <c r="AT18" s="84">
        <f t="shared" si="0"/>
        <v>931165.17392286297</v>
      </c>
      <c r="AU18" s="84">
        <f t="shared" si="0"/>
        <v>922060.844495825</v>
      </c>
      <c r="AV18" s="84">
        <f t="shared" si="0"/>
        <v>917396.59136264597</v>
      </c>
      <c r="AW18" s="84">
        <f t="shared" si="0"/>
        <v>907113.44122820697</v>
      </c>
      <c r="AX18" s="84">
        <f t="shared" si="0"/>
        <v>900340.94357021898</v>
      </c>
      <c r="AY18" s="84">
        <f t="shared" si="0"/>
        <v>895281.12823389203</v>
      </c>
      <c r="AZ18" s="85">
        <f t="shared" si="0"/>
        <v>895381.61210658296</v>
      </c>
      <c r="BA18" s="86">
        <f t="shared" si="0"/>
        <v>890299.75928978005</v>
      </c>
      <c r="BB18" s="86">
        <f t="shared" si="0"/>
        <v>887826.57109487196</v>
      </c>
      <c r="BC18" s="86">
        <f t="shared" si="0"/>
        <v>888320.09392185998</v>
      </c>
      <c r="BD18" s="86">
        <f t="shared" si="0"/>
        <v>889403.19006881397</v>
      </c>
      <c r="BE18" s="86">
        <f t="shared" si="0"/>
        <v>893502.19734317705</v>
      </c>
      <c r="BF18" s="86">
        <f t="shared" si="0"/>
        <v>899579.95649901603</v>
      </c>
      <c r="BG18" s="86">
        <f t="shared" si="0"/>
        <v>902580.70995403104</v>
      </c>
      <c r="BH18" s="86">
        <f t="shared" si="0"/>
        <v>907193.03092172602</v>
      </c>
      <c r="BI18" s="86">
        <f t="shared" si="0"/>
        <v>913206.96046059998</v>
      </c>
      <c r="BJ18" s="86">
        <f t="shared" si="0"/>
        <v>918249.46411910804</v>
      </c>
      <c r="BK18" s="86">
        <f t="shared" si="0"/>
        <v>923775.46340985096</v>
      </c>
      <c r="BL18" s="86">
        <f t="shared" si="0"/>
        <v>928730.69365786796</v>
      </c>
      <c r="BM18" s="86">
        <f t="shared" si="0"/>
        <v>940214.64955402701</v>
      </c>
      <c r="BN18" s="86">
        <f t="shared" si="1"/>
        <v>947933.50047195097</v>
      </c>
      <c r="BO18" s="86">
        <f t="shared" si="1"/>
        <v>956137.78344944096</v>
      </c>
      <c r="BP18" s="86">
        <f t="shared" si="1"/>
        <v>962893.36511924199</v>
      </c>
      <c r="BQ18" s="86">
        <f t="shared" si="1"/>
        <v>959213.97494195704</v>
      </c>
      <c r="BR18" s="86">
        <f t="shared" si="1"/>
        <v>966225.50209522597</v>
      </c>
      <c r="BS18" s="86">
        <f t="shared" si="1"/>
        <v>976433.25977240095</v>
      </c>
      <c r="BT18" s="86">
        <f t="shared" si="1"/>
        <v>984287.918319972</v>
      </c>
      <c r="BU18" s="86">
        <f t="shared" si="1"/>
        <v>997705.38331217796</v>
      </c>
      <c r="BV18" s="86">
        <f t="shared" si="1"/>
        <v>1004045.09595149</v>
      </c>
      <c r="BW18" s="86">
        <f t="shared" si="1"/>
        <v>1006932.7065204401</v>
      </c>
      <c r="BX18" s="86">
        <f t="shared" si="1"/>
        <v>1010315.50587364</v>
      </c>
      <c r="BY18" s="86">
        <f t="shared" si="1"/>
        <v>1013051.18162908</v>
      </c>
      <c r="BZ18" s="86">
        <f t="shared" si="2"/>
        <v>1013611.83042571</v>
      </c>
      <c r="CA18" s="86">
        <f t="shared" si="2"/>
        <v>1013564.03529963</v>
      </c>
      <c r="CB18" s="86">
        <f t="shared" si="2"/>
        <v>1014081.75998543</v>
      </c>
      <c r="CC18" s="158">
        <v>1012903.98729076</v>
      </c>
      <c r="CE18" s="166"/>
      <c r="CF18" s="167"/>
    </row>
    <row r="19" spans="1:84" x14ac:dyDescent="0.25">
      <c r="A19" s="75" t="s">
        <v>111</v>
      </c>
      <c r="B19" s="84">
        <f>+SUM(B10:B14,B16)</f>
        <v>7545535.3999233395</v>
      </c>
      <c r="C19" s="84">
        <f t="shared" ref="C19:BN19" si="3">+SUM(C10:C14,C16)</f>
        <v>7558818.0243365737</v>
      </c>
      <c r="D19" s="84">
        <f t="shared" si="3"/>
        <v>7567356.0716287717</v>
      </c>
      <c r="E19" s="84">
        <f t="shared" si="3"/>
        <v>7583971.051682367</v>
      </c>
      <c r="F19" s="84">
        <f t="shared" si="3"/>
        <v>7595213.1402042322</v>
      </c>
      <c r="G19" s="84">
        <f t="shared" si="3"/>
        <v>7605560.2987625683</v>
      </c>
      <c r="H19" s="84">
        <f t="shared" si="3"/>
        <v>7636551.5812746622</v>
      </c>
      <c r="I19" s="84">
        <f t="shared" si="3"/>
        <v>7660358.6988312844</v>
      </c>
      <c r="J19" s="84">
        <f t="shared" si="3"/>
        <v>7688569.2841035435</v>
      </c>
      <c r="K19" s="84">
        <f t="shared" si="3"/>
        <v>7717308.4868135545</v>
      </c>
      <c r="L19" s="84">
        <f t="shared" si="3"/>
        <v>7742225.269051332</v>
      </c>
      <c r="M19" s="84">
        <f t="shared" si="3"/>
        <v>7768757.5216643782</v>
      </c>
      <c r="N19" s="84">
        <f t="shared" si="3"/>
        <v>7808781.5060651554</v>
      </c>
      <c r="O19" s="84">
        <f t="shared" si="3"/>
        <v>7862067.0545113729</v>
      </c>
      <c r="P19" s="84">
        <f t="shared" si="3"/>
        <v>7879486.4750825483</v>
      </c>
      <c r="Q19" s="84">
        <f t="shared" si="3"/>
        <v>7906180.837950265</v>
      </c>
      <c r="R19" s="84">
        <f t="shared" si="3"/>
        <v>7942885.5570380054</v>
      </c>
      <c r="S19" s="84">
        <f t="shared" si="3"/>
        <v>7991422.1810491066</v>
      </c>
      <c r="T19" s="84">
        <f t="shared" si="3"/>
        <v>8033523.2121170079</v>
      </c>
      <c r="U19" s="84">
        <f t="shared" si="3"/>
        <v>8070169.187350695</v>
      </c>
      <c r="V19" s="84">
        <f t="shared" si="3"/>
        <v>8082898.3250537142</v>
      </c>
      <c r="W19" s="84">
        <f t="shared" si="3"/>
        <v>8070326.716637278</v>
      </c>
      <c r="X19" s="84">
        <f t="shared" si="3"/>
        <v>8061902.6185546629</v>
      </c>
      <c r="Y19" s="84">
        <f t="shared" si="3"/>
        <v>8011877.1636514449</v>
      </c>
      <c r="Z19" s="84">
        <f t="shared" si="3"/>
        <v>7967015.2168909768</v>
      </c>
      <c r="AA19" s="84">
        <f t="shared" si="3"/>
        <v>7942865.5172292702</v>
      </c>
      <c r="AB19" s="84">
        <f t="shared" si="3"/>
        <v>7939637.8968279567</v>
      </c>
      <c r="AC19" s="84">
        <f t="shared" si="3"/>
        <v>7948840.6188794309</v>
      </c>
      <c r="AD19" s="84">
        <f t="shared" si="3"/>
        <v>7966059.1696389904</v>
      </c>
      <c r="AE19" s="84">
        <f t="shared" si="3"/>
        <v>7995132.5218772115</v>
      </c>
      <c r="AF19" s="84">
        <f t="shared" si="3"/>
        <v>7995964.2439349666</v>
      </c>
      <c r="AG19" s="84">
        <f t="shared" si="3"/>
        <v>8034735.6067707855</v>
      </c>
      <c r="AH19" s="84">
        <f t="shared" si="3"/>
        <v>8054699.2770144828</v>
      </c>
      <c r="AI19" s="84">
        <f t="shared" si="3"/>
        <v>8074473.1609074967</v>
      </c>
      <c r="AJ19" s="84">
        <f t="shared" si="3"/>
        <v>8064872.7872260911</v>
      </c>
      <c r="AK19" s="84">
        <f t="shared" si="3"/>
        <v>8037453.2873993609</v>
      </c>
      <c r="AL19" s="84">
        <f t="shared" si="3"/>
        <v>8039876.0477329213</v>
      </c>
      <c r="AM19" s="84">
        <f t="shared" si="3"/>
        <v>8038150.818143148</v>
      </c>
      <c r="AN19" s="84">
        <f t="shared" si="3"/>
        <v>8039591.9491411448</v>
      </c>
      <c r="AO19" s="84">
        <f t="shared" si="3"/>
        <v>8016991.9990887772</v>
      </c>
      <c r="AP19" s="84">
        <f t="shared" si="3"/>
        <v>8005513.503196096</v>
      </c>
      <c r="AQ19" s="84">
        <f t="shared" si="3"/>
        <v>8002811.3564080242</v>
      </c>
      <c r="AR19" s="84">
        <f t="shared" si="3"/>
        <v>8012221.0664736396</v>
      </c>
      <c r="AS19" s="84">
        <f t="shared" si="3"/>
        <v>8017782.8102266602</v>
      </c>
      <c r="AT19" s="84">
        <f t="shared" si="3"/>
        <v>8023828.2670077709</v>
      </c>
      <c r="AU19" s="84">
        <f t="shared" si="3"/>
        <v>8033671.8458379274</v>
      </c>
      <c r="AV19" s="84">
        <f t="shared" si="3"/>
        <v>8032264.9250725079</v>
      </c>
      <c r="AW19" s="84">
        <f t="shared" si="3"/>
        <v>8044463.7070936849</v>
      </c>
      <c r="AX19" s="84">
        <f t="shared" si="3"/>
        <v>8053710.7334386269</v>
      </c>
      <c r="AY19" s="84">
        <f t="shared" si="3"/>
        <v>8081218.2751956573</v>
      </c>
      <c r="AZ19" s="85">
        <f t="shared" si="3"/>
        <v>8102542.2604332846</v>
      </c>
      <c r="BA19" s="86">
        <f t="shared" si="3"/>
        <v>8119262.6352056721</v>
      </c>
      <c r="BB19" s="86">
        <f t="shared" si="3"/>
        <v>8144416.8773183199</v>
      </c>
      <c r="BC19" s="86">
        <f t="shared" si="3"/>
        <v>8176585.5773071023</v>
      </c>
      <c r="BD19" s="86">
        <f t="shared" si="3"/>
        <v>8217554.2505778689</v>
      </c>
      <c r="BE19" s="86">
        <f t="shared" si="3"/>
        <v>8250294.2569906814</v>
      </c>
      <c r="BF19" s="86">
        <f t="shared" si="3"/>
        <v>8283278.9597687423</v>
      </c>
      <c r="BG19" s="86">
        <f t="shared" si="3"/>
        <v>8278204.0478277076</v>
      </c>
      <c r="BH19" s="86">
        <f t="shared" si="3"/>
        <v>8326952.8438974954</v>
      </c>
      <c r="BI19" s="86">
        <f t="shared" si="3"/>
        <v>8366251.9757871693</v>
      </c>
      <c r="BJ19" s="86">
        <f t="shared" si="3"/>
        <v>8390480.1447767541</v>
      </c>
      <c r="BK19" s="86">
        <f t="shared" si="3"/>
        <v>8390616.5990263354</v>
      </c>
      <c r="BL19" s="86">
        <f t="shared" si="3"/>
        <v>8457920.7023139447</v>
      </c>
      <c r="BM19" s="86">
        <f t="shared" si="3"/>
        <v>8505220.2381542902</v>
      </c>
      <c r="BN19" s="86">
        <f t="shared" si="3"/>
        <v>8526394.3438207973</v>
      </c>
      <c r="BO19" s="86">
        <f t="shared" ref="BO19:BV19" si="4">+SUM(BO10:BO14,BO16)</f>
        <v>8564745.7999444362</v>
      </c>
      <c r="BP19" s="86">
        <f t="shared" si="4"/>
        <v>8623565.6658755969</v>
      </c>
      <c r="BQ19" s="86">
        <f t="shared" si="4"/>
        <v>8490865.9680435844</v>
      </c>
      <c r="BR19" s="86">
        <f t="shared" si="4"/>
        <v>8372737.6518623317</v>
      </c>
      <c r="BS19" s="86">
        <f t="shared" si="4"/>
        <v>8501814.0071189981</v>
      </c>
      <c r="BT19" s="86">
        <f t="shared" si="4"/>
        <v>8428431.1403417829</v>
      </c>
      <c r="BU19" s="86">
        <f t="shared" si="4"/>
        <v>8483981.4125378486</v>
      </c>
      <c r="BV19" s="86">
        <f t="shared" si="4"/>
        <v>8626411.3590180222</v>
      </c>
      <c r="BW19" s="86">
        <f t="shared" ref="BW19:CB19" si="5">+SUM(BW10:BW14,BW16)</f>
        <v>8713075.4362831749</v>
      </c>
      <c r="BX19" s="86">
        <f t="shared" si="5"/>
        <v>8779578.493677184</v>
      </c>
      <c r="BY19" s="86">
        <f t="shared" si="5"/>
        <v>8845437.1144091561</v>
      </c>
      <c r="BZ19" s="86">
        <f t="shared" si="5"/>
        <v>8903355.1867408026</v>
      </c>
      <c r="CA19" s="86">
        <f t="shared" si="5"/>
        <v>8930420.9609677773</v>
      </c>
      <c r="CB19" s="86">
        <f t="shared" si="5"/>
        <v>8923121.3683479913</v>
      </c>
      <c r="CC19" s="158">
        <v>9000490.1096806936</v>
      </c>
      <c r="CE19" s="166"/>
      <c r="CF19" s="167"/>
    </row>
    <row r="20" spans="1:84" x14ac:dyDescent="0.25">
      <c r="A20" s="76" t="s">
        <v>112</v>
      </c>
      <c r="B20" s="89">
        <f>+B15</f>
        <v>1442111.4690403801</v>
      </c>
      <c r="C20" s="89">
        <f t="shared" ref="C20:BN20" si="6">+C15</f>
        <v>1453812.1205998501</v>
      </c>
      <c r="D20" s="89">
        <f t="shared" si="6"/>
        <v>1460572.8515329901</v>
      </c>
      <c r="E20" s="89">
        <f t="shared" si="6"/>
        <v>1472533.8419288001</v>
      </c>
      <c r="F20" s="89">
        <f t="shared" si="6"/>
        <v>1482924.50158405</v>
      </c>
      <c r="G20" s="89">
        <f t="shared" si="6"/>
        <v>1493248.1361153901</v>
      </c>
      <c r="H20" s="89">
        <f t="shared" si="6"/>
        <v>1505558.01416081</v>
      </c>
      <c r="I20" s="89">
        <f t="shared" si="6"/>
        <v>1515937.39693376</v>
      </c>
      <c r="J20" s="89">
        <f t="shared" si="6"/>
        <v>1527310.07028942</v>
      </c>
      <c r="K20" s="89">
        <f t="shared" si="6"/>
        <v>1535134.6975016701</v>
      </c>
      <c r="L20" s="89">
        <f t="shared" si="6"/>
        <v>1543757.36483548</v>
      </c>
      <c r="M20" s="89">
        <f t="shared" si="6"/>
        <v>1554497.9726054999</v>
      </c>
      <c r="N20" s="89">
        <f t="shared" si="6"/>
        <v>1564993.05778843</v>
      </c>
      <c r="O20" s="89">
        <f t="shared" si="6"/>
        <v>1581140.27394554</v>
      </c>
      <c r="P20" s="89">
        <f t="shared" si="6"/>
        <v>1595353.27464755</v>
      </c>
      <c r="Q20" s="89">
        <f t="shared" si="6"/>
        <v>1609893.1699000101</v>
      </c>
      <c r="R20" s="89">
        <f t="shared" si="6"/>
        <v>1623684.3013522499</v>
      </c>
      <c r="S20" s="89">
        <f t="shared" si="6"/>
        <v>1635830.7882568699</v>
      </c>
      <c r="T20" s="89">
        <f t="shared" si="6"/>
        <v>1648819.5701645699</v>
      </c>
      <c r="U20" s="89">
        <f t="shared" si="6"/>
        <v>1657823.86102505</v>
      </c>
      <c r="V20" s="89">
        <f t="shared" si="6"/>
        <v>1671327.1440309</v>
      </c>
      <c r="W20" s="89">
        <f t="shared" si="6"/>
        <v>1678835.9809130901</v>
      </c>
      <c r="X20" s="89">
        <f t="shared" si="6"/>
        <v>1692118.95303774</v>
      </c>
      <c r="Y20" s="89">
        <f t="shared" si="6"/>
        <v>1702781.63217225</v>
      </c>
      <c r="Z20" s="89">
        <f t="shared" si="6"/>
        <v>1714239.0397091799</v>
      </c>
      <c r="AA20" s="89">
        <f t="shared" si="6"/>
        <v>1727228.97760332</v>
      </c>
      <c r="AB20" s="89">
        <f t="shared" si="6"/>
        <v>1737096.0368895601</v>
      </c>
      <c r="AC20" s="89">
        <f t="shared" si="6"/>
        <v>1747930.8669078699</v>
      </c>
      <c r="AD20" s="89">
        <f t="shared" si="6"/>
        <v>1758810.5501232201</v>
      </c>
      <c r="AE20" s="89">
        <f t="shared" si="6"/>
        <v>1771390.6439050799</v>
      </c>
      <c r="AF20" s="89">
        <f t="shared" si="6"/>
        <v>1772699.67588812</v>
      </c>
      <c r="AG20" s="89">
        <f t="shared" si="6"/>
        <v>1778127.0544928799</v>
      </c>
      <c r="AH20" s="89">
        <f t="shared" si="6"/>
        <v>1783815.8405994</v>
      </c>
      <c r="AI20" s="89">
        <f t="shared" si="6"/>
        <v>1792785.5748220701</v>
      </c>
      <c r="AJ20" s="89">
        <f t="shared" si="6"/>
        <v>1797095.41148474</v>
      </c>
      <c r="AK20" s="89">
        <f t="shared" si="6"/>
        <v>1784130.0754243201</v>
      </c>
      <c r="AL20" s="89">
        <f t="shared" si="6"/>
        <v>1791216.6517934101</v>
      </c>
      <c r="AM20" s="89">
        <f t="shared" si="6"/>
        <v>1796423.03111188</v>
      </c>
      <c r="AN20" s="89">
        <f t="shared" si="6"/>
        <v>1802308.4099302799</v>
      </c>
      <c r="AO20" s="89">
        <f t="shared" si="6"/>
        <v>1810598.6484939901</v>
      </c>
      <c r="AP20" s="89">
        <f t="shared" si="6"/>
        <v>1814335.57607441</v>
      </c>
      <c r="AQ20" s="89">
        <f t="shared" si="6"/>
        <v>1821970.2949167399</v>
      </c>
      <c r="AR20" s="89">
        <f t="shared" si="6"/>
        <v>1833796.08467394</v>
      </c>
      <c r="AS20" s="89">
        <f t="shared" si="6"/>
        <v>1841076.8244473899</v>
      </c>
      <c r="AT20" s="89">
        <f t="shared" si="6"/>
        <v>1845157.5317518699</v>
      </c>
      <c r="AU20" s="89">
        <f t="shared" si="6"/>
        <v>1850250.45148931</v>
      </c>
      <c r="AV20" s="89">
        <f t="shared" si="6"/>
        <v>1859341.62582578</v>
      </c>
      <c r="AW20" s="89">
        <f t="shared" si="6"/>
        <v>1861905.9677124801</v>
      </c>
      <c r="AX20" s="89">
        <f t="shared" si="6"/>
        <v>1867608.32693177</v>
      </c>
      <c r="AY20" s="89">
        <f t="shared" si="6"/>
        <v>1874440.54371408</v>
      </c>
      <c r="AZ20" s="90">
        <f t="shared" si="6"/>
        <v>1878074.75362706</v>
      </c>
      <c r="BA20" s="91">
        <f t="shared" si="6"/>
        <v>1890423.41764332</v>
      </c>
      <c r="BB20" s="91">
        <f t="shared" si="6"/>
        <v>1901430.8007956599</v>
      </c>
      <c r="BC20" s="91">
        <f t="shared" si="6"/>
        <v>1912598.59105442</v>
      </c>
      <c r="BD20" s="91">
        <f t="shared" si="6"/>
        <v>1914031.4363575301</v>
      </c>
      <c r="BE20" s="91">
        <f t="shared" si="6"/>
        <v>1926301.53342481</v>
      </c>
      <c r="BF20" s="91">
        <f t="shared" si="6"/>
        <v>1930654.13931057</v>
      </c>
      <c r="BG20" s="91">
        <f t="shared" si="6"/>
        <v>1920127.6458904899</v>
      </c>
      <c r="BH20" s="91">
        <f t="shared" si="6"/>
        <v>1924220.1439998499</v>
      </c>
      <c r="BI20" s="91">
        <f t="shared" si="6"/>
        <v>1924433.32047761</v>
      </c>
      <c r="BJ20" s="91">
        <f t="shared" si="6"/>
        <v>1927083.1633077201</v>
      </c>
      <c r="BK20" s="91">
        <f t="shared" si="6"/>
        <v>1925736.2439254799</v>
      </c>
      <c r="BL20" s="91">
        <f t="shared" si="6"/>
        <v>1943775.3180319299</v>
      </c>
      <c r="BM20" s="91">
        <f t="shared" si="6"/>
        <v>1947209.9877925999</v>
      </c>
      <c r="BN20" s="91">
        <f t="shared" si="6"/>
        <v>1947241.41733804</v>
      </c>
      <c r="BO20" s="91">
        <f t="shared" ref="BO20:BV20" si="7">+BO15</f>
        <v>1960099.60527499</v>
      </c>
      <c r="BP20" s="91">
        <f t="shared" si="7"/>
        <v>1966744.8190919601</v>
      </c>
      <c r="BQ20" s="91">
        <f t="shared" si="7"/>
        <v>1957212.90746384</v>
      </c>
      <c r="BR20" s="91">
        <f t="shared" si="7"/>
        <v>1940517.1747010699</v>
      </c>
      <c r="BS20" s="91">
        <f t="shared" si="7"/>
        <v>1984207.3884424099</v>
      </c>
      <c r="BT20" s="91">
        <f t="shared" si="7"/>
        <v>1996296.81526138</v>
      </c>
      <c r="BU20" s="91">
        <f t="shared" si="7"/>
        <v>2017810.9794172901</v>
      </c>
      <c r="BV20" s="91">
        <f t="shared" si="7"/>
        <v>2028209.2725601799</v>
      </c>
      <c r="BW20" s="91">
        <f t="shared" ref="BW20:CB20" si="8">+BW15</f>
        <v>2036090.46717233</v>
      </c>
      <c r="BX20" s="91">
        <f t="shared" si="8"/>
        <v>2045206.08879201</v>
      </c>
      <c r="BY20" s="91">
        <f t="shared" si="8"/>
        <v>2054587.3426142801</v>
      </c>
      <c r="BZ20" s="91">
        <f t="shared" si="8"/>
        <v>2062905.9875849001</v>
      </c>
      <c r="CA20" s="91">
        <f t="shared" si="8"/>
        <v>2062069.18462941</v>
      </c>
      <c r="CB20" s="91">
        <f t="shared" si="8"/>
        <v>2064106.47372507</v>
      </c>
      <c r="CC20" s="159">
        <v>2071120.0628343299</v>
      </c>
      <c r="CE20" s="166"/>
      <c r="CF20" s="167"/>
    </row>
    <row r="21" spans="1:84" x14ac:dyDescent="0.25">
      <c r="A21" s="65" t="s">
        <v>113</v>
      </c>
      <c r="B21" s="107">
        <f>+SUM(B8:B16)</f>
        <v>13270130.063174214</v>
      </c>
      <c r="C21" s="107">
        <f t="shared" ref="C21:BN21" si="9">+SUM(C8:C16)</f>
        <v>13284175.578170028</v>
      </c>
      <c r="D21" s="107">
        <f t="shared" si="9"/>
        <v>13283729.434283404</v>
      </c>
      <c r="E21" s="107">
        <f t="shared" si="9"/>
        <v>13303137.337580837</v>
      </c>
      <c r="F21" s="107">
        <f t="shared" si="9"/>
        <v>13307411.456973625</v>
      </c>
      <c r="G21" s="107">
        <f t="shared" si="9"/>
        <v>13313636.391033964</v>
      </c>
      <c r="H21" s="107">
        <f t="shared" si="9"/>
        <v>13346893.62218917</v>
      </c>
      <c r="I21" s="107">
        <f t="shared" si="9"/>
        <v>13363274.664648298</v>
      </c>
      <c r="J21" s="107">
        <f t="shared" si="9"/>
        <v>13393594.938144993</v>
      </c>
      <c r="K21" s="107">
        <f t="shared" si="9"/>
        <v>13420910.086514449</v>
      </c>
      <c r="L21" s="107">
        <f t="shared" si="9"/>
        <v>13447664.813636515</v>
      </c>
      <c r="M21" s="107">
        <f t="shared" si="9"/>
        <v>13480617.585454052</v>
      </c>
      <c r="N21" s="107">
        <f t="shared" si="9"/>
        <v>13530728.751924658</v>
      </c>
      <c r="O21" s="107">
        <f t="shared" si="9"/>
        <v>13598913.176854137</v>
      </c>
      <c r="P21" s="107">
        <f t="shared" si="9"/>
        <v>13625454.820812481</v>
      </c>
      <c r="Q21" s="107">
        <f t="shared" si="9"/>
        <v>13669830.844885217</v>
      </c>
      <c r="R21" s="107">
        <f t="shared" si="9"/>
        <v>13720128.99808963</v>
      </c>
      <c r="S21" s="107">
        <f t="shared" si="9"/>
        <v>13786895.743868491</v>
      </c>
      <c r="T21" s="107">
        <f t="shared" si="9"/>
        <v>13844554.021630589</v>
      </c>
      <c r="U21" s="107">
        <f t="shared" si="9"/>
        <v>13892828.972079257</v>
      </c>
      <c r="V21" s="107">
        <f t="shared" si="9"/>
        <v>13912102.631767744</v>
      </c>
      <c r="W21" s="107">
        <f t="shared" si="9"/>
        <v>13885974.648023628</v>
      </c>
      <c r="X21" s="107">
        <f t="shared" si="9"/>
        <v>13869518.175145643</v>
      </c>
      <c r="Y21" s="107">
        <f t="shared" si="9"/>
        <v>13768252.109365275</v>
      </c>
      <c r="Z21" s="107">
        <f t="shared" si="9"/>
        <v>13681032.612357896</v>
      </c>
      <c r="AA21" s="107">
        <f t="shared" si="9"/>
        <v>13615303.521679299</v>
      </c>
      <c r="AB21" s="107">
        <f t="shared" si="9"/>
        <v>13582317.603607748</v>
      </c>
      <c r="AC21" s="107">
        <f t="shared" si="9"/>
        <v>13575776.944704002</v>
      </c>
      <c r="AD21" s="107">
        <f t="shared" si="9"/>
        <v>13587844.380325841</v>
      </c>
      <c r="AE21" s="107">
        <f t="shared" si="9"/>
        <v>13620735.510260416</v>
      </c>
      <c r="AF21" s="107">
        <f t="shared" si="9"/>
        <v>13620827.10698827</v>
      </c>
      <c r="AG21" s="107">
        <f t="shared" si="9"/>
        <v>13673292.664501956</v>
      </c>
      <c r="AH21" s="107">
        <f t="shared" si="9"/>
        <v>13697646.571413077</v>
      </c>
      <c r="AI21" s="107">
        <f t="shared" si="9"/>
        <v>13725291.911835454</v>
      </c>
      <c r="AJ21" s="107">
        <f t="shared" si="9"/>
        <v>13719323.187443469</v>
      </c>
      <c r="AK21" s="107">
        <f t="shared" si="9"/>
        <v>13637041.294126455</v>
      </c>
      <c r="AL21" s="107">
        <f t="shared" si="9"/>
        <v>13640489.622555342</v>
      </c>
      <c r="AM21" s="107">
        <f t="shared" si="9"/>
        <v>13633347.399103157</v>
      </c>
      <c r="AN21" s="107">
        <f t="shared" si="9"/>
        <v>13625352.855766149</v>
      </c>
      <c r="AO21" s="107">
        <f t="shared" si="9"/>
        <v>13593003.819335695</v>
      </c>
      <c r="AP21" s="107">
        <f t="shared" si="9"/>
        <v>13568848.26035402</v>
      </c>
      <c r="AQ21" s="107">
        <f t="shared" si="9"/>
        <v>13560565.885551663</v>
      </c>
      <c r="AR21" s="107">
        <f t="shared" si="9"/>
        <v>13570554.887834668</v>
      </c>
      <c r="AS21" s="107">
        <f t="shared" si="9"/>
        <v>13574039.913331686</v>
      </c>
      <c r="AT21" s="107">
        <f t="shared" si="9"/>
        <v>13569972.359035913</v>
      </c>
      <c r="AU21" s="107">
        <f t="shared" si="9"/>
        <v>13565839.847167503</v>
      </c>
      <c r="AV21" s="107">
        <f t="shared" si="9"/>
        <v>13558228.961696254</v>
      </c>
      <c r="AW21" s="107">
        <f t="shared" si="9"/>
        <v>13555892.324037362</v>
      </c>
      <c r="AX21" s="107">
        <f t="shared" si="9"/>
        <v>13557841.698476646</v>
      </c>
      <c r="AY21" s="107">
        <f t="shared" si="9"/>
        <v>13578051.544068098</v>
      </c>
      <c r="AZ21" s="107">
        <f t="shared" si="9"/>
        <v>13596106.898899429</v>
      </c>
      <c r="BA21" s="107">
        <f t="shared" si="9"/>
        <v>13610992.590615653</v>
      </c>
      <c r="BB21" s="107">
        <f t="shared" si="9"/>
        <v>13636457.774496738</v>
      </c>
      <c r="BC21" s="107">
        <f t="shared" si="9"/>
        <v>13681661.678248344</v>
      </c>
      <c r="BD21" s="107">
        <f t="shared" si="9"/>
        <v>13721293.179059844</v>
      </c>
      <c r="BE21" s="107">
        <f t="shared" si="9"/>
        <v>13767826.719117487</v>
      </c>
      <c r="BF21" s="107">
        <f t="shared" si="9"/>
        <v>13813365.426901592</v>
      </c>
      <c r="BG21" s="107">
        <f t="shared" si="9"/>
        <v>13800592.407587208</v>
      </c>
      <c r="BH21" s="107">
        <f t="shared" si="9"/>
        <v>13861178.386050113</v>
      </c>
      <c r="BI21" s="107">
        <f t="shared" si="9"/>
        <v>13909132.05235518</v>
      </c>
      <c r="BJ21" s="107">
        <f t="shared" si="9"/>
        <v>13945321.425230416</v>
      </c>
      <c r="BK21" s="107">
        <f t="shared" si="9"/>
        <v>13951163.348418947</v>
      </c>
      <c r="BL21" s="107">
        <f t="shared" si="9"/>
        <v>14046220.927364239</v>
      </c>
      <c r="BM21" s="107">
        <f t="shared" si="9"/>
        <v>14118071.741457626</v>
      </c>
      <c r="BN21" s="107">
        <f t="shared" si="9"/>
        <v>14149496.632874427</v>
      </c>
      <c r="BO21" s="107">
        <f t="shared" ref="BO21:BU21" si="10">+SUM(BO8:BO16)</f>
        <v>14211137.56778935</v>
      </c>
      <c r="BP21" s="107">
        <f t="shared" si="10"/>
        <v>14281744.587180719</v>
      </c>
      <c r="BQ21" s="107">
        <f t="shared" si="10"/>
        <v>14123939.706884181</v>
      </c>
      <c r="BR21" s="107">
        <f t="shared" si="10"/>
        <v>13976801.680342169</v>
      </c>
      <c r="BS21" s="107">
        <f t="shared" si="10"/>
        <v>14151704.762928212</v>
      </c>
      <c r="BT21" s="107">
        <f t="shared" si="10"/>
        <v>14085773.997119017</v>
      </c>
      <c r="BU21" s="107">
        <f t="shared" si="10"/>
        <v>14180174.18833253</v>
      </c>
      <c r="BV21" s="107">
        <f t="shared" ref="BV21:CA21" si="11">+SUM(BV8:BV16)</f>
        <v>14342434.439235771</v>
      </c>
      <c r="BW21" s="107">
        <f t="shared" si="11"/>
        <v>14442035.620255563</v>
      </c>
      <c r="BX21" s="107">
        <f t="shared" si="11"/>
        <v>14525333.157482253</v>
      </c>
      <c r="BY21" s="107">
        <f t="shared" si="11"/>
        <v>14606941.124941174</v>
      </c>
      <c r="BZ21" s="107">
        <f t="shared" si="11"/>
        <v>14680818.461023385</v>
      </c>
      <c r="CA21" s="107">
        <f t="shared" si="11"/>
        <v>14714980.84915469</v>
      </c>
      <c r="CB21" s="107">
        <f t="shared" ref="CB21" si="12">+SUM(CB8:CB16)</f>
        <v>14717864.912779463</v>
      </c>
      <c r="CC21" s="160">
        <v>14806859.648667434</v>
      </c>
      <c r="CE21" s="166"/>
      <c r="CF21" s="167"/>
    </row>
    <row r="23" spans="1:84" ht="25.5" x14ac:dyDescent="0.25">
      <c r="A23" s="39" t="s">
        <v>161</v>
      </c>
    </row>
  </sheetData>
  <mergeCells count="1">
    <mergeCell ref="B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3"/>
  <sheetViews>
    <sheetView zoomScale="80" zoomScaleNormal="80" workbookViewId="0">
      <pane xSplit="1" topLeftCell="BR1" activePane="topRight" state="frozen"/>
      <selection pane="topRight"/>
    </sheetView>
  </sheetViews>
  <sheetFormatPr baseColWidth="10" defaultRowHeight="15" x14ac:dyDescent="0.25"/>
  <cols>
    <col min="1" max="1" width="78" customWidth="1"/>
  </cols>
  <sheetData>
    <row r="1" spans="1:81" x14ac:dyDescent="0.25">
      <c r="A1" s="41" t="s">
        <v>131</v>
      </c>
      <c r="B1" s="44"/>
      <c r="C1" s="44"/>
      <c r="D1" s="44"/>
      <c r="E1" s="44"/>
      <c r="F1" s="44"/>
      <c r="G1" s="44"/>
      <c r="H1" s="44"/>
      <c r="I1" s="44"/>
      <c r="J1" s="44"/>
      <c r="K1" s="44"/>
      <c r="L1" s="44"/>
      <c r="M1" s="44"/>
      <c r="N1" s="44"/>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x14ac:dyDescent="0.25">
      <c r="A2" s="28" t="s">
        <v>9</v>
      </c>
      <c r="B2" s="44"/>
      <c r="C2" s="44"/>
      <c r="D2" s="44"/>
      <c r="E2" s="44"/>
      <c r="F2" s="44"/>
      <c r="G2" s="44"/>
      <c r="H2" s="44"/>
      <c r="I2" s="44"/>
      <c r="J2" s="44"/>
      <c r="K2" s="44"/>
      <c r="L2" s="44"/>
      <c r="M2" s="44"/>
      <c r="N2" s="44"/>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x14ac:dyDescent="0.25">
      <c r="A3" s="28" t="s">
        <v>125</v>
      </c>
      <c r="B3" s="44"/>
      <c r="C3" s="44"/>
      <c r="D3" s="44"/>
      <c r="E3" s="44"/>
      <c r="F3" s="44"/>
      <c r="G3" s="44"/>
      <c r="H3" s="44"/>
      <c r="I3" s="44"/>
      <c r="J3" s="44"/>
      <c r="K3" s="44"/>
      <c r="L3" s="44"/>
      <c r="M3" s="44"/>
      <c r="N3" s="44"/>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x14ac:dyDescent="0.25">
      <c r="A5" s="46" t="s">
        <v>12</v>
      </c>
      <c r="B5" s="44"/>
      <c r="C5" s="29"/>
      <c r="D5" s="29"/>
      <c r="E5" s="29"/>
      <c r="F5" s="29"/>
      <c r="G5" s="29"/>
      <c r="H5" s="29"/>
      <c r="I5" s="29"/>
      <c r="J5" s="2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x14ac:dyDescent="0.25">
      <c r="A6" s="4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x14ac:dyDescent="0.25">
      <c r="A7" s="83"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c r="Z7" s="36" t="s">
        <v>38</v>
      </c>
      <c r="AA7" s="36" t="s">
        <v>39</v>
      </c>
      <c r="AB7" s="36" t="s">
        <v>40</v>
      </c>
      <c r="AC7" s="36" t="s">
        <v>41</v>
      </c>
      <c r="AD7" s="36" t="s">
        <v>42</v>
      </c>
      <c r="AE7" s="34" t="s">
        <v>43</v>
      </c>
      <c r="AF7" s="33" t="s">
        <v>44</v>
      </c>
      <c r="AG7" s="36" t="s">
        <v>45</v>
      </c>
      <c r="AH7" s="36" t="s">
        <v>46</v>
      </c>
      <c r="AI7" s="36" t="s">
        <v>47</v>
      </c>
      <c r="AJ7" s="36" t="s">
        <v>48</v>
      </c>
      <c r="AK7" s="36" t="s">
        <v>49</v>
      </c>
      <c r="AL7" s="36" t="s">
        <v>50</v>
      </c>
      <c r="AM7" s="36" t="s">
        <v>51</v>
      </c>
      <c r="AN7" s="36" t="s">
        <v>52</v>
      </c>
      <c r="AO7" s="36" t="s">
        <v>53</v>
      </c>
      <c r="AP7" s="36" t="s">
        <v>54</v>
      </c>
      <c r="AQ7" s="36" t="s">
        <v>55</v>
      </c>
      <c r="AR7" s="36" t="s">
        <v>56</v>
      </c>
      <c r="AS7" s="36" t="s">
        <v>57</v>
      </c>
      <c r="AT7" s="36" t="s">
        <v>58</v>
      </c>
      <c r="AU7" s="36" t="s">
        <v>59</v>
      </c>
      <c r="AV7" s="36" t="s">
        <v>60</v>
      </c>
      <c r="AW7" s="36" t="s">
        <v>61</v>
      </c>
      <c r="AX7" s="36" t="s">
        <v>62</v>
      </c>
      <c r="AY7" s="108" t="s">
        <v>63</v>
      </c>
      <c r="AZ7" s="36" t="s">
        <v>64</v>
      </c>
      <c r="BA7" s="80" t="s">
        <v>65</v>
      </c>
      <c r="BB7" s="80" t="s">
        <v>66</v>
      </c>
      <c r="BC7" s="80" t="s">
        <v>67</v>
      </c>
      <c r="BD7" s="80" t="s">
        <v>68</v>
      </c>
      <c r="BE7" s="80" t="s">
        <v>69</v>
      </c>
      <c r="BF7" s="80" t="s">
        <v>70</v>
      </c>
      <c r="BG7" s="80" t="s">
        <v>71</v>
      </c>
      <c r="BH7" s="36" t="s">
        <v>72</v>
      </c>
      <c r="BI7" s="36" t="s">
        <v>73</v>
      </c>
      <c r="BJ7" s="36" t="s">
        <v>74</v>
      </c>
      <c r="BK7" s="36" t="s">
        <v>75</v>
      </c>
      <c r="BL7" s="36" t="s">
        <v>76</v>
      </c>
      <c r="BM7" s="36" t="s">
        <v>77</v>
      </c>
      <c r="BN7" s="36" t="s">
        <v>78</v>
      </c>
      <c r="BO7" s="36" t="s">
        <v>79</v>
      </c>
      <c r="BP7" s="36" t="s">
        <v>80</v>
      </c>
      <c r="BQ7" s="36" t="s">
        <v>81</v>
      </c>
      <c r="BR7" s="36" t="s">
        <v>130</v>
      </c>
      <c r="BS7" s="36" t="s">
        <v>83</v>
      </c>
      <c r="BT7" s="36" t="s">
        <v>84</v>
      </c>
      <c r="BU7" s="36" t="s">
        <v>85</v>
      </c>
      <c r="BV7" s="36" t="s">
        <v>86</v>
      </c>
      <c r="BW7" s="36" t="s">
        <v>87</v>
      </c>
      <c r="BX7" s="36" t="s">
        <v>88</v>
      </c>
      <c r="BY7" s="36" t="s">
        <v>89</v>
      </c>
      <c r="BZ7" s="36" t="s">
        <v>90</v>
      </c>
      <c r="CA7" s="36" t="s">
        <v>149</v>
      </c>
      <c r="CB7" s="36" t="s">
        <v>159</v>
      </c>
      <c r="CC7" s="36" t="s">
        <v>160</v>
      </c>
    </row>
    <row r="8" spans="1:81" x14ac:dyDescent="0.25">
      <c r="A8" s="48" t="s">
        <v>91</v>
      </c>
      <c r="B8" s="109">
        <v>38.084727889643041</v>
      </c>
      <c r="C8" s="109">
        <v>46.67783236176863</v>
      </c>
      <c r="D8" s="109">
        <v>40.541195496691302</v>
      </c>
      <c r="E8" s="109">
        <v>36.458053612175192</v>
      </c>
      <c r="F8" s="109">
        <v>47.636586591344333</v>
      </c>
      <c r="G8" s="109">
        <v>40.70601548527646</v>
      </c>
      <c r="H8" s="109">
        <v>49.546005419425057</v>
      </c>
      <c r="I8" s="109">
        <v>46.158888543678593</v>
      </c>
      <c r="J8" s="109">
        <v>47.806546277404109</v>
      </c>
      <c r="K8" s="109">
        <v>49.522519971186341</v>
      </c>
      <c r="L8" s="109">
        <v>57.846415052411956</v>
      </c>
      <c r="M8" s="109">
        <v>53.069466010735177</v>
      </c>
      <c r="N8" s="109">
        <v>60.134384175113091</v>
      </c>
      <c r="O8" s="109">
        <v>71.458989618023864</v>
      </c>
      <c r="P8" s="109">
        <v>77.11936789067785</v>
      </c>
      <c r="Q8" s="109">
        <v>81.372812930191714</v>
      </c>
      <c r="R8" s="109">
        <v>92.453586385290777</v>
      </c>
      <c r="S8" s="109">
        <v>92.874976627198762</v>
      </c>
      <c r="T8" s="109">
        <v>99.148005253185104</v>
      </c>
      <c r="U8" s="109">
        <v>95.601446991231953</v>
      </c>
      <c r="V8" s="109">
        <v>82.041696812586679</v>
      </c>
      <c r="W8" s="109">
        <v>65.043462881742968</v>
      </c>
      <c r="X8" s="109">
        <v>13.972250325176896</v>
      </c>
      <c r="Y8" s="109">
        <v>3.8339448062881312</v>
      </c>
      <c r="Z8" s="109">
        <v>4.7843057624063574</v>
      </c>
      <c r="AA8" s="109">
        <v>6.855398040298974</v>
      </c>
      <c r="AB8" s="109">
        <v>6.0469593423992212</v>
      </c>
      <c r="AC8" s="109">
        <v>32.211997710875053</v>
      </c>
      <c r="AD8" s="109">
        <v>22.690121917426076</v>
      </c>
      <c r="AE8" s="110">
        <v>19.926371886619897</v>
      </c>
      <c r="AF8" s="111">
        <v>18.727919456129378</v>
      </c>
      <c r="AG8" s="109">
        <v>71.338759778525116</v>
      </c>
      <c r="AH8" s="109">
        <v>56.894262423596309</v>
      </c>
      <c r="AI8" s="109">
        <v>84.520517525076215</v>
      </c>
      <c r="AJ8" s="109">
        <v>75.009367558234104</v>
      </c>
      <c r="AK8" s="109">
        <v>30.674575810881031</v>
      </c>
      <c r="AL8" s="109">
        <v>32.937093186750687</v>
      </c>
      <c r="AM8" s="109">
        <v>32.567725840729089</v>
      </c>
      <c r="AN8" s="109">
        <v>28.181198892387556</v>
      </c>
      <c r="AO8" s="109">
        <v>34.870493323731857</v>
      </c>
      <c r="AP8" s="109">
        <v>16.631827293913823</v>
      </c>
      <c r="AQ8" s="109">
        <v>10.539592127157761</v>
      </c>
      <c r="AR8" s="109">
        <v>33.023088127225137</v>
      </c>
      <c r="AS8" s="109">
        <v>35.56262000424956</v>
      </c>
      <c r="AT8" s="109">
        <v>194.15038980089875</v>
      </c>
      <c r="AU8" s="109">
        <v>62.876087400201605</v>
      </c>
      <c r="AV8" s="109">
        <v>61.073110438921226</v>
      </c>
      <c r="AW8" s="109">
        <v>5.3526033077781268</v>
      </c>
      <c r="AX8" s="109">
        <v>8.3587773375729899</v>
      </c>
      <c r="AY8" s="112">
        <v>6.8812024527929516</v>
      </c>
      <c r="AZ8" s="102">
        <v>41.422575176390566</v>
      </c>
      <c r="BA8" s="101">
        <v>56.152975600631329</v>
      </c>
      <c r="BB8" s="101">
        <v>32.842261481985219</v>
      </c>
      <c r="BC8" s="101">
        <v>6.429244834216802</v>
      </c>
      <c r="BD8" s="101">
        <v>16.230321835157234</v>
      </c>
      <c r="BE8" s="101">
        <v>4.0467564302323149</v>
      </c>
      <c r="BF8" s="101">
        <v>57.67679787081623</v>
      </c>
      <c r="BG8" s="101">
        <v>17.106296803355804</v>
      </c>
      <c r="BH8" s="101">
        <v>95.381044959191186</v>
      </c>
      <c r="BI8" s="101">
        <v>82.757025425749333</v>
      </c>
      <c r="BJ8" s="101">
        <v>253.77483403914823</v>
      </c>
      <c r="BK8" s="101">
        <v>110.88469034772321</v>
      </c>
      <c r="BL8" s="101">
        <v>153.4216646352445</v>
      </c>
      <c r="BM8" s="101">
        <v>177.64532006953763</v>
      </c>
      <c r="BN8" s="101">
        <v>201.83944650558706</v>
      </c>
      <c r="BO8" s="101">
        <v>133.01209954623758</v>
      </c>
      <c r="BP8" s="101">
        <v>274.91474881875689</v>
      </c>
      <c r="BQ8" s="113" t="s">
        <v>92</v>
      </c>
      <c r="BR8" s="114">
        <v>93.642366522758692</v>
      </c>
      <c r="BS8" s="114">
        <v>102.66630672512962</v>
      </c>
      <c r="BT8" s="114">
        <v>212.86328308463322</v>
      </c>
      <c r="BU8" s="114">
        <v>25.449027141847242</v>
      </c>
      <c r="BV8" s="114">
        <v>137.1791535514422</v>
      </c>
      <c r="BW8" s="114">
        <v>85.37577645553489</v>
      </c>
      <c r="BX8" s="114">
        <v>353.34356309372453</v>
      </c>
      <c r="BY8" s="114">
        <v>407.4838298159674</v>
      </c>
      <c r="BZ8" s="114">
        <v>361.18713863935142</v>
      </c>
      <c r="CA8" s="114">
        <v>121.57832233003053</v>
      </c>
      <c r="CB8" s="114">
        <v>215.29596978328667</v>
      </c>
      <c r="CC8" s="146" t="s">
        <v>92</v>
      </c>
    </row>
    <row r="9" spans="1:81" x14ac:dyDescent="0.25">
      <c r="A9" s="48" t="s">
        <v>93</v>
      </c>
      <c r="B9" s="109">
        <v>9384.4910912610521</v>
      </c>
      <c r="C9" s="109">
        <v>8251.671141793282</v>
      </c>
      <c r="D9" s="109">
        <v>8574.7317608663689</v>
      </c>
      <c r="E9" s="109">
        <v>7797.0267959589164</v>
      </c>
      <c r="F9" s="109">
        <v>8762.9107632741525</v>
      </c>
      <c r="G9" s="109">
        <v>8716.1917475600312</v>
      </c>
      <c r="H9" s="109">
        <v>9344.4661788417652</v>
      </c>
      <c r="I9" s="109">
        <v>9051.5900013774317</v>
      </c>
      <c r="J9" s="109">
        <v>9193.1163537337252</v>
      </c>
      <c r="K9" s="109">
        <v>9670.4791008551856</v>
      </c>
      <c r="L9" s="109">
        <v>10869.773552705497</v>
      </c>
      <c r="M9" s="109">
        <v>11215.750988848336</v>
      </c>
      <c r="N9" s="109">
        <v>12145.264511625523</v>
      </c>
      <c r="O9" s="109">
        <v>12682.011518137151</v>
      </c>
      <c r="P9" s="109">
        <v>12758.873613053216</v>
      </c>
      <c r="Q9" s="109">
        <v>13366.945418746913</v>
      </c>
      <c r="R9" s="109">
        <v>14258.451684280182</v>
      </c>
      <c r="S9" s="109">
        <v>14996.248904986123</v>
      </c>
      <c r="T9" s="109">
        <v>15993.821220492851</v>
      </c>
      <c r="U9" s="109">
        <v>15745.19094931257</v>
      </c>
      <c r="V9" s="109">
        <v>14761.341197796632</v>
      </c>
      <c r="W9" s="109">
        <v>11753.546245513062</v>
      </c>
      <c r="X9" s="109">
        <v>8037.5795418244115</v>
      </c>
      <c r="Y9" s="109">
        <v>5823.0709282839616</v>
      </c>
      <c r="Z9" s="109">
        <v>5594.3593427161613</v>
      </c>
      <c r="AA9" s="109">
        <v>5010.942798473563</v>
      </c>
      <c r="AB9" s="109">
        <v>5509.9612456710101</v>
      </c>
      <c r="AC9" s="109">
        <v>6463.3327163363501</v>
      </c>
      <c r="AD9" s="109">
        <v>7653.7660927808902</v>
      </c>
      <c r="AE9" s="110">
        <v>8466.8235295223622</v>
      </c>
      <c r="AF9" s="111">
        <v>12609.844664898703</v>
      </c>
      <c r="AG9" s="109">
        <v>16008.856131650033</v>
      </c>
      <c r="AH9" s="109">
        <v>15437.246548435307</v>
      </c>
      <c r="AI9" s="109">
        <v>13333.775468070351</v>
      </c>
      <c r="AJ9" s="109">
        <v>14286.493119080149</v>
      </c>
      <c r="AK9" s="109">
        <v>14507.659162928616</v>
      </c>
      <c r="AL9" s="109">
        <v>13366.128896458453</v>
      </c>
      <c r="AM9" s="109">
        <v>10990.461136723439</v>
      </c>
      <c r="AN9" s="109">
        <v>12341.506725837762</v>
      </c>
      <c r="AO9" s="109">
        <v>11503.359325030277</v>
      </c>
      <c r="AP9" s="109">
        <v>11227.276046529196</v>
      </c>
      <c r="AQ9" s="109">
        <v>11254.582775624536</v>
      </c>
      <c r="AR9" s="109">
        <v>13283.472186177121</v>
      </c>
      <c r="AS9" s="109">
        <v>12788.904439296621</v>
      </c>
      <c r="AT9" s="109">
        <v>13465.23176592392</v>
      </c>
      <c r="AU9" s="109">
        <v>12094.453275473235</v>
      </c>
      <c r="AV9" s="109">
        <v>13289.354344865787</v>
      </c>
      <c r="AW9" s="109">
        <v>13439.091721385756</v>
      </c>
      <c r="AX9" s="109">
        <v>13337.902857420169</v>
      </c>
      <c r="AY9" s="115">
        <v>13410.625123381507</v>
      </c>
      <c r="AZ9" s="102">
        <v>15467.033968208159</v>
      </c>
      <c r="BA9" s="101">
        <v>17459.019502693722</v>
      </c>
      <c r="BB9" s="101">
        <v>17549.9203963646</v>
      </c>
      <c r="BC9" s="101">
        <v>16594.928794831598</v>
      </c>
      <c r="BD9" s="101">
        <v>19906.606724029829</v>
      </c>
      <c r="BE9" s="101">
        <v>20597.983692760023</v>
      </c>
      <c r="BF9" s="101">
        <v>23456.309958906513</v>
      </c>
      <c r="BG9" s="101">
        <v>23112.651632944107</v>
      </c>
      <c r="BH9" s="101">
        <v>25689.414695383894</v>
      </c>
      <c r="BI9" s="101">
        <v>27922.089271198893</v>
      </c>
      <c r="BJ9" s="101">
        <v>28542.64970733973</v>
      </c>
      <c r="BK9" s="101">
        <v>27191.926978695596</v>
      </c>
      <c r="BL9" s="101">
        <v>29854.030363140482</v>
      </c>
      <c r="BM9" s="101">
        <v>29721.050195634147</v>
      </c>
      <c r="BN9" s="101">
        <v>28865.535498934885</v>
      </c>
      <c r="BO9" s="101">
        <v>27036.25078586155</v>
      </c>
      <c r="BP9" s="101">
        <v>29278.596646262991</v>
      </c>
      <c r="BQ9" s="113" t="s">
        <v>92</v>
      </c>
      <c r="BR9" s="114">
        <v>23073.237600343451</v>
      </c>
      <c r="BS9" s="114">
        <v>21706.402519397667</v>
      </c>
      <c r="BT9" s="114">
        <v>26508.495983700923</v>
      </c>
      <c r="BU9" s="114">
        <v>32062.436265281242</v>
      </c>
      <c r="BV9" s="114">
        <v>38313.588833226037</v>
      </c>
      <c r="BW9" s="114">
        <v>39024.21761569324</v>
      </c>
      <c r="BX9" s="114">
        <v>49941.166224473542</v>
      </c>
      <c r="BY9" s="114">
        <v>51361.577069704472</v>
      </c>
      <c r="BZ9" s="114">
        <v>56780.784107999825</v>
      </c>
      <c r="CA9" s="114">
        <v>51726.412819859746</v>
      </c>
      <c r="CB9" s="114">
        <v>58011.695227348129</v>
      </c>
      <c r="CC9" s="146" t="s">
        <v>92</v>
      </c>
    </row>
    <row r="10" spans="1:81" x14ac:dyDescent="0.25">
      <c r="A10" s="48" t="s">
        <v>94</v>
      </c>
      <c r="B10" s="109">
        <v>33.571876517456175</v>
      </c>
      <c r="C10" s="109">
        <v>28.550819080109296</v>
      </c>
      <c r="D10" s="109">
        <v>24.021401669274454</v>
      </c>
      <c r="E10" s="109">
        <v>56.711099714844316</v>
      </c>
      <c r="F10" s="109">
        <v>70.571673340365479</v>
      </c>
      <c r="G10" s="109">
        <v>53.105852926016524</v>
      </c>
      <c r="H10" s="109">
        <v>118.75425495721466</v>
      </c>
      <c r="I10" s="109">
        <v>173.39618350213581</v>
      </c>
      <c r="J10" s="109">
        <v>134.14164376056024</v>
      </c>
      <c r="K10" s="109">
        <v>47.835256370620712</v>
      </c>
      <c r="L10" s="109">
        <v>81.612472238609513</v>
      </c>
      <c r="M10" s="109">
        <v>88.297981172246608</v>
      </c>
      <c r="N10" s="109">
        <v>86.117693053578179</v>
      </c>
      <c r="O10" s="109">
        <v>94.756525582501396</v>
      </c>
      <c r="P10" s="109">
        <v>96.465440933681919</v>
      </c>
      <c r="Q10" s="109">
        <v>91.272524887462907</v>
      </c>
      <c r="R10" s="109">
        <v>151.29267404463272</v>
      </c>
      <c r="S10" s="109">
        <v>123.00888691891636</v>
      </c>
      <c r="T10" s="109">
        <v>103.29988692706596</v>
      </c>
      <c r="U10" s="109">
        <v>61.522442369356192</v>
      </c>
      <c r="V10" s="109">
        <v>83.291909713961275</v>
      </c>
      <c r="W10" s="109">
        <v>111.40874053854348</v>
      </c>
      <c r="X10" s="109">
        <v>45.64592653924597</v>
      </c>
      <c r="Y10" s="109">
        <v>46.004123825976421</v>
      </c>
      <c r="Z10" s="109">
        <v>15.417016605226044</v>
      </c>
      <c r="AA10" s="109">
        <v>44.240994531211207</v>
      </c>
      <c r="AB10" s="109">
        <v>36.494988631188484</v>
      </c>
      <c r="AC10" s="109">
        <v>39.793097612908397</v>
      </c>
      <c r="AD10" s="109">
        <v>51.718248466237242</v>
      </c>
      <c r="AE10" s="110">
        <v>212.39992308801436</v>
      </c>
      <c r="AF10" s="111">
        <v>77.621870273070599</v>
      </c>
      <c r="AG10" s="109">
        <v>288.80117679246189</v>
      </c>
      <c r="AH10" s="109">
        <v>300.93501856194547</v>
      </c>
      <c r="AI10" s="109">
        <v>200.48799978943416</v>
      </c>
      <c r="AJ10" s="109">
        <v>192.65936246709236</v>
      </c>
      <c r="AK10" s="109">
        <v>277.93266243997959</v>
      </c>
      <c r="AL10" s="109">
        <v>284.14106974332219</v>
      </c>
      <c r="AM10" s="109">
        <v>60.303997854792463</v>
      </c>
      <c r="AN10" s="109">
        <v>304.97862399205871</v>
      </c>
      <c r="AO10" s="109">
        <v>327.9427893314658</v>
      </c>
      <c r="AP10" s="109">
        <v>426.84597545927517</v>
      </c>
      <c r="AQ10" s="109">
        <v>76.585121270346988</v>
      </c>
      <c r="AR10" s="109">
        <v>381.52147424788507</v>
      </c>
      <c r="AS10" s="109">
        <v>227.13787945760217</v>
      </c>
      <c r="AT10" s="109">
        <v>186.67368427508617</v>
      </c>
      <c r="AU10" s="109">
        <v>227.45596910460748</v>
      </c>
      <c r="AV10" s="109">
        <v>396.31677302943564</v>
      </c>
      <c r="AW10" s="109">
        <v>373.12451613992619</v>
      </c>
      <c r="AX10" s="109">
        <v>282.64127565051581</v>
      </c>
      <c r="AY10" s="115">
        <v>246.46443843133446</v>
      </c>
      <c r="AZ10" s="102">
        <v>290.03247365551715</v>
      </c>
      <c r="BA10" s="101">
        <v>265.418247619103</v>
      </c>
      <c r="BB10" s="101">
        <v>378.73199054184926</v>
      </c>
      <c r="BC10" s="101">
        <v>545.83372288982093</v>
      </c>
      <c r="BD10" s="101">
        <v>398.47185340308306</v>
      </c>
      <c r="BE10" s="101">
        <v>135.44583747805819</v>
      </c>
      <c r="BF10" s="101">
        <v>267.61037180082633</v>
      </c>
      <c r="BG10" s="101">
        <v>403.48778074279682</v>
      </c>
      <c r="BH10" s="101">
        <v>256.75172203650789</v>
      </c>
      <c r="BI10" s="101">
        <v>387.62046813446022</v>
      </c>
      <c r="BJ10" s="101">
        <v>327.03715206123593</v>
      </c>
      <c r="BK10" s="101">
        <v>273.54585165168822</v>
      </c>
      <c r="BL10" s="101">
        <v>512.30483219355347</v>
      </c>
      <c r="BM10" s="101">
        <v>360.76684763965176</v>
      </c>
      <c r="BN10" s="101">
        <v>390.73682485010414</v>
      </c>
      <c r="BO10" s="101">
        <v>714.94177772344335</v>
      </c>
      <c r="BP10" s="101">
        <v>527.65603144766249</v>
      </c>
      <c r="BQ10" s="113" t="s">
        <v>92</v>
      </c>
      <c r="BR10" s="114">
        <v>366.74411292654958</v>
      </c>
      <c r="BS10" s="114">
        <v>119.70672666734254</v>
      </c>
      <c r="BT10" s="114">
        <v>1015.2570897697792</v>
      </c>
      <c r="BU10" s="114">
        <v>389.38954312074725</v>
      </c>
      <c r="BV10" s="114">
        <v>705.14778522260178</v>
      </c>
      <c r="BW10" s="114">
        <v>351.54317445193271</v>
      </c>
      <c r="BX10" s="114">
        <v>247.90345931714052</v>
      </c>
      <c r="BY10" s="114">
        <v>279.39781317530299</v>
      </c>
      <c r="BZ10" s="114">
        <v>803.76842295016945</v>
      </c>
      <c r="CA10" s="114">
        <v>1205.9263721650245</v>
      </c>
      <c r="CB10" s="114">
        <v>1427.6859330013781</v>
      </c>
      <c r="CC10" s="146" t="s">
        <v>92</v>
      </c>
    </row>
    <row r="11" spans="1:81" x14ac:dyDescent="0.25">
      <c r="A11" s="48" t="s">
        <v>95</v>
      </c>
      <c r="B11" s="109">
        <v>222.20834147339281</v>
      </c>
      <c r="C11" s="109">
        <v>195.43816697942549</v>
      </c>
      <c r="D11" s="109">
        <v>224.01047108376025</v>
      </c>
      <c r="E11" s="109">
        <v>221.5713284614657</v>
      </c>
      <c r="F11" s="109">
        <v>245.89887899687443</v>
      </c>
      <c r="G11" s="109">
        <v>210.26949852277184</v>
      </c>
      <c r="H11" s="109">
        <v>272.80956988591902</v>
      </c>
      <c r="I11" s="109">
        <v>270.06275373651334</v>
      </c>
      <c r="J11" s="109">
        <v>276.66377887186758</v>
      </c>
      <c r="K11" s="109">
        <v>268.56418630502895</v>
      </c>
      <c r="L11" s="109">
        <v>384.29958236383243</v>
      </c>
      <c r="M11" s="109">
        <v>431.41462992499055</v>
      </c>
      <c r="N11" s="109">
        <v>447.79362562265283</v>
      </c>
      <c r="O11" s="109">
        <v>472.64053817894762</v>
      </c>
      <c r="P11" s="109">
        <v>503.91399294657731</v>
      </c>
      <c r="Q11" s="109">
        <v>557.35372500526682</v>
      </c>
      <c r="R11" s="109">
        <v>570.7864460481029</v>
      </c>
      <c r="S11" s="109">
        <v>577.16104881412832</v>
      </c>
      <c r="T11" s="109">
        <v>635.73024484223208</v>
      </c>
      <c r="U11" s="109">
        <v>632.90193406822016</v>
      </c>
      <c r="V11" s="109">
        <v>523.34280535636049</v>
      </c>
      <c r="W11" s="109">
        <v>461.12036690898168</v>
      </c>
      <c r="X11" s="109">
        <v>118.20030731394827</v>
      </c>
      <c r="Y11" s="109">
        <v>157.30195573736535</v>
      </c>
      <c r="Z11" s="109">
        <v>149.98550264127917</v>
      </c>
      <c r="AA11" s="109">
        <v>147.2079135224734</v>
      </c>
      <c r="AB11" s="109">
        <v>120.45273187304846</v>
      </c>
      <c r="AC11" s="109">
        <v>131.07750917245676</v>
      </c>
      <c r="AD11" s="109">
        <v>190.81382283949685</v>
      </c>
      <c r="AE11" s="110">
        <v>232.378147428207</v>
      </c>
      <c r="AF11" s="111">
        <v>222.53941872802685</v>
      </c>
      <c r="AG11" s="109">
        <v>249.91681004316783</v>
      </c>
      <c r="AH11" s="109">
        <v>358.03879062777742</v>
      </c>
      <c r="AI11" s="109">
        <v>343.35554002419423</v>
      </c>
      <c r="AJ11" s="109">
        <v>309.75522723443999</v>
      </c>
      <c r="AK11" s="109">
        <v>360.62376935615686</v>
      </c>
      <c r="AL11" s="109">
        <v>258.71564862462156</v>
      </c>
      <c r="AM11" s="109">
        <v>344.68453765991507</v>
      </c>
      <c r="AN11" s="109">
        <v>673.01229372836315</v>
      </c>
      <c r="AO11" s="109">
        <v>869.25314765126745</v>
      </c>
      <c r="AP11" s="109">
        <v>903.34444237019966</v>
      </c>
      <c r="AQ11" s="109">
        <v>603.82819156495088</v>
      </c>
      <c r="AR11" s="109">
        <v>654.37520461187091</v>
      </c>
      <c r="AS11" s="109">
        <v>782.76170147744722</v>
      </c>
      <c r="AT11" s="109">
        <v>532.52207946762508</v>
      </c>
      <c r="AU11" s="109">
        <v>345.5116701257499</v>
      </c>
      <c r="AV11" s="109">
        <v>403.42508750150097</v>
      </c>
      <c r="AW11" s="109">
        <v>511.96868997094253</v>
      </c>
      <c r="AX11" s="109">
        <v>384.08187592462434</v>
      </c>
      <c r="AY11" s="115">
        <v>353.78626829231195</v>
      </c>
      <c r="AZ11" s="102">
        <v>471.82342995262661</v>
      </c>
      <c r="BA11" s="101">
        <v>451.1370699905479</v>
      </c>
      <c r="BB11" s="101">
        <v>640.63841467383531</v>
      </c>
      <c r="BC11" s="101">
        <v>742.37688256159754</v>
      </c>
      <c r="BD11" s="101">
        <v>529.17207237378045</v>
      </c>
      <c r="BE11" s="101">
        <v>462.46989924713631</v>
      </c>
      <c r="BF11" s="101">
        <v>574.56156974331532</v>
      </c>
      <c r="BG11" s="101">
        <v>484.21345494482642</v>
      </c>
      <c r="BH11" s="101">
        <v>843.85759333612543</v>
      </c>
      <c r="BI11" s="101">
        <v>626.53196220682662</v>
      </c>
      <c r="BJ11" s="101">
        <v>726.29422385614282</v>
      </c>
      <c r="BK11" s="101">
        <v>762.15153912424978</v>
      </c>
      <c r="BL11" s="101">
        <v>711.99538976832878</v>
      </c>
      <c r="BM11" s="101">
        <v>716.73629002167047</v>
      </c>
      <c r="BN11" s="101">
        <v>809.28919460596649</v>
      </c>
      <c r="BO11" s="101">
        <v>538.11327318483291</v>
      </c>
      <c r="BP11" s="101">
        <v>917.62290743153585</v>
      </c>
      <c r="BQ11" s="113" t="s">
        <v>92</v>
      </c>
      <c r="BR11" s="114">
        <v>1107.1089637037476</v>
      </c>
      <c r="BS11" s="114">
        <v>2302.7209909462927</v>
      </c>
      <c r="BT11" s="114">
        <v>1842.1914881464438</v>
      </c>
      <c r="BU11" s="114">
        <v>1075.9198714127649</v>
      </c>
      <c r="BV11" s="114">
        <v>3952.2511473892146</v>
      </c>
      <c r="BW11" s="114">
        <v>1468.4270856827525</v>
      </c>
      <c r="BX11" s="114">
        <v>2681.7368164894547</v>
      </c>
      <c r="BY11" s="114">
        <v>2866.8053676569562</v>
      </c>
      <c r="BZ11" s="114">
        <v>4082.789099530426</v>
      </c>
      <c r="CA11" s="114">
        <v>2359.340646555685</v>
      </c>
      <c r="CB11" s="114">
        <v>1784.4675787122819</v>
      </c>
      <c r="CC11" s="146" t="s">
        <v>92</v>
      </c>
    </row>
    <row r="12" spans="1:81" x14ac:dyDescent="0.25">
      <c r="A12" s="59" t="s">
        <v>96</v>
      </c>
      <c r="B12" s="109">
        <v>8810.0894921903855</v>
      </c>
      <c r="C12" s="109">
        <v>8878.3453588699595</v>
      </c>
      <c r="D12" s="109">
        <v>8598.5916154494244</v>
      </c>
      <c r="E12" s="109">
        <v>8889.7677452019016</v>
      </c>
      <c r="F12" s="109">
        <v>8951.7436975167657</v>
      </c>
      <c r="G12" s="109">
        <v>9016.2048712961259</v>
      </c>
      <c r="H12" s="109">
        <v>10478.318008579738</v>
      </c>
      <c r="I12" s="109">
        <v>11041.798761306245</v>
      </c>
      <c r="J12" s="109">
        <v>11543.84982136494</v>
      </c>
      <c r="K12" s="109">
        <v>11593.846873564798</v>
      </c>
      <c r="L12" s="109">
        <v>13285.359310193096</v>
      </c>
      <c r="M12" s="109">
        <v>13045.699031844375</v>
      </c>
      <c r="N12" s="109">
        <v>14265.421501614308</v>
      </c>
      <c r="O12" s="109">
        <v>13858.063315849662</v>
      </c>
      <c r="P12" s="109">
        <v>13812.003618421129</v>
      </c>
      <c r="Q12" s="109">
        <v>14174.817117444334</v>
      </c>
      <c r="R12" s="109">
        <v>13902.317834639332</v>
      </c>
      <c r="S12" s="109">
        <v>14545.115979321341</v>
      </c>
      <c r="T12" s="109">
        <v>15719.813837570366</v>
      </c>
      <c r="U12" s="109">
        <v>14096.379210808058</v>
      </c>
      <c r="V12" s="109">
        <v>11973.967292764315</v>
      </c>
      <c r="W12" s="109">
        <v>7858.3037423266796</v>
      </c>
      <c r="X12" s="109">
        <v>4858.4841440526716</v>
      </c>
      <c r="Y12" s="109">
        <v>3149.4901356699033</v>
      </c>
      <c r="Z12" s="109">
        <v>3130.5615437670017</v>
      </c>
      <c r="AA12" s="109">
        <v>3045.9991505531739</v>
      </c>
      <c r="AB12" s="109">
        <v>2472.135480486817</v>
      </c>
      <c r="AC12" s="109">
        <v>2912.6554304148426</v>
      </c>
      <c r="AD12" s="109">
        <v>2858.7587644897021</v>
      </c>
      <c r="AE12" s="110">
        <v>3330.5256549786277</v>
      </c>
      <c r="AF12" s="111">
        <v>4560.6340646913386</v>
      </c>
      <c r="AG12" s="109">
        <v>5317.2945009279274</v>
      </c>
      <c r="AH12" s="109">
        <v>5425.3447785829439</v>
      </c>
      <c r="AI12" s="109">
        <v>4381.0878816021304</v>
      </c>
      <c r="AJ12" s="109">
        <v>4878.9154907848369</v>
      </c>
      <c r="AK12" s="109">
        <v>4884.6433422423806</v>
      </c>
      <c r="AL12" s="109">
        <v>4956.4765184071466</v>
      </c>
      <c r="AM12" s="109">
        <v>3994.1588719823376</v>
      </c>
      <c r="AN12" s="109">
        <v>4710.0211359578589</v>
      </c>
      <c r="AO12" s="109">
        <v>5146.9897721290208</v>
      </c>
      <c r="AP12" s="109">
        <v>4459.4770207706006</v>
      </c>
      <c r="AQ12" s="109">
        <v>4829.541156915272</v>
      </c>
      <c r="AR12" s="109">
        <v>4065.0245428877274</v>
      </c>
      <c r="AS12" s="109">
        <v>5749.9631310898521</v>
      </c>
      <c r="AT12" s="109">
        <v>3638.4680409334842</v>
      </c>
      <c r="AU12" s="109">
        <v>2931.6598723110037</v>
      </c>
      <c r="AV12" s="109">
        <v>2997.2049254196399</v>
      </c>
      <c r="AW12" s="109">
        <v>2862.1457847426118</v>
      </c>
      <c r="AX12" s="109">
        <v>3535.9878196991795</v>
      </c>
      <c r="AY12" s="115">
        <v>3377.471060003827</v>
      </c>
      <c r="AZ12" s="102">
        <v>4272.3292638185558</v>
      </c>
      <c r="BA12" s="101">
        <v>4689.3021891198041</v>
      </c>
      <c r="BB12" s="101">
        <v>4752.8158011974492</v>
      </c>
      <c r="BC12" s="101">
        <v>4176.2423773505943</v>
      </c>
      <c r="BD12" s="101">
        <v>6649.8588183528072</v>
      </c>
      <c r="BE12" s="101">
        <v>6642.0522579950875</v>
      </c>
      <c r="BF12" s="101">
        <v>7833.1665842930597</v>
      </c>
      <c r="BG12" s="101">
        <v>8983.7645609359988</v>
      </c>
      <c r="BH12" s="101">
        <v>10239.801897260793</v>
      </c>
      <c r="BI12" s="101">
        <v>10746.957065641982</v>
      </c>
      <c r="BJ12" s="101">
        <v>11691.771649664277</v>
      </c>
      <c r="BK12" s="101">
        <v>12396.204855980208</v>
      </c>
      <c r="BL12" s="101">
        <v>12048.77975958694</v>
      </c>
      <c r="BM12" s="101">
        <v>12917.552056311986</v>
      </c>
      <c r="BN12" s="101">
        <v>14539.361098686155</v>
      </c>
      <c r="BO12" s="101">
        <v>14007.760602337077</v>
      </c>
      <c r="BP12" s="101">
        <v>15519.693362125019</v>
      </c>
      <c r="BQ12" s="113" t="s">
        <v>92</v>
      </c>
      <c r="BR12" s="114">
        <v>14659.144772346544</v>
      </c>
      <c r="BS12" s="114">
        <v>14784.567199195952</v>
      </c>
      <c r="BT12" s="114">
        <v>16248.556427537989</v>
      </c>
      <c r="BU12" s="114">
        <v>17058.98419887208</v>
      </c>
      <c r="BV12" s="114">
        <v>20328.524463113816</v>
      </c>
      <c r="BW12" s="114">
        <v>19343.505209718121</v>
      </c>
      <c r="BX12" s="114">
        <v>25589.81756954451</v>
      </c>
      <c r="BY12" s="114">
        <v>24662.963398464286</v>
      </c>
      <c r="BZ12" s="114">
        <v>24670.918872825965</v>
      </c>
      <c r="CA12" s="114">
        <v>25555.822402215577</v>
      </c>
      <c r="CB12" s="114">
        <v>28437.329718600664</v>
      </c>
      <c r="CC12" s="146" t="s">
        <v>92</v>
      </c>
    </row>
    <row r="13" spans="1:81" x14ac:dyDescent="0.25">
      <c r="A13" s="59" t="s">
        <v>97</v>
      </c>
      <c r="B13" s="109">
        <v>3250.6293271631926</v>
      </c>
      <c r="C13" s="109">
        <v>9095.8947156000868</v>
      </c>
      <c r="D13" s="109">
        <v>7539.1299284069983</v>
      </c>
      <c r="E13" s="109">
        <v>7878.0449540885074</v>
      </c>
      <c r="F13" s="109">
        <v>7472.8500899089486</v>
      </c>
      <c r="G13" s="109">
        <v>7292.8839783146968</v>
      </c>
      <c r="H13" s="109">
        <v>8397.0253615664387</v>
      </c>
      <c r="I13" s="109">
        <v>8296.8933097359895</v>
      </c>
      <c r="J13" s="109">
        <v>8218.4847253187818</v>
      </c>
      <c r="K13" s="109">
        <v>8703.8104091654059</v>
      </c>
      <c r="L13" s="109">
        <v>7751.3667236839801</v>
      </c>
      <c r="M13" s="109">
        <v>8051.5690879913245</v>
      </c>
      <c r="N13" s="109">
        <v>8660.7661178273411</v>
      </c>
      <c r="O13" s="109">
        <v>10100.937157162551</v>
      </c>
      <c r="P13" s="109">
        <v>9031.7480095543269</v>
      </c>
      <c r="Q13" s="109">
        <v>10317.169449552262</v>
      </c>
      <c r="R13" s="109">
        <v>10058.159056127479</v>
      </c>
      <c r="S13" s="109">
        <v>11994.168736146488</v>
      </c>
      <c r="T13" s="109">
        <v>12141.779869547845</v>
      </c>
      <c r="U13" s="109">
        <v>11981.720180896134</v>
      </c>
      <c r="V13" s="109">
        <v>11532.284474186416</v>
      </c>
      <c r="W13" s="109">
        <v>10426.01772786031</v>
      </c>
      <c r="X13" s="109">
        <v>6342.1057493241642</v>
      </c>
      <c r="Y13" s="109">
        <v>5872.0240025861094</v>
      </c>
      <c r="Z13" s="109">
        <v>5565.3665276255315</v>
      </c>
      <c r="AA13" s="109">
        <v>6201.0921205111445</v>
      </c>
      <c r="AB13" s="109">
        <v>6415.8556458092171</v>
      </c>
      <c r="AC13" s="109">
        <v>7499.9366328359702</v>
      </c>
      <c r="AD13" s="109">
        <v>7256.5896336731203</v>
      </c>
      <c r="AE13" s="110">
        <v>7669.6128663592362</v>
      </c>
      <c r="AF13" s="111">
        <v>11368.612250340506</v>
      </c>
      <c r="AG13" s="109">
        <v>12621.802751050041</v>
      </c>
      <c r="AH13" s="109">
        <v>13558.472702527381</v>
      </c>
      <c r="AI13" s="109">
        <v>13376.762241055323</v>
      </c>
      <c r="AJ13" s="109">
        <v>12041.058491264977</v>
      </c>
      <c r="AK13" s="109">
        <v>11707.808686347422</v>
      </c>
      <c r="AL13" s="109">
        <v>11096.723552130788</v>
      </c>
      <c r="AM13" s="109">
        <v>10798.171632904767</v>
      </c>
      <c r="AN13" s="109">
        <v>11725.472433973835</v>
      </c>
      <c r="AO13" s="109">
        <v>10765.486932454756</v>
      </c>
      <c r="AP13" s="109">
        <v>10249.734488417056</v>
      </c>
      <c r="AQ13" s="109">
        <v>9482.1835686999002</v>
      </c>
      <c r="AR13" s="109">
        <v>9238.4483261990426</v>
      </c>
      <c r="AS13" s="109">
        <v>10624.521609137564</v>
      </c>
      <c r="AT13" s="109">
        <v>11193.938340404289</v>
      </c>
      <c r="AU13" s="109">
        <v>10075.437465223424</v>
      </c>
      <c r="AV13" s="109">
        <v>12182.164112777617</v>
      </c>
      <c r="AW13" s="109">
        <v>11840.608220428068</v>
      </c>
      <c r="AX13" s="109">
        <v>10493.516182233325</v>
      </c>
      <c r="AY13" s="115">
        <v>11417.869106039008</v>
      </c>
      <c r="AZ13" s="102">
        <v>13793.575746494194</v>
      </c>
      <c r="BA13" s="101">
        <v>14393.894876924176</v>
      </c>
      <c r="BB13" s="101">
        <v>15458.559059631303</v>
      </c>
      <c r="BC13" s="101">
        <v>15209.474066873705</v>
      </c>
      <c r="BD13" s="101">
        <v>16817.431606019127</v>
      </c>
      <c r="BE13" s="101">
        <v>17351.53147203078</v>
      </c>
      <c r="BF13" s="101">
        <v>21466.916744540718</v>
      </c>
      <c r="BG13" s="101">
        <v>17721.375083992614</v>
      </c>
      <c r="BH13" s="101">
        <v>21463.152302308939</v>
      </c>
      <c r="BI13" s="101">
        <v>23473.106624720618</v>
      </c>
      <c r="BJ13" s="101">
        <v>24258.292108940739</v>
      </c>
      <c r="BK13" s="101">
        <v>19581.356445916943</v>
      </c>
      <c r="BL13" s="101">
        <v>23386.10582019018</v>
      </c>
      <c r="BM13" s="101">
        <v>23629.21290297385</v>
      </c>
      <c r="BN13" s="101">
        <v>23157.925993236084</v>
      </c>
      <c r="BO13" s="101">
        <v>21176.679013578338</v>
      </c>
      <c r="BP13" s="101">
        <v>27381.23305928582</v>
      </c>
      <c r="BQ13" s="113" t="s">
        <v>92</v>
      </c>
      <c r="BR13" s="114">
        <v>29211.769601593314</v>
      </c>
      <c r="BS13" s="114">
        <v>23842.897641043244</v>
      </c>
      <c r="BT13" s="114">
        <v>24187.622318456946</v>
      </c>
      <c r="BU13" s="114">
        <v>28297.323400812602</v>
      </c>
      <c r="BV13" s="114">
        <v>34551.078520254669</v>
      </c>
      <c r="BW13" s="114">
        <v>36457.03226029675</v>
      </c>
      <c r="BX13" s="114">
        <v>43029.347462230369</v>
      </c>
      <c r="BY13" s="114">
        <v>44393.336781778329</v>
      </c>
      <c r="BZ13" s="114">
        <v>46970.248557733001</v>
      </c>
      <c r="CA13" s="114">
        <v>47596.02399622996</v>
      </c>
      <c r="CB13" s="114">
        <v>55710.245184218336</v>
      </c>
      <c r="CC13" s="146" t="s">
        <v>92</v>
      </c>
    </row>
    <row r="14" spans="1:81" x14ac:dyDescent="0.25">
      <c r="A14" s="59" t="s">
        <v>98</v>
      </c>
      <c r="B14" s="109">
        <v>2616.9386330468355</v>
      </c>
      <c r="C14" s="109">
        <v>3467.6833814323654</v>
      </c>
      <c r="D14" s="109">
        <v>3950.9371974549922</v>
      </c>
      <c r="E14" s="109">
        <v>3458.7481131610566</v>
      </c>
      <c r="F14" s="109">
        <v>3514.3485329967675</v>
      </c>
      <c r="G14" s="109">
        <v>3745.7229575284496</v>
      </c>
      <c r="H14" s="109">
        <v>3382.5647927979567</v>
      </c>
      <c r="I14" s="109">
        <v>3632.9619646647648</v>
      </c>
      <c r="J14" s="109">
        <v>4397.2052140540218</v>
      </c>
      <c r="K14" s="109">
        <v>4233.8046863676354</v>
      </c>
      <c r="L14" s="109">
        <v>4602.794201011895</v>
      </c>
      <c r="M14" s="109">
        <v>5285.2464556136711</v>
      </c>
      <c r="N14" s="109">
        <v>5870.745575784953</v>
      </c>
      <c r="O14" s="109">
        <v>6411.8054274288224</v>
      </c>
      <c r="P14" s="109">
        <v>5983.0917661138383</v>
      </c>
      <c r="Q14" s="109">
        <v>7142.6942310316299</v>
      </c>
      <c r="R14" s="109">
        <v>7573.4643086316501</v>
      </c>
      <c r="S14" s="109">
        <v>7208.32164029259</v>
      </c>
      <c r="T14" s="109">
        <v>7348.4571529965406</v>
      </c>
      <c r="U14" s="109">
        <v>7862.9311900140656</v>
      </c>
      <c r="V14" s="109">
        <v>6145.2758191172479</v>
      </c>
      <c r="W14" s="109">
        <v>5120.6383315957764</v>
      </c>
      <c r="X14" s="109">
        <v>2751.4033308186563</v>
      </c>
      <c r="Y14" s="109">
        <v>2241.8020029095724</v>
      </c>
      <c r="Z14" s="109">
        <v>2429.8109121626571</v>
      </c>
      <c r="AA14" s="109">
        <v>1843.2898414229212</v>
      </c>
      <c r="AB14" s="109">
        <v>1442.9667136644871</v>
      </c>
      <c r="AC14" s="109">
        <v>1679.2969413314966</v>
      </c>
      <c r="AD14" s="109">
        <v>2924.4089179712391</v>
      </c>
      <c r="AE14" s="110">
        <v>2067.3355730831181</v>
      </c>
      <c r="AF14" s="111">
        <v>3709.5819523689415</v>
      </c>
      <c r="AG14" s="109">
        <v>4490.5703414934478</v>
      </c>
      <c r="AH14" s="109">
        <v>2672.8571252832894</v>
      </c>
      <c r="AI14" s="109">
        <v>4090.2220854107463</v>
      </c>
      <c r="AJ14" s="109">
        <v>3584.6482397873242</v>
      </c>
      <c r="AK14" s="109">
        <v>3814.5503119273776</v>
      </c>
      <c r="AL14" s="109">
        <v>3514.8661052989669</v>
      </c>
      <c r="AM14" s="109">
        <v>3169.24424061234</v>
      </c>
      <c r="AN14" s="109">
        <v>4536.1293469896427</v>
      </c>
      <c r="AO14" s="109">
        <v>2896.3387620385215</v>
      </c>
      <c r="AP14" s="109">
        <v>2027.9470452891592</v>
      </c>
      <c r="AQ14" s="109">
        <v>2399.7184304087655</v>
      </c>
      <c r="AR14" s="109">
        <v>2169.7563564161146</v>
      </c>
      <c r="AS14" s="109">
        <v>3078.7635785348034</v>
      </c>
      <c r="AT14" s="109">
        <v>2781.0173395047073</v>
      </c>
      <c r="AU14" s="109">
        <v>2774.1522225386138</v>
      </c>
      <c r="AV14" s="109">
        <v>3102.5392696736963</v>
      </c>
      <c r="AW14" s="109">
        <v>2619.266702726426</v>
      </c>
      <c r="AX14" s="109">
        <v>3020.2784494438706</v>
      </c>
      <c r="AY14" s="115">
        <v>3492.3560216324936</v>
      </c>
      <c r="AZ14" s="102">
        <v>4517.5889788970917</v>
      </c>
      <c r="BA14" s="101">
        <v>4875.663898495096</v>
      </c>
      <c r="BB14" s="101">
        <v>4363.2442676353876</v>
      </c>
      <c r="BC14" s="101">
        <v>4816.52190467944</v>
      </c>
      <c r="BD14" s="101">
        <v>6719.150766628466</v>
      </c>
      <c r="BE14" s="101">
        <v>7395.1388924778284</v>
      </c>
      <c r="BF14" s="101">
        <v>9773.8651379284347</v>
      </c>
      <c r="BG14" s="101">
        <v>9191.0271097387049</v>
      </c>
      <c r="BH14" s="101">
        <v>7487.0964486605199</v>
      </c>
      <c r="BI14" s="101">
        <v>8018.2519686555524</v>
      </c>
      <c r="BJ14" s="101">
        <v>8180.3202326821483</v>
      </c>
      <c r="BK14" s="101">
        <v>7604.3101159133503</v>
      </c>
      <c r="BL14" s="101">
        <v>10596.593933283832</v>
      </c>
      <c r="BM14" s="101">
        <v>10553.085951875766</v>
      </c>
      <c r="BN14" s="101">
        <v>11800.221448979471</v>
      </c>
      <c r="BO14" s="101">
        <v>10190.779503160684</v>
      </c>
      <c r="BP14" s="101">
        <v>12139.743495070674</v>
      </c>
      <c r="BQ14" s="113" t="s">
        <v>92</v>
      </c>
      <c r="BR14" s="114">
        <v>12095.341151618119</v>
      </c>
      <c r="BS14" s="114">
        <v>10628.959566576634</v>
      </c>
      <c r="BT14" s="114">
        <v>8939.3996917987988</v>
      </c>
      <c r="BU14" s="114">
        <v>10387.918074217174</v>
      </c>
      <c r="BV14" s="114">
        <v>14167.476653646436</v>
      </c>
      <c r="BW14" s="114">
        <v>14963.501678222072</v>
      </c>
      <c r="BX14" s="114">
        <v>20101.43281157915</v>
      </c>
      <c r="BY14" s="114">
        <v>20902.009092845055</v>
      </c>
      <c r="BZ14" s="114">
        <v>17581.378516972873</v>
      </c>
      <c r="CA14" s="114">
        <v>27514.685271328788</v>
      </c>
      <c r="CB14" s="114">
        <v>20708.779121746044</v>
      </c>
      <c r="CC14" s="146" t="s">
        <v>92</v>
      </c>
    </row>
    <row r="15" spans="1:81" x14ac:dyDescent="0.25">
      <c r="A15" s="59" t="s">
        <v>99</v>
      </c>
      <c r="B15" s="109">
        <v>3217.87349823866</v>
      </c>
      <c r="C15" s="109">
        <v>3438.9748485937516</v>
      </c>
      <c r="D15" s="109">
        <v>3206.9330994016987</v>
      </c>
      <c r="E15" s="109">
        <v>3586.8374693227547</v>
      </c>
      <c r="F15" s="109">
        <v>3554.4488862902631</v>
      </c>
      <c r="G15" s="109">
        <v>3316.8921670803529</v>
      </c>
      <c r="H15" s="109">
        <v>2156.4288267237789</v>
      </c>
      <c r="I15" s="109">
        <v>2780.2441491952982</v>
      </c>
      <c r="J15" s="109">
        <v>3241.279948259727</v>
      </c>
      <c r="K15" s="109">
        <v>3560.686950419949</v>
      </c>
      <c r="L15" s="109">
        <v>2687.6091526860009</v>
      </c>
      <c r="M15" s="109">
        <v>3509.7369445340169</v>
      </c>
      <c r="N15" s="109">
        <v>2710.1900829394444</v>
      </c>
      <c r="O15" s="109">
        <v>3052.9384828610359</v>
      </c>
      <c r="P15" s="109">
        <v>2449.6946600871211</v>
      </c>
      <c r="Q15" s="109">
        <v>3357.6320597171043</v>
      </c>
      <c r="R15" s="109">
        <v>3566.0532771239609</v>
      </c>
      <c r="S15" s="109">
        <v>3538.1909478906719</v>
      </c>
      <c r="T15" s="109">
        <v>3833.4519605754185</v>
      </c>
      <c r="U15" s="109">
        <v>4027.98251318639</v>
      </c>
      <c r="V15" s="109">
        <v>3861.26036262343</v>
      </c>
      <c r="W15" s="109">
        <v>3594.3237322525424</v>
      </c>
      <c r="X15" s="109">
        <v>2371.5059059855544</v>
      </c>
      <c r="Y15" s="109">
        <v>2120.5772697431412</v>
      </c>
      <c r="Z15" s="109">
        <v>1742.9405634795646</v>
      </c>
      <c r="AA15" s="109">
        <v>2417.6391791497836</v>
      </c>
      <c r="AB15" s="109">
        <v>2433.2383889318289</v>
      </c>
      <c r="AC15" s="109">
        <v>2542.5856694818599</v>
      </c>
      <c r="AD15" s="109">
        <v>2877.4039810751769</v>
      </c>
      <c r="AE15" s="110">
        <v>2897.0318171147646</v>
      </c>
      <c r="AF15" s="111">
        <v>3662.7868923621177</v>
      </c>
      <c r="AG15" s="109">
        <v>6900.0247535007165</v>
      </c>
      <c r="AH15" s="109">
        <v>4156.5015879878401</v>
      </c>
      <c r="AI15" s="109">
        <v>3791.7546540289027</v>
      </c>
      <c r="AJ15" s="109">
        <v>5341.993273320596</v>
      </c>
      <c r="AK15" s="109">
        <v>5593.4759857323779</v>
      </c>
      <c r="AL15" s="109">
        <v>3220.0742262481508</v>
      </c>
      <c r="AM15" s="109">
        <v>3991.6001085347748</v>
      </c>
      <c r="AN15" s="109">
        <v>4671.922214808269</v>
      </c>
      <c r="AO15" s="109">
        <v>4578.2109601407783</v>
      </c>
      <c r="AP15" s="109">
        <v>4520.8843606475148</v>
      </c>
      <c r="AQ15" s="109">
        <v>4788.5259369286468</v>
      </c>
      <c r="AR15" s="109">
        <v>5492.626632933544</v>
      </c>
      <c r="AS15" s="109">
        <v>5473.1072302146213</v>
      </c>
      <c r="AT15" s="109">
        <v>3799.5677919451837</v>
      </c>
      <c r="AU15" s="109">
        <v>4560.882059697753</v>
      </c>
      <c r="AV15" s="109">
        <v>3939.4197391768053</v>
      </c>
      <c r="AW15" s="109">
        <v>5034.7626350997762</v>
      </c>
      <c r="AX15" s="109">
        <v>5732.8817282243244</v>
      </c>
      <c r="AY15" s="115">
        <v>6576.7469235496774</v>
      </c>
      <c r="AZ15" s="102">
        <v>4434.4172213070387</v>
      </c>
      <c r="BA15" s="101">
        <v>9787.3043893358317</v>
      </c>
      <c r="BB15" s="101">
        <v>7404.4337248861157</v>
      </c>
      <c r="BC15" s="101">
        <v>5565.8468905086484</v>
      </c>
      <c r="BD15" s="101">
        <v>12818.592079584061</v>
      </c>
      <c r="BE15" s="101">
        <v>10914.456446119635</v>
      </c>
      <c r="BF15" s="101">
        <v>12149.890235710591</v>
      </c>
      <c r="BG15" s="101">
        <v>10781.891658297089</v>
      </c>
      <c r="BH15" s="101">
        <v>11987.549216302063</v>
      </c>
      <c r="BI15" s="101">
        <v>13464.017050239976</v>
      </c>
      <c r="BJ15" s="101">
        <v>11244.386202937994</v>
      </c>
      <c r="BK15" s="101">
        <v>10557.705838475289</v>
      </c>
      <c r="BL15" s="101">
        <v>15744.697526254649</v>
      </c>
      <c r="BM15" s="101">
        <v>14287.493386524407</v>
      </c>
      <c r="BN15" s="101">
        <v>11112.313171960275</v>
      </c>
      <c r="BO15" s="101">
        <v>10622.294125898452</v>
      </c>
      <c r="BP15" s="101">
        <v>18441.011694599874</v>
      </c>
      <c r="BQ15" s="113" t="s">
        <v>92</v>
      </c>
      <c r="BR15" s="114">
        <v>14789.120335649541</v>
      </c>
      <c r="BS15" s="114">
        <v>9131.5378292011737</v>
      </c>
      <c r="BT15" s="114">
        <v>8026.3110486613123</v>
      </c>
      <c r="BU15" s="114">
        <v>13497.536090075046</v>
      </c>
      <c r="BV15" s="114">
        <v>19776.026732813087</v>
      </c>
      <c r="BW15" s="114">
        <v>24408.768976001928</v>
      </c>
      <c r="BX15" s="114">
        <v>27999.006390091748</v>
      </c>
      <c r="BY15" s="114">
        <v>37736.810171554222</v>
      </c>
      <c r="BZ15" s="114">
        <v>29035.283040844413</v>
      </c>
      <c r="CA15" s="114">
        <v>23648.792276542448</v>
      </c>
      <c r="CB15" s="114">
        <v>24581.556540326743</v>
      </c>
      <c r="CC15" s="146" t="s">
        <v>92</v>
      </c>
    </row>
    <row r="16" spans="1:81" x14ac:dyDescent="0.25">
      <c r="A16" s="59" t="s">
        <v>100</v>
      </c>
      <c r="B16" s="109">
        <v>2002.4539551451719</v>
      </c>
      <c r="C16" s="109">
        <v>1580.5734914227187</v>
      </c>
      <c r="D16" s="109">
        <v>1913.8516070724047</v>
      </c>
      <c r="E16" s="109">
        <v>1945.6398788059539</v>
      </c>
      <c r="F16" s="109">
        <v>1900.8700419585252</v>
      </c>
      <c r="G16" s="109">
        <v>1673.0307513609075</v>
      </c>
      <c r="H16" s="109">
        <v>1900.3443474720752</v>
      </c>
      <c r="I16" s="109">
        <v>1901.8564981619031</v>
      </c>
      <c r="J16" s="109">
        <v>2007.8994695793242</v>
      </c>
      <c r="K16" s="109">
        <v>2063.6307286252782</v>
      </c>
      <c r="L16" s="109">
        <v>2828.4160498013662</v>
      </c>
      <c r="M16" s="109">
        <v>3485.2753400717475</v>
      </c>
      <c r="N16" s="109">
        <v>3409.2812479053214</v>
      </c>
      <c r="O16" s="109">
        <v>3386.0077285235184</v>
      </c>
      <c r="P16" s="109">
        <v>3495.1033191924598</v>
      </c>
      <c r="Q16" s="109">
        <v>3991.7200981325514</v>
      </c>
      <c r="R16" s="109">
        <v>3862.2307057584021</v>
      </c>
      <c r="S16" s="109">
        <v>3896.8351391816482</v>
      </c>
      <c r="T16" s="109">
        <v>4469.1711183547668</v>
      </c>
      <c r="U16" s="109">
        <v>4629.1067324897995</v>
      </c>
      <c r="V16" s="109">
        <v>3855.7944647831705</v>
      </c>
      <c r="W16" s="109">
        <v>3440.5698349840077</v>
      </c>
      <c r="X16" s="109">
        <v>4204.0367185625037</v>
      </c>
      <c r="Y16" s="109">
        <v>2655.4590520468796</v>
      </c>
      <c r="Z16" s="109">
        <v>2058.2743007613699</v>
      </c>
      <c r="AA16" s="109">
        <v>2184.6486625253606</v>
      </c>
      <c r="AB16" s="109">
        <v>4224.7390184926035</v>
      </c>
      <c r="AC16" s="109">
        <v>4393.8424273561277</v>
      </c>
      <c r="AD16" s="109">
        <v>3479.0757170138854</v>
      </c>
      <c r="AE16" s="110">
        <v>3614.9953267808405</v>
      </c>
      <c r="AF16" s="111">
        <v>6315.1604817306034</v>
      </c>
      <c r="AG16" s="109">
        <v>8007.0674495366329</v>
      </c>
      <c r="AH16" s="109">
        <v>9160.5776401725398</v>
      </c>
      <c r="AI16" s="109">
        <v>13712.330244104389</v>
      </c>
      <c r="AJ16" s="109">
        <v>14767.599024192885</v>
      </c>
      <c r="AK16" s="109">
        <v>11780.326346631622</v>
      </c>
      <c r="AL16" s="109">
        <v>7027.8954093336251</v>
      </c>
      <c r="AM16" s="109">
        <v>9791.3697103186641</v>
      </c>
      <c r="AN16" s="109">
        <v>6067.2114581860114</v>
      </c>
      <c r="AO16" s="109">
        <v>8179.9897420503066</v>
      </c>
      <c r="AP16" s="109">
        <v>7060.2941335265132</v>
      </c>
      <c r="AQ16" s="109">
        <v>5336.4084606893393</v>
      </c>
      <c r="AR16" s="109">
        <v>5758.705310781449</v>
      </c>
      <c r="AS16" s="109">
        <v>12591.989556325303</v>
      </c>
      <c r="AT16" s="109">
        <v>10404.529853273043</v>
      </c>
      <c r="AU16" s="109">
        <v>6762.4402580843953</v>
      </c>
      <c r="AV16" s="109">
        <v>6816.7221931466256</v>
      </c>
      <c r="AW16" s="109">
        <v>7500.4443613155609</v>
      </c>
      <c r="AX16" s="109">
        <v>7824.0550346668433</v>
      </c>
      <c r="AY16" s="115">
        <v>7281.368613057296</v>
      </c>
      <c r="AZ16" s="102">
        <v>16231.331912819733</v>
      </c>
      <c r="BA16" s="101">
        <v>12537.495716607245</v>
      </c>
      <c r="BB16" s="101">
        <v>10447.013655456904</v>
      </c>
      <c r="BC16" s="101">
        <v>10744.447478340322</v>
      </c>
      <c r="BD16" s="101">
        <v>15339.198815039808</v>
      </c>
      <c r="BE16" s="101">
        <v>15953.894809226049</v>
      </c>
      <c r="BF16" s="101">
        <v>16491.962679872882</v>
      </c>
      <c r="BG16" s="101">
        <v>15643.411922475305</v>
      </c>
      <c r="BH16" s="101">
        <v>12836.067210005784</v>
      </c>
      <c r="BI16" s="101">
        <v>12483.520610988269</v>
      </c>
      <c r="BJ16" s="101">
        <v>12218.655721875826</v>
      </c>
      <c r="BK16" s="101">
        <v>12296.936759907812</v>
      </c>
      <c r="BL16" s="101">
        <v>21313.110609481173</v>
      </c>
      <c r="BM16" s="101">
        <v>19535.973768669599</v>
      </c>
      <c r="BN16" s="101">
        <v>19010.018429644275</v>
      </c>
      <c r="BO16" s="101">
        <v>18482.376355322962</v>
      </c>
      <c r="BP16" s="101">
        <v>16078.431294518483</v>
      </c>
      <c r="BQ16" s="113" t="s">
        <v>92</v>
      </c>
      <c r="BR16" s="114">
        <v>15969.559456903571</v>
      </c>
      <c r="BS16" s="114">
        <v>12161.192113012356</v>
      </c>
      <c r="BT16" s="114">
        <v>14291.187274763563</v>
      </c>
      <c r="BU16" s="114">
        <v>17276.560909064912</v>
      </c>
      <c r="BV16" s="114">
        <v>17647.423112444878</v>
      </c>
      <c r="BW16" s="114">
        <v>17349.077189241925</v>
      </c>
      <c r="BX16" s="114">
        <v>30092.910976228966</v>
      </c>
      <c r="BY16" s="114">
        <v>27681.040129047396</v>
      </c>
      <c r="BZ16" s="114">
        <v>30574.455927476858</v>
      </c>
      <c r="CA16" s="114">
        <v>25679.892410286328</v>
      </c>
      <c r="CB16" s="114">
        <v>28844.994702273725</v>
      </c>
      <c r="CC16" s="146" t="s">
        <v>92</v>
      </c>
    </row>
    <row r="17" spans="1:81" x14ac:dyDescent="0.25">
      <c r="A17" s="59" t="s">
        <v>101</v>
      </c>
      <c r="B17" s="109">
        <v>4737.5763667232741</v>
      </c>
      <c r="C17" s="109">
        <v>1269.8946470660342</v>
      </c>
      <c r="D17" s="109">
        <v>1323.9465353801017</v>
      </c>
      <c r="E17" s="109">
        <v>1277.8707386041881</v>
      </c>
      <c r="F17" s="109">
        <v>1249.6950764050371</v>
      </c>
      <c r="G17" s="109">
        <v>1239.2939907995562</v>
      </c>
      <c r="H17" s="109">
        <v>1329.2534491355761</v>
      </c>
      <c r="I17" s="109">
        <v>1785.9393032594846</v>
      </c>
      <c r="J17" s="109">
        <v>1616.5129513226993</v>
      </c>
      <c r="K17" s="109">
        <v>1429.2216307382005</v>
      </c>
      <c r="L17" s="109">
        <v>1518.3090087737914</v>
      </c>
      <c r="M17" s="109">
        <v>2199.2629988757308</v>
      </c>
      <c r="N17" s="109">
        <v>2332.1806584601563</v>
      </c>
      <c r="O17" s="109">
        <v>2091.787674974421</v>
      </c>
      <c r="P17" s="109">
        <v>1900.4736715667248</v>
      </c>
      <c r="Q17" s="109">
        <v>2143.9882808224806</v>
      </c>
      <c r="R17" s="109">
        <v>4306.319968306535</v>
      </c>
      <c r="S17" s="109">
        <v>3392.4917758283832</v>
      </c>
      <c r="T17" s="109">
        <v>2248.8372417653113</v>
      </c>
      <c r="U17" s="109">
        <v>2546.0196021925035</v>
      </c>
      <c r="V17" s="109">
        <v>2516.5774371795173</v>
      </c>
      <c r="W17" s="109">
        <v>2461.8002417472348</v>
      </c>
      <c r="X17" s="109">
        <v>2045.2054841775976</v>
      </c>
      <c r="Y17" s="109">
        <v>4016.334920563967</v>
      </c>
      <c r="Z17" s="109">
        <v>3758.1071489644469</v>
      </c>
      <c r="AA17" s="109">
        <v>2723.0306238875469</v>
      </c>
      <c r="AB17" s="109">
        <v>2978.1375273993212</v>
      </c>
      <c r="AC17" s="109">
        <v>2695.5719226102069</v>
      </c>
      <c r="AD17" s="109">
        <v>2365.073255995791</v>
      </c>
      <c r="AE17" s="110">
        <v>2186.4966624727072</v>
      </c>
      <c r="AF17" s="111">
        <v>5267.1472802024728</v>
      </c>
      <c r="AG17" s="109">
        <v>4761.0523693377882</v>
      </c>
      <c r="AH17" s="109">
        <v>3831.5180180385764</v>
      </c>
      <c r="AI17" s="109">
        <v>3413.5688444919042</v>
      </c>
      <c r="AJ17" s="109">
        <v>2907.6578559496224</v>
      </c>
      <c r="AK17" s="109">
        <v>3165.9445794299359</v>
      </c>
      <c r="AL17" s="109">
        <v>3203.3223521413097</v>
      </c>
      <c r="AM17" s="109">
        <v>3011.5936655927676</v>
      </c>
      <c r="AN17" s="109">
        <v>2445.3543303320585</v>
      </c>
      <c r="AO17" s="109">
        <v>3696.6226299710515</v>
      </c>
      <c r="AP17" s="109">
        <v>3349.5770549326085</v>
      </c>
      <c r="AQ17" s="109">
        <v>3333.6400226739875</v>
      </c>
      <c r="AR17" s="109">
        <v>3554.1989722716767</v>
      </c>
      <c r="AS17" s="109">
        <v>3952.2539538112051</v>
      </c>
      <c r="AT17" s="109">
        <v>3770.8320951879132</v>
      </c>
      <c r="AU17" s="109">
        <v>3533.9870834120793</v>
      </c>
      <c r="AV17" s="109">
        <v>3611.529070244263</v>
      </c>
      <c r="AW17" s="109">
        <v>4971.9766673767326</v>
      </c>
      <c r="AX17" s="109">
        <v>4621.4741186724468</v>
      </c>
      <c r="AY17" s="115">
        <v>4659.9785040964516</v>
      </c>
      <c r="AZ17" s="102">
        <v>5734.3482533941997</v>
      </c>
      <c r="BA17" s="101">
        <v>5278.1566664026113</v>
      </c>
      <c r="BB17" s="101">
        <v>4662.3392678615583</v>
      </c>
      <c r="BC17" s="101">
        <v>4837.2042685796823</v>
      </c>
      <c r="BD17" s="101">
        <v>5843.7993482078837</v>
      </c>
      <c r="BE17" s="101">
        <v>5813.863335256422</v>
      </c>
      <c r="BF17" s="101">
        <v>5116.9183175738381</v>
      </c>
      <c r="BG17" s="101">
        <v>5265.3543280875656</v>
      </c>
      <c r="BH17" s="101">
        <v>7512.3342031467764</v>
      </c>
      <c r="BI17" s="101">
        <v>7083.8831629924553</v>
      </c>
      <c r="BJ17" s="101">
        <v>7731.9762360403511</v>
      </c>
      <c r="BK17" s="101">
        <v>5826.1327782579529</v>
      </c>
      <c r="BL17" s="101">
        <v>6520.8660121096254</v>
      </c>
      <c r="BM17" s="101">
        <v>7134.0389438263301</v>
      </c>
      <c r="BN17" s="101">
        <v>6974.3104559758249</v>
      </c>
      <c r="BO17" s="101">
        <v>6041.3704432818149</v>
      </c>
      <c r="BP17" s="101">
        <v>6888.9980151162345</v>
      </c>
      <c r="BQ17" s="113" t="s">
        <v>92</v>
      </c>
      <c r="BR17" s="114">
        <v>6715.9482097178279</v>
      </c>
      <c r="BS17" s="114">
        <v>6160.0787150375818</v>
      </c>
      <c r="BT17" s="114">
        <v>6617.5396388638947</v>
      </c>
      <c r="BU17" s="114">
        <v>7132.5518686657688</v>
      </c>
      <c r="BV17" s="114">
        <v>8868.1642634840719</v>
      </c>
      <c r="BW17" s="114">
        <v>7997.255562915042</v>
      </c>
      <c r="BX17" s="114">
        <v>10516.471683509766</v>
      </c>
      <c r="BY17" s="114">
        <v>10444.381786950487</v>
      </c>
      <c r="BZ17" s="114">
        <v>12911.782028467182</v>
      </c>
      <c r="CA17" s="114">
        <v>9880.3522169481257</v>
      </c>
      <c r="CB17" s="114">
        <v>12126.726426104797</v>
      </c>
      <c r="CC17" s="146" t="s">
        <v>92</v>
      </c>
    </row>
    <row r="18" spans="1:81" x14ac:dyDescent="0.25">
      <c r="A18" s="59" t="s">
        <v>102</v>
      </c>
      <c r="B18" s="109">
        <v>132.48958146835778</v>
      </c>
      <c r="C18" s="109">
        <v>576.98970463624244</v>
      </c>
      <c r="D18" s="109">
        <v>606.30498292085747</v>
      </c>
      <c r="E18" s="109">
        <v>522.82062680582146</v>
      </c>
      <c r="F18" s="109">
        <v>520.01592492348209</v>
      </c>
      <c r="G18" s="109">
        <v>539.29019439439787</v>
      </c>
      <c r="H18" s="109">
        <v>631.55665174733656</v>
      </c>
      <c r="I18" s="109">
        <v>518.34063843027593</v>
      </c>
      <c r="J18" s="109">
        <v>362.24045854909866</v>
      </c>
      <c r="K18" s="109">
        <v>636.53641787028664</v>
      </c>
      <c r="L18" s="109">
        <v>1011.8324444318223</v>
      </c>
      <c r="M18" s="109">
        <v>890.00928419961008</v>
      </c>
      <c r="N18" s="109">
        <v>808.65617695672154</v>
      </c>
      <c r="O18" s="109">
        <v>1100.7742321783855</v>
      </c>
      <c r="P18" s="109">
        <v>931.8392053692836</v>
      </c>
      <c r="Q18" s="109">
        <v>979.50713018953047</v>
      </c>
      <c r="R18" s="109">
        <v>1176.447444109795</v>
      </c>
      <c r="S18" s="109">
        <v>1369.931400081301</v>
      </c>
      <c r="T18" s="109">
        <v>1640.8444458928238</v>
      </c>
      <c r="U18" s="109">
        <v>1267.0174791950076</v>
      </c>
      <c r="V18" s="109">
        <v>1143.2821049958097</v>
      </c>
      <c r="W18" s="109">
        <v>1239.5800628650015</v>
      </c>
      <c r="X18" s="109">
        <v>1473.1850262850021</v>
      </c>
      <c r="Y18" s="109">
        <v>1769.9427438771831</v>
      </c>
      <c r="Z18" s="109">
        <v>1447.1205792471851</v>
      </c>
      <c r="AA18" s="109">
        <v>1339.8289307276857</v>
      </c>
      <c r="AB18" s="109">
        <v>1193.9021640389017</v>
      </c>
      <c r="AC18" s="109">
        <v>950.3042445994688</v>
      </c>
      <c r="AD18" s="109">
        <v>981.23862198067923</v>
      </c>
      <c r="AE18" s="110">
        <v>1158.5129907295141</v>
      </c>
      <c r="AF18" s="111">
        <v>1796.5692631475049</v>
      </c>
      <c r="AG18" s="109">
        <v>1760.0328561516626</v>
      </c>
      <c r="AH18" s="109">
        <v>1893.3769386657957</v>
      </c>
      <c r="AI18" s="109">
        <v>1935.8774711966755</v>
      </c>
      <c r="AJ18" s="109">
        <v>2929.6650315200145</v>
      </c>
      <c r="AK18" s="109">
        <v>2921.9546560702356</v>
      </c>
      <c r="AL18" s="109">
        <v>1791.8283102972046</v>
      </c>
      <c r="AM18" s="109">
        <v>2973.9707862165501</v>
      </c>
      <c r="AN18" s="109">
        <v>1412.8997424092327</v>
      </c>
      <c r="AO18" s="109">
        <v>1755.5322001309198</v>
      </c>
      <c r="AP18" s="109">
        <v>1335.5939758869185</v>
      </c>
      <c r="AQ18" s="109">
        <v>1496.3834020372285</v>
      </c>
      <c r="AR18" s="109">
        <v>1442.9267558532445</v>
      </c>
      <c r="AS18" s="109">
        <v>1786.5012867648409</v>
      </c>
      <c r="AT18" s="109">
        <v>1643.251654102497</v>
      </c>
      <c r="AU18" s="109">
        <v>1643.8103794928827</v>
      </c>
      <c r="AV18" s="109">
        <v>1864.910469283059</v>
      </c>
      <c r="AW18" s="109">
        <v>1590.4598748143728</v>
      </c>
      <c r="AX18" s="109">
        <v>1729.6692342200183</v>
      </c>
      <c r="AY18" s="115">
        <v>1350.5565180260301</v>
      </c>
      <c r="AZ18" s="102">
        <v>1698.1624271854912</v>
      </c>
      <c r="BA18" s="101">
        <v>1802.6611173101305</v>
      </c>
      <c r="BB18" s="101">
        <v>1714.8263283546596</v>
      </c>
      <c r="BC18" s="101">
        <v>1521.1630214994436</v>
      </c>
      <c r="BD18" s="101">
        <v>3322.8993755161059</v>
      </c>
      <c r="BE18" s="101">
        <v>2462.8296208253064</v>
      </c>
      <c r="BF18" s="101">
        <v>2260.8751973619414</v>
      </c>
      <c r="BG18" s="101">
        <v>1865.4216732054037</v>
      </c>
      <c r="BH18" s="101">
        <v>2442.9647169863665</v>
      </c>
      <c r="BI18" s="101">
        <v>2244.1560177448205</v>
      </c>
      <c r="BJ18" s="101">
        <v>1691.5238416344296</v>
      </c>
      <c r="BK18" s="101">
        <v>1873.317389195829</v>
      </c>
      <c r="BL18" s="101">
        <v>2126.7513771149711</v>
      </c>
      <c r="BM18" s="101">
        <v>2383.6731282311985</v>
      </c>
      <c r="BN18" s="101">
        <v>4149.8556899700961</v>
      </c>
      <c r="BO18" s="101">
        <v>5210.0042121781489</v>
      </c>
      <c r="BP18" s="101">
        <v>3677.7236860585799</v>
      </c>
      <c r="BQ18" s="113" t="s">
        <v>92</v>
      </c>
      <c r="BR18" s="114">
        <v>3652.397320437834</v>
      </c>
      <c r="BS18" s="114">
        <v>3228.3621047286483</v>
      </c>
      <c r="BT18" s="114">
        <v>3724.2398977532475</v>
      </c>
      <c r="BU18" s="114">
        <v>3325.3965997492719</v>
      </c>
      <c r="BV18" s="114">
        <v>3409.6320380296133</v>
      </c>
      <c r="BW18" s="114">
        <v>3502.3506561283057</v>
      </c>
      <c r="BX18" s="114">
        <v>4350.5237793133256</v>
      </c>
      <c r="BY18" s="114">
        <v>4649.6092119186105</v>
      </c>
      <c r="BZ18" s="114">
        <v>4848.2112079159388</v>
      </c>
      <c r="CA18" s="114">
        <v>4322.4468768872766</v>
      </c>
      <c r="CB18" s="114">
        <v>4950.7136163875284</v>
      </c>
      <c r="CC18" s="146" t="s">
        <v>92</v>
      </c>
    </row>
    <row r="19" spans="1:81" x14ac:dyDescent="0.25">
      <c r="A19" s="59" t="s">
        <v>103</v>
      </c>
      <c r="B19" s="109">
        <v>2346.5580039720753</v>
      </c>
      <c r="C19" s="109">
        <v>1723.8305329616794</v>
      </c>
      <c r="D19" s="109">
        <v>2353.3408534995483</v>
      </c>
      <c r="E19" s="109">
        <v>2264.2239933246751</v>
      </c>
      <c r="F19" s="109">
        <v>2344.3142913387501</v>
      </c>
      <c r="G19" s="109">
        <v>1941.8814877843831</v>
      </c>
      <c r="H19" s="109">
        <v>2449.9260353090863</v>
      </c>
      <c r="I19" s="109">
        <v>2250.78185781916</v>
      </c>
      <c r="J19" s="109">
        <v>2430.6384421087828</v>
      </c>
      <c r="K19" s="109">
        <v>2530.2119047297842</v>
      </c>
      <c r="L19" s="109">
        <v>4026.7936010834028</v>
      </c>
      <c r="M19" s="109">
        <v>4862.4302290468368</v>
      </c>
      <c r="N19" s="109">
        <v>4872.8290564111694</v>
      </c>
      <c r="O19" s="109">
        <v>4904.502828513886</v>
      </c>
      <c r="P19" s="109">
        <v>5299.4474256937019</v>
      </c>
      <c r="Q19" s="109">
        <v>6051.5628541334154</v>
      </c>
      <c r="R19" s="109">
        <v>5779.2839318391025</v>
      </c>
      <c r="S19" s="109">
        <v>5876.0386328074374</v>
      </c>
      <c r="T19" s="109">
        <v>6785.1378279419778</v>
      </c>
      <c r="U19" s="109">
        <v>7083.2982724175954</v>
      </c>
      <c r="V19" s="109">
        <v>5589.3144926959203</v>
      </c>
      <c r="W19" s="109">
        <v>5056.4892209205645</v>
      </c>
      <c r="X19" s="109">
        <v>5006.4955728774739</v>
      </c>
      <c r="Y19" s="109">
        <v>3975.7795114295527</v>
      </c>
      <c r="Z19" s="109">
        <v>3987.9667596440418</v>
      </c>
      <c r="AA19" s="109">
        <v>4107.31631137148</v>
      </c>
      <c r="AB19" s="109">
        <v>4560.8979653641818</v>
      </c>
      <c r="AC19" s="109">
        <v>4194.0779470071948</v>
      </c>
      <c r="AD19" s="109">
        <v>4890.6886483811013</v>
      </c>
      <c r="AE19" s="110">
        <v>4796.0303381687499</v>
      </c>
      <c r="AF19" s="111">
        <v>8240.4537753363475</v>
      </c>
      <c r="AG19" s="109">
        <v>9786.8885377325878</v>
      </c>
      <c r="AH19" s="109">
        <v>9737.5541936019126</v>
      </c>
      <c r="AI19" s="109">
        <v>10118.268707019277</v>
      </c>
      <c r="AJ19" s="109">
        <v>9356.5033596378526</v>
      </c>
      <c r="AK19" s="109">
        <v>8191.6007740575396</v>
      </c>
      <c r="AL19" s="109">
        <v>8967.4388370785091</v>
      </c>
      <c r="AM19" s="109">
        <v>7914.9428173597234</v>
      </c>
      <c r="AN19" s="109">
        <v>9012.6077038509266</v>
      </c>
      <c r="AO19" s="109">
        <v>8375.9973569917711</v>
      </c>
      <c r="AP19" s="109">
        <v>7936.2371169674798</v>
      </c>
      <c r="AQ19" s="109">
        <v>6917.401369217846</v>
      </c>
      <c r="AR19" s="109">
        <v>7654.7067271031892</v>
      </c>
      <c r="AS19" s="109">
        <v>7760.1877417519718</v>
      </c>
      <c r="AT19" s="109">
        <v>8703.0333438923244</v>
      </c>
      <c r="AU19" s="109">
        <v>7931.0631379864408</v>
      </c>
      <c r="AV19" s="109">
        <v>7859.0429153444838</v>
      </c>
      <c r="AW19" s="109">
        <v>9239.9092258071196</v>
      </c>
      <c r="AX19" s="109">
        <v>8862.851604485435</v>
      </c>
      <c r="AY19" s="115">
        <v>8592.9654850109564</v>
      </c>
      <c r="AZ19" s="102">
        <v>11323.212529002336</v>
      </c>
      <c r="BA19" s="101">
        <v>11025.739377628441</v>
      </c>
      <c r="BB19" s="101">
        <v>11726.973996260132</v>
      </c>
      <c r="BC19" s="101">
        <v>10716.934646407615</v>
      </c>
      <c r="BD19" s="101">
        <v>14585.904054170898</v>
      </c>
      <c r="BE19" s="101">
        <v>16291.379891759632</v>
      </c>
      <c r="BF19" s="101">
        <v>15507.675518010854</v>
      </c>
      <c r="BG19" s="101">
        <v>13703.69718020143</v>
      </c>
      <c r="BH19" s="101">
        <v>18524.032224909974</v>
      </c>
      <c r="BI19" s="101">
        <v>18658.085708955867</v>
      </c>
      <c r="BJ19" s="101">
        <v>18258.249412211859</v>
      </c>
      <c r="BK19" s="101">
        <v>16242.389554579029</v>
      </c>
      <c r="BL19" s="101">
        <v>16919.174244697966</v>
      </c>
      <c r="BM19" s="101">
        <v>17708.534047333847</v>
      </c>
      <c r="BN19" s="101">
        <v>17328.009197225794</v>
      </c>
      <c r="BO19" s="101">
        <v>15891.79509771256</v>
      </c>
      <c r="BP19" s="101">
        <v>21067.197433452096</v>
      </c>
      <c r="BQ19" s="113" t="s">
        <v>92</v>
      </c>
      <c r="BR19" s="114">
        <v>17771.549487589367</v>
      </c>
      <c r="BS19" s="114">
        <v>17261.757584347004</v>
      </c>
      <c r="BT19" s="114">
        <v>18306.585179562888</v>
      </c>
      <c r="BU19" s="114">
        <v>21470.856678519802</v>
      </c>
      <c r="BV19" s="114">
        <v>25988.993676117858</v>
      </c>
      <c r="BW19" s="114">
        <v>25083.463365426207</v>
      </c>
      <c r="BX19" s="114">
        <v>33189.411904264765</v>
      </c>
      <c r="BY19" s="114">
        <v>33551.730236634779</v>
      </c>
      <c r="BZ19" s="114">
        <v>31450.871808987456</v>
      </c>
      <c r="CA19" s="114">
        <v>32308.828619477994</v>
      </c>
      <c r="CB19" s="114">
        <v>35400.790916906517</v>
      </c>
      <c r="CC19" s="146" t="s">
        <v>92</v>
      </c>
    </row>
    <row r="20" spans="1:81" x14ac:dyDescent="0.25">
      <c r="A20" s="59" t="s">
        <v>104</v>
      </c>
      <c r="B20" s="109">
        <v>2545.3978496254526</v>
      </c>
      <c r="C20" s="109">
        <v>1966.1011997437765</v>
      </c>
      <c r="D20" s="109">
        <v>2600.4004902815345</v>
      </c>
      <c r="E20" s="109">
        <v>2476.1677984515932</v>
      </c>
      <c r="F20" s="109">
        <v>2607.0520084729005</v>
      </c>
      <c r="G20" s="109">
        <v>2237.2021029260145</v>
      </c>
      <c r="H20" s="109">
        <v>2753.1986180150084</v>
      </c>
      <c r="I20" s="109">
        <v>2501.2556186082734</v>
      </c>
      <c r="J20" s="109">
        <v>2756.9914204629804</v>
      </c>
      <c r="K20" s="109">
        <v>2925.3839363531847</v>
      </c>
      <c r="L20" s="109">
        <v>4454.5400520260928</v>
      </c>
      <c r="M20" s="109">
        <v>5341.1448254324314</v>
      </c>
      <c r="N20" s="109">
        <v>5495.3224454297297</v>
      </c>
      <c r="O20" s="109">
        <v>5728.5882307701322</v>
      </c>
      <c r="P20" s="109">
        <v>5942.7630280977246</v>
      </c>
      <c r="Q20" s="109">
        <v>6654.299947788455</v>
      </c>
      <c r="R20" s="109">
        <v>6434.5968109987225</v>
      </c>
      <c r="S20" s="109">
        <v>6663.9202636945192</v>
      </c>
      <c r="T20" s="109">
        <v>7524.6343845069214</v>
      </c>
      <c r="U20" s="109">
        <v>7750.3604185312352</v>
      </c>
      <c r="V20" s="109">
        <v>6231.2252640416091</v>
      </c>
      <c r="W20" s="109">
        <v>5680.2027390436406</v>
      </c>
      <c r="X20" s="109">
        <v>2469.5885505819574</v>
      </c>
      <c r="Y20" s="109">
        <v>2718.8731257263789</v>
      </c>
      <c r="Z20" s="109">
        <v>2328.3243365446174</v>
      </c>
      <c r="AA20" s="109">
        <v>1907.178243460881</v>
      </c>
      <c r="AB20" s="109">
        <v>2533.1460346834547</v>
      </c>
      <c r="AC20" s="109">
        <v>2132.790167454973</v>
      </c>
      <c r="AD20" s="109">
        <v>2989.172338000913</v>
      </c>
      <c r="AE20" s="110">
        <v>3284.0951147213332</v>
      </c>
      <c r="AF20" s="111">
        <v>6097.9834545518415</v>
      </c>
      <c r="AG20" s="109">
        <v>7359.1786928151259</v>
      </c>
      <c r="AH20" s="109">
        <v>6646.4132929772404</v>
      </c>
      <c r="AI20" s="109">
        <v>6032.1735432908417</v>
      </c>
      <c r="AJ20" s="109">
        <v>6062.9367232656923</v>
      </c>
      <c r="AK20" s="109">
        <v>5915.2712214567282</v>
      </c>
      <c r="AL20" s="109">
        <v>5370.7730135079037</v>
      </c>
      <c r="AM20" s="109">
        <v>4850.5184069068982</v>
      </c>
      <c r="AN20" s="109">
        <v>5655.7684975149359</v>
      </c>
      <c r="AO20" s="109">
        <v>5227.3714101199212</v>
      </c>
      <c r="AP20" s="109">
        <v>5947.1850218751724</v>
      </c>
      <c r="AQ20" s="109">
        <v>4774.1156871904168</v>
      </c>
      <c r="AR20" s="109">
        <v>5213.2056322400385</v>
      </c>
      <c r="AS20" s="109">
        <v>6798.2290636554544</v>
      </c>
      <c r="AT20" s="109">
        <v>6018.4852610516118</v>
      </c>
      <c r="AU20" s="109">
        <v>5725.8078637315948</v>
      </c>
      <c r="AV20" s="109">
        <v>4966.7675784282874</v>
      </c>
      <c r="AW20" s="109">
        <v>5726.528617969996</v>
      </c>
      <c r="AX20" s="109">
        <v>4661.188897436843</v>
      </c>
      <c r="AY20" s="115">
        <v>4874.0957831010473</v>
      </c>
      <c r="AZ20" s="102">
        <v>6156.5712207750657</v>
      </c>
      <c r="BA20" s="101">
        <v>7723.1283790399839</v>
      </c>
      <c r="BB20" s="101">
        <v>6467.0601505397171</v>
      </c>
      <c r="BC20" s="101">
        <v>7107.4040082027277</v>
      </c>
      <c r="BD20" s="101">
        <v>7001.4178179550399</v>
      </c>
      <c r="BE20" s="101">
        <v>9293.7702672594351</v>
      </c>
      <c r="BF20" s="101">
        <v>8661.9783802035126</v>
      </c>
      <c r="BG20" s="101">
        <v>8436.9746480926169</v>
      </c>
      <c r="BH20" s="101">
        <v>10734.405964739897</v>
      </c>
      <c r="BI20" s="101">
        <v>9042.7552335733835</v>
      </c>
      <c r="BJ20" s="101">
        <v>8573.462901515406</v>
      </c>
      <c r="BK20" s="101">
        <v>9611.6323385835476</v>
      </c>
      <c r="BL20" s="101">
        <v>13099.143277659114</v>
      </c>
      <c r="BM20" s="101">
        <v>13095.807284250253</v>
      </c>
      <c r="BN20" s="101">
        <v>10670.205737226568</v>
      </c>
      <c r="BO20" s="101">
        <v>9954.4031235344792</v>
      </c>
      <c r="BP20" s="101">
        <v>16055.133855000702</v>
      </c>
      <c r="BQ20" s="113" t="s">
        <v>92</v>
      </c>
      <c r="BR20" s="114">
        <v>16184.451651941121</v>
      </c>
      <c r="BS20" s="114">
        <v>9475.1703648941457</v>
      </c>
      <c r="BT20" s="114">
        <v>12506.39586841958</v>
      </c>
      <c r="BU20" s="114">
        <v>12293.789319661402</v>
      </c>
      <c r="BV20" s="114">
        <v>18985.302245615334</v>
      </c>
      <c r="BW20" s="114">
        <v>16322.552605836303</v>
      </c>
      <c r="BX20" s="114">
        <v>24208.725500229102</v>
      </c>
      <c r="BY20" s="114">
        <v>23056.983533089155</v>
      </c>
      <c r="BZ20" s="114">
        <v>23832.362420402533</v>
      </c>
      <c r="CA20" s="114">
        <v>23368.426137041879</v>
      </c>
      <c r="CB20" s="114">
        <v>20963.336569596046</v>
      </c>
      <c r="CC20" s="146" t="s">
        <v>92</v>
      </c>
    </row>
    <row r="21" spans="1:81" x14ac:dyDescent="0.25">
      <c r="A21" s="59" t="s">
        <v>105</v>
      </c>
      <c r="B21" s="109">
        <v>2529.1137551106408</v>
      </c>
      <c r="C21" s="109">
        <v>2191.1502963020507</v>
      </c>
      <c r="D21" s="109">
        <v>2117.9818824374506</v>
      </c>
      <c r="E21" s="109">
        <v>2354.7571104316025</v>
      </c>
      <c r="F21" s="109">
        <v>2473.4701615661543</v>
      </c>
      <c r="G21" s="109">
        <v>1942.9004783563521</v>
      </c>
      <c r="H21" s="109">
        <v>1781.6063587710316</v>
      </c>
      <c r="I21" s="109">
        <v>1875.1327055467159</v>
      </c>
      <c r="J21" s="109">
        <v>1933.9150504893976</v>
      </c>
      <c r="K21" s="109">
        <v>1747.8925423457868</v>
      </c>
      <c r="L21" s="109">
        <v>1698.932795937214</v>
      </c>
      <c r="M21" s="109">
        <v>1812.8210699460967</v>
      </c>
      <c r="N21" s="109">
        <v>2073.8671658701542</v>
      </c>
      <c r="O21" s="109">
        <v>1871.7041834274064</v>
      </c>
      <c r="P21" s="109">
        <v>1846.7429252387776</v>
      </c>
      <c r="Q21" s="109">
        <v>1917.8582426714759</v>
      </c>
      <c r="R21" s="109">
        <v>1985.8398010947001</v>
      </c>
      <c r="S21" s="109">
        <v>2031.0455630794347</v>
      </c>
      <c r="T21" s="109">
        <v>1947.1535513806932</v>
      </c>
      <c r="U21" s="109">
        <v>2406.0756489937376</v>
      </c>
      <c r="V21" s="109">
        <v>2495.5538365600678</v>
      </c>
      <c r="W21" s="109">
        <v>2263.9840034209124</v>
      </c>
      <c r="X21" s="109">
        <v>996.47853815227757</v>
      </c>
      <c r="Y21" s="109">
        <v>702.51996286749863</v>
      </c>
      <c r="Z21" s="109">
        <v>907.41926456778469</v>
      </c>
      <c r="AA21" s="109">
        <v>643.21477369629463</v>
      </c>
      <c r="AB21" s="109">
        <v>794.71793326341174</v>
      </c>
      <c r="AC21" s="109">
        <v>618.22850842213586</v>
      </c>
      <c r="AD21" s="109">
        <v>1225.4296003537079</v>
      </c>
      <c r="AE21" s="110">
        <v>764.60372058382484</v>
      </c>
      <c r="AF21" s="111">
        <v>1222.525652561244</v>
      </c>
      <c r="AG21" s="109">
        <v>1471.28112277373</v>
      </c>
      <c r="AH21" s="109">
        <v>2055.7458257812191</v>
      </c>
      <c r="AI21" s="109">
        <v>981.41591258566154</v>
      </c>
      <c r="AJ21" s="109">
        <v>1055.5339029506824</v>
      </c>
      <c r="AK21" s="109">
        <v>1413.1217605076381</v>
      </c>
      <c r="AL21" s="109">
        <v>2260.3901960869498</v>
      </c>
      <c r="AM21" s="109">
        <v>1028.2801726014143</v>
      </c>
      <c r="AN21" s="109">
        <v>1721.7120049344251</v>
      </c>
      <c r="AO21" s="109">
        <v>1232.2883736665017</v>
      </c>
      <c r="AP21" s="109">
        <v>2003.4176352923585</v>
      </c>
      <c r="AQ21" s="109">
        <v>1301.4520009251655</v>
      </c>
      <c r="AR21" s="109">
        <v>1072.4878061182171</v>
      </c>
      <c r="AS21" s="109">
        <v>1190.0409022268993</v>
      </c>
      <c r="AT21" s="109">
        <v>1866.2130302697551</v>
      </c>
      <c r="AU21" s="109">
        <v>911.31509910525813</v>
      </c>
      <c r="AV21" s="109">
        <v>1216.3643137225338</v>
      </c>
      <c r="AW21" s="109">
        <v>918.78513495820516</v>
      </c>
      <c r="AX21" s="109">
        <v>1410.2482688499351</v>
      </c>
      <c r="AY21" s="115">
        <v>1072.0284929787072</v>
      </c>
      <c r="AZ21" s="102">
        <v>1715.3756026256171</v>
      </c>
      <c r="BA21" s="101">
        <v>1537.2203780408256</v>
      </c>
      <c r="BB21" s="101">
        <v>3074.3802570627786</v>
      </c>
      <c r="BC21" s="101">
        <v>1468.3977174123654</v>
      </c>
      <c r="BD21" s="101">
        <v>2313.6811377540093</v>
      </c>
      <c r="BE21" s="101">
        <v>1907.3556900747258</v>
      </c>
      <c r="BF21" s="101">
        <v>2736.3974705125779</v>
      </c>
      <c r="BG21" s="101">
        <v>2269.457379174411</v>
      </c>
      <c r="BH21" s="101">
        <v>2899.5597940029002</v>
      </c>
      <c r="BI21" s="101">
        <v>2109.004775549754</v>
      </c>
      <c r="BJ21" s="101">
        <v>2911.3471945288475</v>
      </c>
      <c r="BK21" s="101">
        <v>2697.846586584204</v>
      </c>
      <c r="BL21" s="101">
        <v>2143.8371220474451</v>
      </c>
      <c r="BM21" s="101">
        <v>2128.8246388802872</v>
      </c>
      <c r="BN21" s="101">
        <v>3408.7082582378202</v>
      </c>
      <c r="BO21" s="101">
        <v>2289.2839259477155</v>
      </c>
      <c r="BP21" s="101">
        <v>3004.1792589291704</v>
      </c>
      <c r="BQ21" s="113" t="s">
        <v>92</v>
      </c>
      <c r="BR21" s="114">
        <v>5357.5597828048922</v>
      </c>
      <c r="BS21" s="114">
        <v>2728.785553541346</v>
      </c>
      <c r="BT21" s="114">
        <v>3054.5115158408744</v>
      </c>
      <c r="BU21" s="114">
        <v>2942.9013090760459</v>
      </c>
      <c r="BV21" s="114">
        <v>4323.0937825929013</v>
      </c>
      <c r="BW21" s="114">
        <v>3959.5248415590872</v>
      </c>
      <c r="BX21" s="114">
        <v>5986.7096939678204</v>
      </c>
      <c r="BY21" s="114">
        <v>5724.4734676193839</v>
      </c>
      <c r="BZ21" s="114">
        <v>7076.8794839717975</v>
      </c>
      <c r="CA21" s="114">
        <v>5113.3486117916982</v>
      </c>
      <c r="CB21" s="114">
        <v>6246.3750032611897</v>
      </c>
      <c r="CC21" s="146" t="s">
        <v>92</v>
      </c>
    </row>
    <row r="22" spans="1:81" x14ac:dyDescent="0.25">
      <c r="A22" s="59" t="s">
        <v>106</v>
      </c>
      <c r="B22" s="109">
        <v>14940.101365442204</v>
      </c>
      <c r="C22" s="109">
        <v>13491.05474189622</v>
      </c>
      <c r="D22" s="109">
        <v>12224.593143563068</v>
      </c>
      <c r="E22" s="109">
        <v>13594.467066298563</v>
      </c>
      <c r="F22" s="109">
        <v>14749.481689672555</v>
      </c>
      <c r="G22" s="109">
        <v>12102.05905207234</v>
      </c>
      <c r="H22" s="109">
        <v>10547.431948069545</v>
      </c>
      <c r="I22" s="109">
        <v>11012.891177365203</v>
      </c>
      <c r="J22" s="109">
        <v>11621.416665479979</v>
      </c>
      <c r="K22" s="109">
        <v>11031.164658538142</v>
      </c>
      <c r="L22" s="109">
        <v>10092.390298180093</v>
      </c>
      <c r="M22" s="109">
        <v>10730.809143334533</v>
      </c>
      <c r="N22" s="109">
        <v>12823.429396771762</v>
      </c>
      <c r="O22" s="109">
        <v>12090.667167974878</v>
      </c>
      <c r="P22" s="109">
        <v>11161.758337411826</v>
      </c>
      <c r="Q22" s="109">
        <v>11530.350944108532</v>
      </c>
      <c r="R22" s="109">
        <v>12305.345047399225</v>
      </c>
      <c r="S22" s="109">
        <v>13172.032058762936</v>
      </c>
      <c r="T22" s="109">
        <v>11699.389860276466</v>
      </c>
      <c r="U22" s="109">
        <v>14584.086451459592</v>
      </c>
      <c r="V22" s="109">
        <v>15633.667987467112</v>
      </c>
      <c r="W22" s="109">
        <v>14956.934887334697</v>
      </c>
      <c r="X22" s="109">
        <v>15059.574264674693</v>
      </c>
      <c r="Y22" s="109">
        <v>14464.982726135308</v>
      </c>
      <c r="Z22" s="109">
        <v>15323.522348050466</v>
      </c>
      <c r="AA22" s="109">
        <v>15716.286144853926</v>
      </c>
      <c r="AB22" s="109">
        <v>15011.130201420361</v>
      </c>
      <c r="AC22" s="109">
        <v>15115.099850296721</v>
      </c>
      <c r="AD22" s="109">
        <v>16992.130301540659</v>
      </c>
      <c r="AE22" s="110">
        <v>16716.102109751529</v>
      </c>
      <c r="AF22" s="111">
        <v>20816.02503867877</v>
      </c>
      <c r="AG22" s="109">
        <v>20093.444385922241</v>
      </c>
      <c r="AH22" s="109">
        <v>19804.392960613546</v>
      </c>
      <c r="AI22" s="109">
        <v>20095.242447845518</v>
      </c>
      <c r="AJ22" s="109">
        <v>17727.27712927623</v>
      </c>
      <c r="AK22" s="109">
        <v>18922.87192571969</v>
      </c>
      <c r="AL22" s="109">
        <v>17696.161261590158</v>
      </c>
      <c r="AM22" s="109">
        <v>16950.577748420259</v>
      </c>
      <c r="AN22" s="109">
        <v>15509.665892851721</v>
      </c>
      <c r="AO22" s="109">
        <v>16091.421886258549</v>
      </c>
      <c r="AP22" s="109">
        <v>17201.813196845211</v>
      </c>
      <c r="AQ22" s="109">
        <v>12415.219220242405</v>
      </c>
      <c r="AR22" s="109">
        <v>16941.652878074121</v>
      </c>
      <c r="AS22" s="109">
        <v>18075.106309406794</v>
      </c>
      <c r="AT22" s="109">
        <v>21094.42562381471</v>
      </c>
      <c r="AU22" s="109">
        <v>17852.244213114023</v>
      </c>
      <c r="AV22" s="109">
        <v>20183.861084381533</v>
      </c>
      <c r="AW22" s="109">
        <v>16390.792982543011</v>
      </c>
      <c r="AX22" s="109">
        <v>20947.203613786685</v>
      </c>
      <c r="AY22" s="115">
        <v>17307.741544137862</v>
      </c>
      <c r="AZ22" s="102">
        <v>20947.299310602546</v>
      </c>
      <c r="BA22" s="101">
        <v>19865.681636060432</v>
      </c>
      <c r="BB22" s="101">
        <v>22446.477668676849</v>
      </c>
      <c r="BC22" s="101">
        <v>25059.597779036492</v>
      </c>
      <c r="BD22" s="101">
        <v>24607.568183011903</v>
      </c>
      <c r="BE22" s="101">
        <v>26708.159680987552</v>
      </c>
      <c r="BF22" s="101">
        <v>28294.745357381904</v>
      </c>
      <c r="BG22" s="101">
        <v>27099.073229787668</v>
      </c>
      <c r="BH22" s="101">
        <v>27257.109611031963</v>
      </c>
      <c r="BI22" s="101">
        <v>25846.537024847708</v>
      </c>
      <c r="BJ22" s="101">
        <v>29225.70418888536</v>
      </c>
      <c r="BK22" s="101">
        <v>25631.719379459209</v>
      </c>
      <c r="BL22" s="101">
        <v>29716.711932132712</v>
      </c>
      <c r="BM22" s="101">
        <v>31240.175536339393</v>
      </c>
      <c r="BN22" s="101">
        <v>34353.563092408862</v>
      </c>
      <c r="BO22" s="101">
        <v>30370.173120520092</v>
      </c>
      <c r="BP22" s="101">
        <v>35183.948271613335</v>
      </c>
      <c r="BQ22" s="113" t="s">
        <v>92</v>
      </c>
      <c r="BR22" s="114">
        <v>44817.638151709849</v>
      </c>
      <c r="BS22" s="114">
        <v>41119.167305303577</v>
      </c>
      <c r="BT22" s="114">
        <v>39931.156089583805</v>
      </c>
      <c r="BU22" s="114">
        <v>41190.90732376388</v>
      </c>
      <c r="BV22" s="114">
        <v>48901.155992507869</v>
      </c>
      <c r="BW22" s="114">
        <v>52369.948822108126</v>
      </c>
      <c r="BX22" s="114">
        <v>59499.901899977303</v>
      </c>
      <c r="BY22" s="114">
        <v>63679.53391543364</v>
      </c>
      <c r="BZ22" s="114">
        <v>65472.818293805125</v>
      </c>
      <c r="CA22" s="114">
        <v>58574.29655824299</v>
      </c>
      <c r="CB22" s="114">
        <v>69610.36884888816</v>
      </c>
      <c r="CC22" s="146" t="s">
        <v>92</v>
      </c>
    </row>
    <row r="23" spans="1:81" x14ac:dyDescent="0.25">
      <c r="A23" s="59" t="s">
        <v>107</v>
      </c>
      <c r="B23" s="109">
        <v>906.82271241043304</v>
      </c>
      <c r="C23" s="109">
        <v>902.93084149129595</v>
      </c>
      <c r="D23" s="109">
        <v>960.69261640327841</v>
      </c>
      <c r="E23" s="109">
        <v>1052.4733110173113</v>
      </c>
      <c r="F23" s="109">
        <v>999.27178966519739</v>
      </c>
      <c r="G23" s="109">
        <v>875.27769552451593</v>
      </c>
      <c r="H23" s="109">
        <v>646.31244334229075</v>
      </c>
      <c r="I23" s="109">
        <v>812.63972339666077</v>
      </c>
      <c r="J23" s="109">
        <v>908.88417568154205</v>
      </c>
      <c r="K23" s="109">
        <v>930.82940852202933</v>
      </c>
      <c r="L23" s="109">
        <v>801.709551406375</v>
      </c>
      <c r="M23" s="109">
        <v>1036.6252336380514</v>
      </c>
      <c r="N23" s="109">
        <v>763.27715332629191</v>
      </c>
      <c r="O23" s="109">
        <v>809.4719671351844</v>
      </c>
      <c r="P23" s="109">
        <v>744.62453935513508</v>
      </c>
      <c r="Q23" s="109">
        <v>1005.9611195824461</v>
      </c>
      <c r="R23" s="109">
        <v>1025.7223081052316</v>
      </c>
      <c r="S23" s="109">
        <v>952.18722342616729</v>
      </c>
      <c r="T23" s="109">
        <v>1188.9405203873864</v>
      </c>
      <c r="U23" s="109">
        <v>1220.7440981425761</v>
      </c>
      <c r="V23" s="109">
        <v>1123.9953537432998</v>
      </c>
      <c r="W23" s="109">
        <v>988.13816937947809</v>
      </c>
      <c r="X23" s="109">
        <v>358.21976015895888</v>
      </c>
      <c r="Y23" s="109">
        <v>514.23947001907936</v>
      </c>
      <c r="Z23" s="109">
        <v>397.96247289506289</v>
      </c>
      <c r="AA23" s="109">
        <v>317.34142600446927</v>
      </c>
      <c r="AB23" s="109">
        <v>408.69097025487514</v>
      </c>
      <c r="AC23" s="109">
        <v>519.52367606615326</v>
      </c>
      <c r="AD23" s="109">
        <v>431.27148822916865</v>
      </c>
      <c r="AE23" s="110">
        <v>422.69212532301913</v>
      </c>
      <c r="AF23" s="111">
        <v>1354.9042529419646</v>
      </c>
      <c r="AG23" s="109">
        <v>1249.8085991935334</v>
      </c>
      <c r="AH23" s="109">
        <v>1126.9770078023157</v>
      </c>
      <c r="AI23" s="109">
        <v>803.99270870964017</v>
      </c>
      <c r="AJ23" s="109">
        <v>611.00469554561016</v>
      </c>
      <c r="AK23" s="109">
        <v>1521.2564712072349</v>
      </c>
      <c r="AL23" s="109">
        <v>909.2512848594846</v>
      </c>
      <c r="AM23" s="109">
        <v>984.94979131281639</v>
      </c>
      <c r="AN23" s="109">
        <v>1285.164197868085</v>
      </c>
      <c r="AO23" s="109">
        <v>1810.1598445578661</v>
      </c>
      <c r="AP23" s="109">
        <v>1304.6603534175929</v>
      </c>
      <c r="AQ23" s="109">
        <v>1169.2387719845483</v>
      </c>
      <c r="AR23" s="109">
        <v>878.60586054220835</v>
      </c>
      <c r="AS23" s="109">
        <v>982.13139176949119</v>
      </c>
      <c r="AT23" s="109">
        <v>1080.402246615685</v>
      </c>
      <c r="AU23" s="109">
        <v>866.25091654326161</v>
      </c>
      <c r="AV23" s="109">
        <v>1604.0955577809457</v>
      </c>
      <c r="AW23" s="109">
        <v>1305.1450691625464</v>
      </c>
      <c r="AX23" s="109">
        <v>1215.0992924573222</v>
      </c>
      <c r="AY23" s="115">
        <v>577.137059673978</v>
      </c>
      <c r="AZ23" s="102">
        <v>2295.8682538231988</v>
      </c>
      <c r="BA23" s="101">
        <v>2377.9246185523907</v>
      </c>
      <c r="BB23" s="101">
        <v>1699.6622979895928</v>
      </c>
      <c r="BC23" s="101">
        <v>1595.353211570289</v>
      </c>
      <c r="BD23" s="101">
        <v>1910.7509520384128</v>
      </c>
      <c r="BE23" s="101">
        <v>1706.2297840214499</v>
      </c>
      <c r="BF23" s="101">
        <v>1477.2564269707259</v>
      </c>
      <c r="BG23" s="101">
        <v>1478.2260566298407</v>
      </c>
      <c r="BH23" s="101">
        <v>2062.0870580581168</v>
      </c>
      <c r="BI23" s="101">
        <v>2118.6956949180139</v>
      </c>
      <c r="BJ23" s="101">
        <v>2844.5966730532978</v>
      </c>
      <c r="BK23" s="101">
        <v>1463.8614106095056</v>
      </c>
      <c r="BL23" s="101">
        <v>3626.7717048483491</v>
      </c>
      <c r="BM23" s="101">
        <v>3389.6574414176575</v>
      </c>
      <c r="BN23" s="101">
        <v>1872.3161738492231</v>
      </c>
      <c r="BO23" s="101">
        <v>2231.6252476255167</v>
      </c>
      <c r="BP23" s="101">
        <v>3716.2119308248816</v>
      </c>
      <c r="BQ23" s="113" t="s">
        <v>92</v>
      </c>
      <c r="BR23" s="114">
        <v>4479.135973298974</v>
      </c>
      <c r="BS23" s="114">
        <v>2267.9863611112528</v>
      </c>
      <c r="BT23" s="114">
        <v>2827.5928229030615</v>
      </c>
      <c r="BU23" s="114">
        <v>2912.2402621507863</v>
      </c>
      <c r="BV23" s="114">
        <v>4508.2730653288154</v>
      </c>
      <c r="BW23" s="114">
        <v>6944.004172015274</v>
      </c>
      <c r="BX23" s="114">
        <v>4554.8962520190371</v>
      </c>
      <c r="BY23" s="114">
        <v>8073.0593365734949</v>
      </c>
      <c r="BZ23" s="114">
        <v>6848.8249513098708</v>
      </c>
      <c r="CA23" s="114">
        <v>6210.7606487974217</v>
      </c>
      <c r="CB23" s="114">
        <v>4441.2810809184139</v>
      </c>
      <c r="CC23" s="146" t="s">
        <v>92</v>
      </c>
    </row>
    <row r="24" spans="1:81" x14ac:dyDescent="0.25">
      <c r="A24" s="60" t="s">
        <v>108</v>
      </c>
      <c r="B24" s="116">
        <v>1155.0887709831597</v>
      </c>
      <c r="C24" s="116">
        <v>1366.364605484383</v>
      </c>
      <c r="D24" s="116">
        <v>1204.7060568342872</v>
      </c>
      <c r="E24" s="116">
        <v>1214.8943474101909</v>
      </c>
      <c r="F24" s="116">
        <v>1088.3623427919292</v>
      </c>
      <c r="G24" s="116">
        <v>1039.477094511341</v>
      </c>
      <c r="H24" s="116">
        <v>1010.3453318010097</v>
      </c>
      <c r="I24" s="116">
        <v>1128.3171064653286</v>
      </c>
      <c r="J24" s="116">
        <v>1339.5246413634868</v>
      </c>
      <c r="K24" s="116">
        <v>1353.8170464234508</v>
      </c>
      <c r="L24" s="116">
        <v>1318.8523434287001</v>
      </c>
      <c r="M24" s="116">
        <v>1582.0090583344543</v>
      </c>
      <c r="N24" s="116">
        <v>1365.1123055272055</v>
      </c>
      <c r="O24" s="116">
        <v>1335.9746561762624</v>
      </c>
      <c r="P24" s="116">
        <v>1219.1643377633591</v>
      </c>
      <c r="Q24" s="116">
        <v>1421.0507459793498</v>
      </c>
      <c r="R24" s="116">
        <v>1471.8805616131326</v>
      </c>
      <c r="S24" s="116">
        <v>1528.3777233241481</v>
      </c>
      <c r="T24" s="116">
        <v>1605.7819118217092</v>
      </c>
      <c r="U24" s="116">
        <v>1642.2805826939866</v>
      </c>
      <c r="V24" s="116">
        <v>1554.4044451865325</v>
      </c>
      <c r="W24" s="116">
        <v>1496.1851078907509</v>
      </c>
      <c r="X24" s="116">
        <v>1677.4926833015184</v>
      </c>
      <c r="Y24" s="116">
        <v>1764.7119953445265</v>
      </c>
      <c r="Z24" s="116">
        <v>1332.7863208630386</v>
      </c>
      <c r="AA24" s="116">
        <v>1536.5919691291667</v>
      </c>
      <c r="AB24" s="116">
        <v>1337.2623027947252</v>
      </c>
      <c r="AC24" s="116">
        <v>1809.7157759849456</v>
      </c>
      <c r="AD24" s="116">
        <v>1502.2837432497574</v>
      </c>
      <c r="AE24" s="117">
        <v>1412.6240919030338</v>
      </c>
      <c r="AF24" s="118">
        <v>2741.2087607403832</v>
      </c>
      <c r="AG24" s="116">
        <v>2607.434493862324</v>
      </c>
      <c r="AH24" s="116">
        <v>2527.2504726304164</v>
      </c>
      <c r="AI24" s="116">
        <v>2045.0884594221509</v>
      </c>
      <c r="AJ24" s="116">
        <v>2224.6288082514288</v>
      </c>
      <c r="AK24" s="116">
        <v>2680.0339769828893</v>
      </c>
      <c r="AL24" s="116">
        <v>2876.8187522369703</v>
      </c>
      <c r="AM24" s="116">
        <v>2228.2134637667846</v>
      </c>
      <c r="AN24" s="116">
        <v>2469.0797110447079</v>
      </c>
      <c r="AO24" s="116">
        <v>2936.18598971453</v>
      </c>
      <c r="AP24" s="116">
        <v>2529.5275879836518</v>
      </c>
      <c r="AQ24" s="116">
        <v>2681.9345970488525</v>
      </c>
      <c r="AR24" s="116">
        <v>2446.7881352450681</v>
      </c>
      <c r="AS24" s="116">
        <v>2186.3121478855624</v>
      </c>
      <c r="AT24" s="116">
        <v>3358.1121297274594</v>
      </c>
      <c r="AU24" s="116">
        <v>2313.8793817417304</v>
      </c>
      <c r="AV24" s="116">
        <v>2770.7247232226764</v>
      </c>
      <c r="AW24" s="116">
        <v>3026.839971113659</v>
      </c>
      <c r="AX24" s="116">
        <v>3027.5006283117646</v>
      </c>
      <c r="AY24" s="119">
        <v>2257.5351545516933</v>
      </c>
      <c r="AZ24" s="120">
        <v>3603.2881042826311</v>
      </c>
      <c r="BA24" s="121">
        <v>3715.9245216713084</v>
      </c>
      <c r="BB24" s="121">
        <v>4051.7115353708409</v>
      </c>
      <c r="BC24" s="121">
        <v>3287.4121594378785</v>
      </c>
      <c r="BD24" s="121">
        <v>4074.9726945913985</v>
      </c>
      <c r="BE24" s="121">
        <v>4348.470990509144</v>
      </c>
      <c r="BF24" s="121">
        <v>5298.2164221555013</v>
      </c>
      <c r="BG24" s="121">
        <v>5314.6534996244254</v>
      </c>
      <c r="BH24" s="121">
        <v>7141.6319422317447</v>
      </c>
      <c r="BI24" s="121">
        <v>5624.3326775686819</v>
      </c>
      <c r="BJ24" s="121">
        <v>5707.4215013160119</v>
      </c>
      <c r="BK24" s="121">
        <v>5627.8326061728776</v>
      </c>
      <c r="BL24" s="121">
        <v>5126.7625662489618</v>
      </c>
      <c r="BM24" s="121">
        <v>3207.7151295498888</v>
      </c>
      <c r="BN24" s="121">
        <v>4794.9306037082779</v>
      </c>
      <c r="BO24" s="121">
        <v>4074.6754768881738</v>
      </c>
      <c r="BP24" s="121">
        <v>6244.6974619983594</v>
      </c>
      <c r="BQ24" s="122" t="s">
        <v>92</v>
      </c>
      <c r="BR24" s="123">
        <v>7102.0715515838156</v>
      </c>
      <c r="BS24" s="123">
        <v>6300.6973881257754</v>
      </c>
      <c r="BT24" s="123">
        <v>6719.0843112493521</v>
      </c>
      <c r="BU24" s="123">
        <v>6121.9204334570313</v>
      </c>
      <c r="BV24" s="123">
        <v>7415.0616432647512</v>
      </c>
      <c r="BW24" s="123">
        <v>5739.8405252896046</v>
      </c>
      <c r="BX24" s="123">
        <v>6925.1220869734443</v>
      </c>
      <c r="BY24" s="123">
        <v>7794.4170399062305</v>
      </c>
      <c r="BZ24" s="123">
        <v>7770.9539427995924</v>
      </c>
      <c r="CA24" s="123">
        <v>6823.4567632941953</v>
      </c>
      <c r="CB24" s="114">
        <v>7262.6183154294185</v>
      </c>
      <c r="CC24" s="146" t="s">
        <v>92</v>
      </c>
    </row>
    <row r="25" spans="1:81" x14ac:dyDescent="0.25">
      <c r="A25" s="48" t="s">
        <v>109</v>
      </c>
      <c r="B25" s="109">
        <v>9678.356037141546</v>
      </c>
      <c r="C25" s="109">
        <v>8522.3379602145869</v>
      </c>
      <c r="D25" s="109">
        <v>8863.3048291160958</v>
      </c>
      <c r="E25" s="109">
        <v>8111.7672777474017</v>
      </c>
      <c r="F25" s="109">
        <v>9127.0179022027387</v>
      </c>
      <c r="G25" s="109">
        <v>9020.2731144940972</v>
      </c>
      <c r="H25" s="109">
        <v>9785.5760091043248</v>
      </c>
      <c r="I25" s="109">
        <v>9541.2078271597602</v>
      </c>
      <c r="J25" s="109">
        <v>9651.7283226435575</v>
      </c>
      <c r="K25" s="109">
        <v>10036.401063502022</v>
      </c>
      <c r="L25" s="109">
        <v>11393.532022360352</v>
      </c>
      <c r="M25" s="109">
        <v>11788.533065956308</v>
      </c>
      <c r="N25" s="109">
        <v>12739.310214476867</v>
      </c>
      <c r="O25" s="109">
        <v>13320.867571516625</v>
      </c>
      <c r="P25" s="109">
        <v>13436.372414824153</v>
      </c>
      <c r="Q25" s="109">
        <v>14096.944481569835</v>
      </c>
      <c r="R25" s="109">
        <v>15072.984390758209</v>
      </c>
      <c r="S25" s="109">
        <v>15789.293817346368</v>
      </c>
      <c r="T25" s="109">
        <v>16831.999357515335</v>
      </c>
      <c r="U25" s="109">
        <v>16535.216772741376</v>
      </c>
      <c r="V25" s="109">
        <v>15450.01760967954</v>
      </c>
      <c r="W25" s="109">
        <v>12391.11881584233</v>
      </c>
      <c r="X25" s="109">
        <v>8215.398026002782</v>
      </c>
      <c r="Y25" s="109">
        <v>6030.2109526535914</v>
      </c>
      <c r="Z25" s="109">
        <v>5764.5461677250732</v>
      </c>
      <c r="AA25" s="109">
        <v>5209.2471045675466</v>
      </c>
      <c r="AB25" s="109">
        <v>5672.9559255176473</v>
      </c>
      <c r="AC25" s="109">
        <v>6666.4153208325897</v>
      </c>
      <c r="AD25" s="109">
        <v>7918.9882860040498</v>
      </c>
      <c r="AE25" s="110">
        <v>8931.5279719252048</v>
      </c>
      <c r="AF25" s="111">
        <v>12928.73387335593</v>
      </c>
      <c r="AG25" s="109">
        <v>16618.912878264189</v>
      </c>
      <c r="AH25" s="109">
        <v>16153.114620048627</v>
      </c>
      <c r="AI25" s="109">
        <v>13962.139525409057</v>
      </c>
      <c r="AJ25" s="109">
        <v>14863.917076339916</v>
      </c>
      <c r="AK25" s="109">
        <v>15176.890170535633</v>
      </c>
      <c r="AL25" s="109">
        <v>13941.922708013148</v>
      </c>
      <c r="AM25" s="109">
        <v>11428.017398078877</v>
      </c>
      <c r="AN25" s="109">
        <v>13347.678842450572</v>
      </c>
      <c r="AO25" s="109">
        <v>12735.425755336741</v>
      </c>
      <c r="AP25" s="109">
        <v>12574.098291652585</v>
      </c>
      <c r="AQ25" s="109">
        <v>11945.535680586992</v>
      </c>
      <c r="AR25" s="109">
        <v>14352.391953164104</v>
      </c>
      <c r="AS25" s="109">
        <v>13834.366640235921</v>
      </c>
      <c r="AT25" s="109">
        <v>14378.577919467531</v>
      </c>
      <c r="AU25" s="109">
        <v>12730.297002103795</v>
      </c>
      <c r="AV25" s="109">
        <v>14150.169315835645</v>
      </c>
      <c r="AW25" s="109">
        <v>14329.537530804402</v>
      </c>
      <c r="AX25" s="109">
        <v>14012.984786332883</v>
      </c>
      <c r="AY25" s="112">
        <v>14017.757032557945</v>
      </c>
      <c r="AZ25" s="124">
        <v>16270.312446992693</v>
      </c>
      <c r="BA25" s="99">
        <v>18231.727795904004</v>
      </c>
      <c r="BB25" s="99">
        <v>18602.133063062269</v>
      </c>
      <c r="BC25" s="99">
        <v>17889.568645117233</v>
      </c>
      <c r="BD25" s="99">
        <v>20850.480971641853</v>
      </c>
      <c r="BE25" s="99">
        <v>21199.946185915447</v>
      </c>
      <c r="BF25" s="99">
        <v>24356.158698321473</v>
      </c>
      <c r="BG25" s="99">
        <v>24017.459165435088</v>
      </c>
      <c r="BH25" s="99">
        <v>26885.405055715717</v>
      </c>
      <c r="BI25" s="99">
        <v>29018.998726965929</v>
      </c>
      <c r="BJ25" s="99">
        <v>29849.755917296257</v>
      </c>
      <c r="BK25" s="99">
        <v>28338.509059819258</v>
      </c>
      <c r="BL25" s="99">
        <v>31231.752249737609</v>
      </c>
      <c r="BM25" s="99">
        <v>30976.198653365005</v>
      </c>
      <c r="BN25" s="99">
        <v>30267.400964896544</v>
      </c>
      <c r="BO25" s="99">
        <v>28422.317936316067</v>
      </c>
      <c r="BP25" s="99">
        <v>30998.790333960944</v>
      </c>
      <c r="BQ25" s="125" t="s">
        <v>92</v>
      </c>
      <c r="BR25" s="126">
        <v>24640.733043496508</v>
      </c>
      <c r="BS25" s="126">
        <v>24231.49654373643</v>
      </c>
      <c r="BT25" s="126">
        <v>29578.80784470178</v>
      </c>
      <c r="BU25" s="126">
        <v>33553.194706956601</v>
      </c>
      <c r="BV25" s="126">
        <v>43108.166919389296</v>
      </c>
      <c r="BW25" s="126">
        <v>40929.563652283454</v>
      </c>
      <c r="BX25" s="126">
        <v>53224.150063373861</v>
      </c>
      <c r="BY25" s="126">
        <v>54915.264080352696</v>
      </c>
      <c r="BZ25" s="126">
        <v>62028.528769119774</v>
      </c>
      <c r="CA25" s="126">
        <v>55413.258160910489</v>
      </c>
      <c r="CB25" s="126">
        <v>61439.144708845073</v>
      </c>
      <c r="CC25" s="161">
        <v>52990.373056760836</v>
      </c>
    </row>
    <row r="26" spans="1:81" x14ac:dyDescent="0.25">
      <c r="A26" s="48" t="s">
        <v>110</v>
      </c>
      <c r="B26" s="109">
        <v>8810.0894921903855</v>
      </c>
      <c r="C26" s="109">
        <v>8878.3453588699595</v>
      </c>
      <c r="D26" s="109">
        <v>8598.5916154494244</v>
      </c>
      <c r="E26" s="109">
        <v>8889.7677452019016</v>
      </c>
      <c r="F26" s="109">
        <v>8951.7436975167657</v>
      </c>
      <c r="G26" s="109">
        <v>9016.2048712961259</v>
      </c>
      <c r="H26" s="109">
        <v>10478.318008579738</v>
      </c>
      <c r="I26" s="109">
        <v>11041.798761306245</v>
      </c>
      <c r="J26" s="109">
        <v>11543.84982136494</v>
      </c>
      <c r="K26" s="109">
        <v>11593.846873564798</v>
      </c>
      <c r="L26" s="109">
        <v>13285.359310193096</v>
      </c>
      <c r="M26" s="109">
        <v>13045.699031844375</v>
      </c>
      <c r="N26" s="109">
        <v>14265.421501614308</v>
      </c>
      <c r="O26" s="109">
        <v>13858.063315849662</v>
      </c>
      <c r="P26" s="109">
        <v>13812.003618421129</v>
      </c>
      <c r="Q26" s="109">
        <v>14174.817117444334</v>
      </c>
      <c r="R26" s="109">
        <v>13902.317834639332</v>
      </c>
      <c r="S26" s="109">
        <v>14545.115979321341</v>
      </c>
      <c r="T26" s="109">
        <v>15719.813837570366</v>
      </c>
      <c r="U26" s="109">
        <v>14096.379210808058</v>
      </c>
      <c r="V26" s="109">
        <v>11973.967292764315</v>
      </c>
      <c r="W26" s="109">
        <v>7858.3037423266796</v>
      </c>
      <c r="X26" s="109">
        <v>4858.4841440526716</v>
      </c>
      <c r="Y26" s="109">
        <v>3149.4901356699033</v>
      </c>
      <c r="Z26" s="109">
        <v>3130.5615437670017</v>
      </c>
      <c r="AA26" s="109">
        <v>3045.9991505531739</v>
      </c>
      <c r="AB26" s="109">
        <v>2472.135480486817</v>
      </c>
      <c r="AC26" s="109">
        <v>2912.6554304148426</v>
      </c>
      <c r="AD26" s="109">
        <v>2858.7587644897021</v>
      </c>
      <c r="AE26" s="110">
        <v>3330.5256549786277</v>
      </c>
      <c r="AF26" s="111">
        <v>4560.6340646913386</v>
      </c>
      <c r="AG26" s="109">
        <v>5317.2945009279274</v>
      </c>
      <c r="AH26" s="109">
        <v>5425.3447785829439</v>
      </c>
      <c r="AI26" s="109">
        <v>4381.0878816021304</v>
      </c>
      <c r="AJ26" s="109">
        <v>4878.9154907848369</v>
      </c>
      <c r="AK26" s="109">
        <v>4884.6433422423806</v>
      </c>
      <c r="AL26" s="109">
        <v>4956.4765184071466</v>
      </c>
      <c r="AM26" s="109">
        <v>3994.1588719823376</v>
      </c>
      <c r="AN26" s="109">
        <v>4710.0211359578589</v>
      </c>
      <c r="AO26" s="109">
        <v>5146.9897721290208</v>
      </c>
      <c r="AP26" s="109">
        <v>4459.4770207706006</v>
      </c>
      <c r="AQ26" s="109">
        <v>4829.541156915272</v>
      </c>
      <c r="AR26" s="109">
        <v>4065.0245428877274</v>
      </c>
      <c r="AS26" s="109">
        <v>5749.9631310898521</v>
      </c>
      <c r="AT26" s="109">
        <v>3638.4680409334842</v>
      </c>
      <c r="AU26" s="109">
        <v>2931.6598723110037</v>
      </c>
      <c r="AV26" s="109">
        <v>2997.2049254196399</v>
      </c>
      <c r="AW26" s="109">
        <v>2862.1457847426118</v>
      </c>
      <c r="AX26" s="109">
        <v>3535.9878196991795</v>
      </c>
      <c r="AY26" s="115">
        <v>3377.471060003827</v>
      </c>
      <c r="AZ26" s="102">
        <v>4272.3292638185558</v>
      </c>
      <c r="BA26" s="101">
        <v>4689.3021891198041</v>
      </c>
      <c r="BB26" s="101">
        <v>4752.8158011974492</v>
      </c>
      <c r="BC26" s="101">
        <v>4176.2423773505943</v>
      </c>
      <c r="BD26" s="101">
        <v>6649.8588183528072</v>
      </c>
      <c r="BE26" s="101">
        <v>6642.0522579950875</v>
      </c>
      <c r="BF26" s="101">
        <v>7833.1665842930597</v>
      </c>
      <c r="BG26" s="101">
        <v>8983.7645609359988</v>
      </c>
      <c r="BH26" s="101">
        <v>10239.801897260793</v>
      </c>
      <c r="BI26" s="101">
        <v>10746.957065641982</v>
      </c>
      <c r="BJ26" s="101">
        <v>11691.771649664277</v>
      </c>
      <c r="BK26" s="101">
        <v>12396.204855980208</v>
      </c>
      <c r="BL26" s="101">
        <v>12048.77975958694</v>
      </c>
      <c r="BM26" s="101">
        <v>12917.552056311986</v>
      </c>
      <c r="BN26" s="101">
        <v>14539.361098686155</v>
      </c>
      <c r="BO26" s="101">
        <v>14007.760602337077</v>
      </c>
      <c r="BP26" s="101">
        <v>15519.693362125019</v>
      </c>
      <c r="BQ26" s="113" t="s">
        <v>92</v>
      </c>
      <c r="BR26" s="114">
        <v>14659.144772346544</v>
      </c>
      <c r="BS26" s="114">
        <v>14784.567199195952</v>
      </c>
      <c r="BT26" s="114">
        <v>16248.556427537989</v>
      </c>
      <c r="BU26" s="114">
        <v>17058.98419887208</v>
      </c>
      <c r="BV26" s="114">
        <v>20328.524463113816</v>
      </c>
      <c r="BW26" s="114">
        <v>19343.505209718121</v>
      </c>
      <c r="BX26" s="114">
        <v>25589.81756954451</v>
      </c>
      <c r="BY26" s="114">
        <v>24662.963398464286</v>
      </c>
      <c r="BZ26" s="114">
        <v>24670.918872825965</v>
      </c>
      <c r="CA26" s="114">
        <v>25555.822402215577</v>
      </c>
      <c r="CB26" s="114">
        <v>28437.329718600664</v>
      </c>
      <c r="CC26" s="162">
        <v>25001.028880853759</v>
      </c>
    </row>
    <row r="27" spans="1:81" x14ac:dyDescent="0.25">
      <c r="A27" s="48" t="s">
        <v>111</v>
      </c>
      <c r="B27" s="109">
        <v>22911.828698776611</v>
      </c>
      <c r="C27" s="109">
        <v>25389.237968432331</v>
      </c>
      <c r="D27" s="109">
        <v>25660.243367655701</v>
      </c>
      <c r="E27" s="109">
        <v>25677.721230992051</v>
      </c>
      <c r="F27" s="109">
        <v>25251.2289847518</v>
      </c>
      <c r="G27" s="109">
        <v>23900.952420224618</v>
      </c>
      <c r="H27" s="109">
        <v>24656.955857910558</v>
      </c>
      <c r="I27" s="109">
        <v>25609.23016973714</v>
      </c>
      <c r="J27" s="109">
        <v>27279.66144670044</v>
      </c>
      <c r="K27" s="109">
        <v>28367.933119215206</v>
      </c>
      <c r="L27" s="109">
        <v>31002.223128333426</v>
      </c>
      <c r="M27" s="109">
        <v>36243.309457737872</v>
      </c>
      <c r="N27" s="109">
        <v>36288.360820568327</v>
      </c>
      <c r="O27" s="109">
        <v>38922.788385724198</v>
      </c>
      <c r="P27" s="109">
        <v>36997.949962793675</v>
      </c>
      <c r="Q27" s="109">
        <v>43065.585916929223</v>
      </c>
      <c r="R27" s="109">
        <v>45254.158372614016</v>
      </c>
      <c r="S27" s="109">
        <v>46420.463482673353</v>
      </c>
      <c r="T27" s="109">
        <v>48787.036433790694</v>
      </c>
      <c r="U27" s="109">
        <v>50011.461069759294</v>
      </c>
      <c r="V27" s="109">
        <v>43553.414218552964</v>
      </c>
      <c r="W27" s="109">
        <v>39503.9451685393</v>
      </c>
      <c r="X27" s="109">
        <v>28699.238782073386</v>
      </c>
      <c r="Y27" s="109">
        <v>27649.744094246384</v>
      </c>
      <c r="Z27" s="109">
        <v>25048.659922187515</v>
      </c>
      <c r="AA27" s="109">
        <v>24577.957308190438</v>
      </c>
      <c r="AB27" s="109">
        <v>27528.836731433599</v>
      </c>
      <c r="AC27" s="109">
        <v>28417.645404728399</v>
      </c>
      <c r="AD27" s="109">
        <v>29697.20634557083</v>
      </c>
      <c r="AE27" s="110">
        <v>29509.426906656317</v>
      </c>
      <c r="AF27" s="111">
        <v>50554.408363722679</v>
      </c>
      <c r="AG27" s="109">
        <v>59543.860844673873</v>
      </c>
      <c r="AH27" s="109">
        <v>55311.498979687312</v>
      </c>
      <c r="AI27" s="109">
        <v>59320.038958729849</v>
      </c>
      <c r="AJ27" s="109">
        <v>59827.695502736009</v>
      </c>
      <c r="AK27" s="109">
        <v>57292.223009843365</v>
      </c>
      <c r="AL27" s="109">
        <v>47978.991843132913</v>
      </c>
      <c r="AM27" s="109">
        <v>49714.574623526089</v>
      </c>
      <c r="AN27" s="109">
        <v>49281.609636977708</v>
      </c>
      <c r="AO27" s="109">
        <v>50221.895828170425</v>
      </c>
      <c r="AP27" s="109">
        <v>46261.641138943669</v>
      </c>
      <c r="AQ27" s="109">
        <v>42379.550246879524</v>
      </c>
      <c r="AR27" s="109">
        <v>43849.968709585577</v>
      </c>
      <c r="AS27" s="109">
        <v>55233.997559850817</v>
      </c>
      <c r="AT27" s="109">
        <v>52753.170055704708</v>
      </c>
      <c r="AU27" s="109">
        <v>46187.710768452183</v>
      </c>
      <c r="AV27" s="109">
        <v>48717.915629078459</v>
      </c>
      <c r="AW27" s="109">
        <v>52855.941345814252</v>
      </c>
      <c r="AX27" s="109">
        <v>51188.515170152183</v>
      </c>
      <c r="AY27" s="115">
        <v>51080.609168738636</v>
      </c>
      <c r="AZ27" s="102">
        <v>69788.364647980969</v>
      </c>
      <c r="BA27" s="101">
        <v>73517.893561967227</v>
      </c>
      <c r="BB27" s="101">
        <v>67995.824283986207</v>
      </c>
      <c r="BC27" s="101">
        <v>65401.761656099756</v>
      </c>
      <c r="BD27" s="101">
        <v>88434.117509751217</v>
      </c>
      <c r="BE27" s="101">
        <v>91531.565509485677</v>
      </c>
      <c r="BF27" s="101">
        <v>98205.555060329003</v>
      </c>
      <c r="BG27" s="101">
        <v>89402.033160345003</v>
      </c>
      <c r="BH27" s="101">
        <v>102191.32128735018</v>
      </c>
      <c r="BI27" s="101">
        <v>102210.80475035765</v>
      </c>
      <c r="BJ27" s="101">
        <v>100708.88483220806</v>
      </c>
      <c r="BK27" s="101">
        <v>90685.475237612118</v>
      </c>
      <c r="BL27" s="101">
        <v>118459.9770718888</v>
      </c>
      <c r="BM27" s="101">
        <v>114925.1919846528</v>
      </c>
      <c r="BN27" s="101">
        <v>110870.10690177589</v>
      </c>
      <c r="BO27" s="101">
        <v>103876.00259918113</v>
      </c>
      <c r="BP27" s="101">
        <v>131690.3819259257</v>
      </c>
      <c r="BQ27" s="113" t="s">
        <v>92</v>
      </c>
      <c r="BR27" s="114">
        <v>127971.34474033347</v>
      </c>
      <c r="BS27" s="114">
        <v>100458.63966807781</v>
      </c>
      <c r="BT27" s="114">
        <v>106145.95805243263</v>
      </c>
      <c r="BU27" s="114">
        <v>122716.09363637381</v>
      </c>
      <c r="BV27" s="114">
        <v>155317.43195099948</v>
      </c>
      <c r="BW27" s="114">
        <v>158767.8469913734</v>
      </c>
      <c r="BX27" s="114">
        <v>204967.84884643968</v>
      </c>
      <c r="BY27" s="114">
        <v>218283.37732029779</v>
      </c>
      <c r="BZ27" s="114">
        <v>211824.37240290974</v>
      </c>
      <c r="CA27" s="114">
        <v>207353.6652168344</v>
      </c>
      <c r="CB27" s="114">
        <v>214991.04247390758</v>
      </c>
      <c r="CC27" s="162">
        <v>205357.57737603586</v>
      </c>
    </row>
    <row r="28" spans="1:81" x14ac:dyDescent="0.25">
      <c r="A28" s="48" t="s">
        <v>112</v>
      </c>
      <c r="B28" s="109">
        <v>17469.215120552846</v>
      </c>
      <c r="C28" s="109">
        <v>15682.20503819827</v>
      </c>
      <c r="D28" s="109">
        <v>14342.575026000519</v>
      </c>
      <c r="E28" s="109">
        <v>15949.224176730166</v>
      </c>
      <c r="F28" s="109">
        <v>17222.951851238708</v>
      </c>
      <c r="G28" s="109">
        <v>14044.959530428692</v>
      </c>
      <c r="H28" s="109">
        <v>12329.038306840577</v>
      </c>
      <c r="I28" s="109">
        <v>12888.023882911919</v>
      </c>
      <c r="J28" s="109">
        <v>13555.331715969376</v>
      </c>
      <c r="K28" s="109">
        <v>12779.05720088393</v>
      </c>
      <c r="L28" s="109">
        <v>11791.323094117306</v>
      </c>
      <c r="M28" s="109">
        <v>12543.630213280629</v>
      </c>
      <c r="N28" s="109">
        <v>14897.296562641917</v>
      </c>
      <c r="O28" s="109">
        <v>13962.371351402284</v>
      </c>
      <c r="P28" s="109">
        <v>13008.501262650603</v>
      </c>
      <c r="Q28" s="109">
        <v>13448.209186780008</v>
      </c>
      <c r="R28" s="109">
        <v>14291.184848493926</v>
      </c>
      <c r="S28" s="109">
        <v>15203.077621842371</v>
      </c>
      <c r="T28" s="109">
        <v>13646.54341165716</v>
      </c>
      <c r="U28" s="109">
        <v>16990.16210045333</v>
      </c>
      <c r="V28" s="109">
        <v>18129.22182402718</v>
      </c>
      <c r="W28" s="109">
        <v>17220.918890755609</v>
      </c>
      <c r="X28" s="109">
        <v>16056.052802826971</v>
      </c>
      <c r="Y28" s="109">
        <v>15167.502689002806</v>
      </c>
      <c r="Z28" s="109">
        <v>16230.941612618251</v>
      </c>
      <c r="AA28" s="109">
        <v>16359.50091855022</v>
      </c>
      <c r="AB28" s="109">
        <v>15805.848134683773</v>
      </c>
      <c r="AC28" s="109">
        <v>15733.328358718858</v>
      </c>
      <c r="AD28" s="109">
        <v>18217.559901894369</v>
      </c>
      <c r="AE28" s="110">
        <v>17480.705830335355</v>
      </c>
      <c r="AF28" s="111">
        <v>22038.550691240016</v>
      </c>
      <c r="AG28" s="109">
        <v>21564.72550869597</v>
      </c>
      <c r="AH28" s="109">
        <v>21860.138786394764</v>
      </c>
      <c r="AI28" s="109">
        <v>21076.658360431178</v>
      </c>
      <c r="AJ28" s="109">
        <v>18782.811032226913</v>
      </c>
      <c r="AK28" s="109">
        <v>20335.993686227328</v>
      </c>
      <c r="AL28" s="109">
        <v>19956.551457677109</v>
      </c>
      <c r="AM28" s="109">
        <v>17978.857921021674</v>
      </c>
      <c r="AN28" s="109">
        <v>17231.377897786148</v>
      </c>
      <c r="AO28" s="109">
        <v>17323.71025992505</v>
      </c>
      <c r="AP28" s="109">
        <v>19205.230832137568</v>
      </c>
      <c r="AQ28" s="109">
        <v>13716.671221167569</v>
      </c>
      <c r="AR28" s="109">
        <v>18014.140684192338</v>
      </c>
      <c r="AS28" s="109">
        <v>19265.147211633692</v>
      </c>
      <c r="AT28" s="109">
        <v>22960.638654084465</v>
      </c>
      <c r="AU28" s="109">
        <v>18763.55931221928</v>
      </c>
      <c r="AV28" s="109">
        <v>21400.225398104067</v>
      </c>
      <c r="AW28" s="109">
        <v>17309.578117501216</v>
      </c>
      <c r="AX28" s="109">
        <v>22357.451882636622</v>
      </c>
      <c r="AY28" s="119">
        <v>18379.77003711657</v>
      </c>
      <c r="AZ28" s="120">
        <v>22662.674913228162</v>
      </c>
      <c r="BA28" s="121">
        <v>21402.902014101259</v>
      </c>
      <c r="BB28" s="121">
        <v>25520.857925739627</v>
      </c>
      <c r="BC28" s="121">
        <v>26527.995496448857</v>
      </c>
      <c r="BD28" s="121">
        <v>26921.249320765914</v>
      </c>
      <c r="BE28" s="121">
        <v>28615.515371062276</v>
      </c>
      <c r="BF28" s="121">
        <v>31031.14282789448</v>
      </c>
      <c r="BG28" s="121">
        <v>29368.530608962079</v>
      </c>
      <c r="BH28" s="121">
        <v>30156.669405034863</v>
      </c>
      <c r="BI28" s="121">
        <v>27955.541800397463</v>
      </c>
      <c r="BJ28" s="121">
        <v>32137.051383414208</v>
      </c>
      <c r="BK28" s="121">
        <v>28329.565966043414</v>
      </c>
      <c r="BL28" s="121">
        <v>31860.549054180156</v>
      </c>
      <c r="BM28" s="121">
        <v>33369.000175219684</v>
      </c>
      <c r="BN28" s="121">
        <v>37762.271350646683</v>
      </c>
      <c r="BO28" s="121">
        <v>32659.457046467807</v>
      </c>
      <c r="BP28" s="121">
        <v>38188.127530542508</v>
      </c>
      <c r="BQ28" s="122" t="s">
        <v>92</v>
      </c>
      <c r="BR28" s="123">
        <v>50175.197934514741</v>
      </c>
      <c r="BS28" s="123">
        <v>43847.952858844925</v>
      </c>
      <c r="BT28" s="123">
        <v>42985.667605424678</v>
      </c>
      <c r="BU28" s="123">
        <v>44133.808632839929</v>
      </c>
      <c r="BV28" s="123">
        <v>53224.249775100769</v>
      </c>
      <c r="BW28" s="123">
        <v>56329.473663667217</v>
      </c>
      <c r="BX28" s="123">
        <v>65486.611593945127</v>
      </c>
      <c r="BY28" s="123">
        <v>69404.007383053016</v>
      </c>
      <c r="BZ28" s="123">
        <v>72549.697777776921</v>
      </c>
      <c r="CA28" s="123">
        <v>63687.645170034688</v>
      </c>
      <c r="CB28" s="123">
        <v>75856.743852149346</v>
      </c>
      <c r="CC28" s="163">
        <v>70976.058350963183</v>
      </c>
    </row>
    <row r="29" spans="1:81" x14ac:dyDescent="0.25">
      <c r="A29" s="65" t="s">
        <v>113</v>
      </c>
      <c r="B29" s="127">
        <v>58869.489348661387</v>
      </c>
      <c r="C29" s="127">
        <v>58472.126325715144</v>
      </c>
      <c r="D29" s="127">
        <v>57464.714838221742</v>
      </c>
      <c r="E29" s="127">
        <v>58628.480430671523</v>
      </c>
      <c r="F29" s="127">
        <v>60552.942435710014</v>
      </c>
      <c r="G29" s="127">
        <v>55982.389936443535</v>
      </c>
      <c r="H29" s="127">
        <v>57249.888182435199</v>
      </c>
      <c r="I29" s="127">
        <v>59080.260641115063</v>
      </c>
      <c r="J29" s="127">
        <v>62030.571306678314</v>
      </c>
      <c r="K29" s="127">
        <v>62777.238257165962</v>
      </c>
      <c r="L29" s="127">
        <v>67472.437555004188</v>
      </c>
      <c r="M29" s="127">
        <v>73621.171768819186</v>
      </c>
      <c r="N29" s="127">
        <v>78190.389099301421</v>
      </c>
      <c r="O29" s="127">
        <v>80064.090624492761</v>
      </c>
      <c r="P29" s="127">
        <v>77254.827258689562</v>
      </c>
      <c r="Q29" s="127">
        <v>84785.556702723406</v>
      </c>
      <c r="R29" s="127">
        <v>88520.645446505485</v>
      </c>
      <c r="S29" s="127">
        <v>91957.950901183431</v>
      </c>
      <c r="T29" s="127">
        <v>94985.393040533556</v>
      </c>
      <c r="U29" s="127">
        <v>97633.219153762067</v>
      </c>
      <c r="V29" s="127">
        <v>89106.620945023999</v>
      </c>
      <c r="W29" s="127">
        <v>76974.28661746392</v>
      </c>
      <c r="X29" s="127">
        <v>57829.173754955809</v>
      </c>
      <c r="Y29" s="127">
        <v>51996.947871572687</v>
      </c>
      <c r="Z29" s="127">
        <v>50174.709246297847</v>
      </c>
      <c r="AA29" s="127">
        <v>49192.704481861379</v>
      </c>
      <c r="AB29" s="127">
        <v>51479.776272121839</v>
      </c>
      <c r="AC29" s="127">
        <v>53730.044514694688</v>
      </c>
      <c r="AD29" s="127">
        <v>58692.513297958947</v>
      </c>
      <c r="AE29" s="128">
        <v>59252.186363895504</v>
      </c>
      <c r="AF29" s="129">
        <v>90082.326993009963</v>
      </c>
      <c r="AG29" s="127">
        <v>103044.79373256196</v>
      </c>
      <c r="AH29" s="127">
        <v>98750.097164713647</v>
      </c>
      <c r="AI29" s="127">
        <v>98739.924726172205</v>
      </c>
      <c r="AJ29" s="127">
        <v>98353.339102087688</v>
      </c>
      <c r="AK29" s="127">
        <v>97689.750208848709</v>
      </c>
      <c r="AL29" s="127">
        <v>86833.94252723032</v>
      </c>
      <c r="AM29" s="127">
        <v>83115.608814608975</v>
      </c>
      <c r="AN29" s="127">
        <v>84570.687513172292</v>
      </c>
      <c r="AO29" s="127">
        <v>85428.021615561243</v>
      </c>
      <c r="AP29" s="127">
        <v>82500.447283504414</v>
      </c>
      <c r="AQ29" s="127">
        <v>72871.298305549368</v>
      </c>
      <c r="AR29" s="127">
        <v>80281.525889829747</v>
      </c>
      <c r="AS29" s="127">
        <v>94083.474542810291</v>
      </c>
      <c r="AT29" s="127">
        <v>93730.854670190194</v>
      </c>
      <c r="AU29" s="127">
        <v>80613.226955086255</v>
      </c>
      <c r="AV29" s="127">
        <v>87265.515268437812</v>
      </c>
      <c r="AW29" s="127">
        <v>87357.202778862498</v>
      </c>
      <c r="AX29" s="127">
        <v>91094.939658820877</v>
      </c>
      <c r="AY29" s="130">
        <v>86855.607298416988</v>
      </c>
      <c r="AZ29" s="131">
        <v>112993.68127202039</v>
      </c>
      <c r="BA29" s="107">
        <v>117841.82556109229</v>
      </c>
      <c r="BB29" s="107">
        <v>116871.63107398554</v>
      </c>
      <c r="BC29" s="107">
        <v>113995.56817501644</v>
      </c>
      <c r="BD29" s="107">
        <v>142855.70662051177</v>
      </c>
      <c r="BE29" s="107">
        <v>147989.07932445849</v>
      </c>
      <c r="BF29" s="107">
        <v>161426.02317083802</v>
      </c>
      <c r="BG29" s="107">
        <v>151771.78749567817</v>
      </c>
      <c r="BH29" s="107">
        <v>169473.19764536154</v>
      </c>
      <c r="BI29" s="107">
        <v>169932.302343363</v>
      </c>
      <c r="BJ29" s="107">
        <v>174387.46378258281</v>
      </c>
      <c r="BK29" s="107">
        <v>159749.75511945502</v>
      </c>
      <c r="BL29" s="107">
        <v>193601.05813539351</v>
      </c>
      <c r="BM29" s="107">
        <v>192187.9428695495</v>
      </c>
      <c r="BN29" s="107">
        <v>193439.14031600527</v>
      </c>
      <c r="BO29" s="107">
        <v>178965.53818430207</v>
      </c>
      <c r="BP29" s="107">
        <v>216396.99315255415</v>
      </c>
      <c r="BQ29" s="132" t="s">
        <v>92</v>
      </c>
      <c r="BR29" s="132">
        <v>217446.42049069126</v>
      </c>
      <c r="BS29" s="132">
        <v>183322.65626985513</v>
      </c>
      <c r="BT29" s="132">
        <v>194958.98993009707</v>
      </c>
      <c r="BU29" s="132">
        <v>217462.08117504243</v>
      </c>
      <c r="BV29" s="132">
        <v>271978.37310860335</v>
      </c>
      <c r="BW29" s="132">
        <v>275370.3895170422</v>
      </c>
      <c r="BX29" s="132">
        <v>349268.42807330319</v>
      </c>
      <c r="BY29" s="132">
        <v>367265.61218216777</v>
      </c>
      <c r="BZ29" s="132">
        <v>371073.51782263239</v>
      </c>
      <c r="CA29" s="132">
        <v>352010.39094999514</v>
      </c>
      <c r="CB29" s="132">
        <v>380724.26075350266</v>
      </c>
      <c r="CC29" s="164">
        <v>354325.03766461363</v>
      </c>
    </row>
    <row r="30" spans="1:81" x14ac:dyDescent="0.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row>
    <row r="31" spans="1:81" ht="38.25" x14ac:dyDescent="0.25">
      <c r="A31" s="39" t="s">
        <v>114</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row>
    <row r="32" spans="1:81" ht="25.5" x14ac:dyDescent="0.25">
      <c r="A32" s="39" t="s">
        <v>161</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row>
    <row r="33" spans="1:1" ht="25.5" x14ac:dyDescent="0.25">
      <c r="A33" s="39" t="s">
        <v>115</v>
      </c>
    </row>
  </sheetData>
  <mergeCells count="1">
    <mergeCell ref="B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6"/>
  <sheetViews>
    <sheetView zoomScale="80" zoomScaleNormal="80" workbookViewId="0">
      <pane xSplit="1" topLeftCell="BS1" activePane="topRight" state="frozen"/>
      <selection pane="topRight"/>
    </sheetView>
  </sheetViews>
  <sheetFormatPr baseColWidth="10" defaultRowHeight="15" x14ac:dyDescent="0.25"/>
  <cols>
    <col min="1" max="1" width="79.5703125" customWidth="1"/>
  </cols>
  <sheetData>
    <row r="1" spans="1:82" x14ac:dyDescent="0.25">
      <c r="A1" s="41" t="s">
        <v>132</v>
      </c>
      <c r="B1" s="44"/>
      <c r="C1" s="44"/>
      <c r="D1" s="44"/>
      <c r="E1" s="44"/>
      <c r="F1" s="44"/>
      <c r="G1" s="44"/>
      <c r="H1" s="44"/>
      <c r="I1" s="44"/>
      <c r="J1" s="44"/>
      <c r="K1" s="44"/>
      <c r="L1" s="44"/>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2" x14ac:dyDescent="0.25">
      <c r="A2" s="28" t="s">
        <v>117</v>
      </c>
      <c r="B2" s="44"/>
      <c r="C2" s="44"/>
      <c r="D2" s="44"/>
      <c r="E2" s="44"/>
      <c r="F2" s="44"/>
      <c r="G2" s="44"/>
      <c r="H2" s="44"/>
      <c r="I2" s="44"/>
      <c r="J2" s="44"/>
      <c r="K2" s="44"/>
      <c r="L2" s="44"/>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2" x14ac:dyDescent="0.25">
      <c r="A3" s="28" t="s">
        <v>125</v>
      </c>
      <c r="B3" s="44"/>
      <c r="C3" s="29"/>
      <c r="D3" s="29"/>
      <c r="E3" s="29"/>
      <c r="F3" s="29"/>
      <c r="G3" s="29"/>
      <c r="H3" s="29"/>
      <c r="I3" s="29"/>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2"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2" x14ac:dyDescent="0.25">
      <c r="A5" s="46" t="s">
        <v>12</v>
      </c>
      <c r="B5" s="44"/>
      <c r="C5" s="29"/>
      <c r="D5" s="29"/>
      <c r="E5" s="29"/>
      <c r="F5" s="29"/>
      <c r="G5" s="29"/>
      <c r="H5" s="29"/>
      <c r="I5" s="29"/>
      <c r="J5" s="2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2" x14ac:dyDescent="0.25">
      <c r="A6" s="4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2" x14ac:dyDescent="0.25">
      <c r="A7" s="83"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c r="Z7" s="36" t="s">
        <v>38</v>
      </c>
      <c r="AA7" s="36" t="s">
        <v>39</v>
      </c>
      <c r="AB7" s="36" t="s">
        <v>40</v>
      </c>
      <c r="AC7" s="36" t="s">
        <v>41</v>
      </c>
      <c r="AD7" s="36" t="s">
        <v>42</v>
      </c>
      <c r="AE7" s="34" t="s">
        <v>43</v>
      </c>
      <c r="AF7" s="33" t="s">
        <v>44</v>
      </c>
      <c r="AG7" s="36" t="s">
        <v>45</v>
      </c>
      <c r="AH7" s="36" t="s">
        <v>46</v>
      </c>
      <c r="AI7" s="36" t="s">
        <v>47</v>
      </c>
      <c r="AJ7" s="36" t="s">
        <v>48</v>
      </c>
      <c r="AK7" s="36" t="s">
        <v>49</v>
      </c>
      <c r="AL7" s="36" t="s">
        <v>50</v>
      </c>
      <c r="AM7" s="36" t="s">
        <v>51</v>
      </c>
      <c r="AN7" s="36" t="s">
        <v>52</v>
      </c>
      <c r="AO7" s="36" t="s">
        <v>53</v>
      </c>
      <c r="AP7" s="36" t="s">
        <v>54</v>
      </c>
      <c r="AQ7" s="36" t="s">
        <v>55</v>
      </c>
      <c r="AR7" s="36" t="s">
        <v>56</v>
      </c>
      <c r="AS7" s="36" t="s">
        <v>57</v>
      </c>
      <c r="AT7" s="36" t="s">
        <v>58</v>
      </c>
      <c r="AU7" s="36" t="s">
        <v>59</v>
      </c>
      <c r="AV7" s="36" t="s">
        <v>60</v>
      </c>
      <c r="AW7" s="36" t="s">
        <v>61</v>
      </c>
      <c r="AX7" s="36" t="s">
        <v>62</v>
      </c>
      <c r="AY7" s="108" t="s">
        <v>63</v>
      </c>
      <c r="AZ7" s="35" t="s">
        <v>64</v>
      </c>
      <c r="BA7" s="80" t="s">
        <v>65</v>
      </c>
      <c r="BB7" s="80" t="s">
        <v>66</v>
      </c>
      <c r="BC7" s="80" t="s">
        <v>67</v>
      </c>
      <c r="BD7" s="80" t="s">
        <v>68</v>
      </c>
      <c r="BE7" s="80" t="s">
        <v>69</v>
      </c>
      <c r="BF7" s="80" t="s">
        <v>70</v>
      </c>
      <c r="BG7" s="80" t="s">
        <v>71</v>
      </c>
      <c r="BH7" s="36" t="s">
        <v>72</v>
      </c>
      <c r="BI7" s="36" t="s">
        <v>73</v>
      </c>
      <c r="BJ7" s="36" t="s">
        <v>74</v>
      </c>
      <c r="BK7" s="36" t="s">
        <v>75</v>
      </c>
      <c r="BL7" s="36" t="s">
        <v>76</v>
      </c>
      <c r="BM7" s="36" t="s">
        <v>77</v>
      </c>
      <c r="BN7" s="36" t="s">
        <v>78</v>
      </c>
      <c r="BO7" s="36" t="s">
        <v>133</v>
      </c>
      <c r="BP7" s="36" t="s">
        <v>80</v>
      </c>
      <c r="BQ7" s="36" t="s">
        <v>81</v>
      </c>
      <c r="BR7" s="36" t="s">
        <v>82</v>
      </c>
      <c r="BS7" s="36" t="s">
        <v>83</v>
      </c>
      <c r="BT7" s="36" t="s">
        <v>84</v>
      </c>
      <c r="BU7" s="36" t="s">
        <v>85</v>
      </c>
      <c r="BV7" s="36" t="s">
        <v>86</v>
      </c>
      <c r="BW7" s="36" t="s">
        <v>87</v>
      </c>
      <c r="BX7" s="36" t="s">
        <v>88</v>
      </c>
      <c r="BY7" s="36" t="s">
        <v>89</v>
      </c>
      <c r="BZ7" s="36" t="s">
        <v>90</v>
      </c>
      <c r="CA7" s="36" t="s">
        <v>149</v>
      </c>
      <c r="CB7" s="36" t="s">
        <v>159</v>
      </c>
      <c r="CC7" s="36" t="s">
        <v>160</v>
      </c>
    </row>
    <row r="8" spans="1:82" x14ac:dyDescent="0.25">
      <c r="A8" s="48" t="s">
        <v>119</v>
      </c>
      <c r="B8" s="101">
        <v>9553.4270395340009</v>
      </c>
      <c r="C8" s="101">
        <v>8718.8032336380002</v>
      </c>
      <c r="D8" s="101">
        <v>8601.0437804249996</v>
      </c>
      <c r="E8" s="101">
        <v>8303.5873644660005</v>
      </c>
      <c r="F8" s="101">
        <v>9002.4042727399992</v>
      </c>
      <c r="G8" s="101">
        <v>9197.6029497260006</v>
      </c>
      <c r="H8" s="101">
        <v>9561.2216791080009</v>
      </c>
      <c r="I8" s="101">
        <v>9720.8964370579997</v>
      </c>
      <c r="J8" s="101">
        <v>9508.8104082030004</v>
      </c>
      <c r="K8" s="101">
        <v>10187.897380823</v>
      </c>
      <c r="L8" s="101">
        <v>11252.164640458999</v>
      </c>
      <c r="M8" s="101">
        <v>11926.363261355</v>
      </c>
      <c r="N8" s="101">
        <v>12564.329174377999</v>
      </c>
      <c r="O8" s="101">
        <v>13472.334850429001</v>
      </c>
      <c r="P8" s="101">
        <v>13384.116633121001</v>
      </c>
      <c r="Q8" s="101">
        <v>14171.636830942</v>
      </c>
      <c r="R8" s="101">
        <v>14840.615339997001</v>
      </c>
      <c r="S8" s="101">
        <v>15997.925885283001</v>
      </c>
      <c r="T8" s="101">
        <v>16868.211991993001</v>
      </c>
      <c r="U8" s="101">
        <v>16493.312470486999</v>
      </c>
      <c r="V8" s="101">
        <v>15150.138629035</v>
      </c>
      <c r="W8" s="101">
        <v>12759.346152775999</v>
      </c>
      <c r="X8" s="101">
        <v>8276.0029670580006</v>
      </c>
      <c r="Y8" s="101">
        <v>5843.0216479609999</v>
      </c>
      <c r="Z8" s="101">
        <v>5401.271874477</v>
      </c>
      <c r="AA8" s="101">
        <v>5817.9790143820001</v>
      </c>
      <c r="AB8" s="101">
        <v>5680.4944176259996</v>
      </c>
      <c r="AC8" s="101">
        <v>6325.5401539209997</v>
      </c>
      <c r="AD8" s="101">
        <v>7544.6073722179999</v>
      </c>
      <c r="AE8" s="104">
        <v>9790.2159153569992</v>
      </c>
      <c r="AF8" s="133">
        <v>12807.199322679</v>
      </c>
      <c r="AG8" s="101">
        <v>16169.924554416</v>
      </c>
      <c r="AH8" s="101">
        <v>15794.933459458</v>
      </c>
      <c r="AI8" s="101">
        <v>15033.580496633</v>
      </c>
      <c r="AJ8" s="101">
        <v>14591.59835606</v>
      </c>
      <c r="AK8" s="101">
        <v>14660.860387930001</v>
      </c>
      <c r="AL8" s="101">
        <v>13636.322772105999</v>
      </c>
      <c r="AM8" s="101">
        <v>12613.700167823001</v>
      </c>
      <c r="AN8" s="101">
        <v>12972.218995540001</v>
      </c>
      <c r="AO8" s="101">
        <v>12181.371622832001</v>
      </c>
      <c r="AP8" s="101">
        <v>12314.183726667001</v>
      </c>
      <c r="AQ8" s="101">
        <v>13182.470450647999</v>
      </c>
      <c r="AR8" s="101">
        <v>13912.878883466001</v>
      </c>
      <c r="AS8" s="101">
        <v>13273.387977475</v>
      </c>
      <c r="AT8" s="101">
        <v>14163.216783484</v>
      </c>
      <c r="AU8" s="101">
        <v>13940.346827574</v>
      </c>
      <c r="AV8" s="101">
        <v>13725.596045954</v>
      </c>
      <c r="AW8" s="101">
        <v>13753.707182943001</v>
      </c>
      <c r="AX8" s="101">
        <v>13787.908953177999</v>
      </c>
      <c r="AY8" s="100">
        <v>15252.864840415001</v>
      </c>
      <c r="AZ8" s="133">
        <v>15863.020269686</v>
      </c>
      <c r="BA8" s="101">
        <v>17613.661521594</v>
      </c>
      <c r="BB8" s="101">
        <v>18354.404563737</v>
      </c>
      <c r="BC8" s="101">
        <v>19178.814264419001</v>
      </c>
      <c r="BD8" s="101">
        <v>20488.364385116001</v>
      </c>
      <c r="BE8" s="101">
        <v>20492.931893174999</v>
      </c>
      <c r="BF8" s="101">
        <v>24047.334198322002</v>
      </c>
      <c r="BG8" s="101">
        <v>25463.255095445002</v>
      </c>
      <c r="BH8" s="101">
        <v>26513.776910986999</v>
      </c>
      <c r="BI8" s="101">
        <v>28219.089420356999</v>
      </c>
      <c r="BJ8" s="101">
        <v>29473.979704764999</v>
      </c>
      <c r="BK8" s="101">
        <v>29961.372844451998</v>
      </c>
      <c r="BL8" s="101">
        <v>30850.435665204001</v>
      </c>
      <c r="BM8" s="101">
        <v>30074.498753740001</v>
      </c>
      <c r="BN8" s="101">
        <v>29808.437297008</v>
      </c>
      <c r="BO8" s="101">
        <v>30264.079581874001</v>
      </c>
      <c r="BP8" s="101">
        <v>30572.890410507</v>
      </c>
      <c r="BQ8" s="109" t="s">
        <v>92</v>
      </c>
      <c r="BR8" s="101">
        <v>24143.509039491</v>
      </c>
      <c r="BS8" s="101">
        <v>26228.010486023999</v>
      </c>
      <c r="BT8" s="101">
        <v>29142.407410186999</v>
      </c>
      <c r="BU8" s="101">
        <v>32442.748918312998</v>
      </c>
      <c r="BV8" s="101">
        <v>42592.001062755997</v>
      </c>
      <c r="BW8" s="101">
        <v>43051.422275532997</v>
      </c>
      <c r="BX8" s="101">
        <v>52768.189651291003</v>
      </c>
      <c r="BY8" s="101">
        <v>53733.221942693002</v>
      </c>
      <c r="BZ8" s="101">
        <v>61508.784093451002</v>
      </c>
      <c r="CA8" s="101">
        <v>57594.182902113003</v>
      </c>
      <c r="CB8" s="101">
        <v>60987.862136937998</v>
      </c>
      <c r="CC8" s="146" t="s">
        <v>92</v>
      </c>
      <c r="CD8" s="144"/>
    </row>
    <row r="9" spans="1:82" x14ac:dyDescent="0.25">
      <c r="A9" s="48" t="s">
        <v>96</v>
      </c>
      <c r="B9" s="101">
        <v>8810.0894921903855</v>
      </c>
      <c r="C9" s="101">
        <v>8878.3453588699595</v>
      </c>
      <c r="D9" s="101">
        <v>8598.5916154494244</v>
      </c>
      <c r="E9" s="101">
        <v>8889.7677452019016</v>
      </c>
      <c r="F9" s="101">
        <v>8951.7436975167657</v>
      </c>
      <c r="G9" s="101">
        <v>9016.2048712961259</v>
      </c>
      <c r="H9" s="101">
        <v>10478.318008579738</v>
      </c>
      <c r="I9" s="101">
        <v>11041.798761306245</v>
      </c>
      <c r="J9" s="101">
        <v>11543.84982136494</v>
      </c>
      <c r="K9" s="101">
        <v>11593.846873564798</v>
      </c>
      <c r="L9" s="101">
        <v>13285.359310193096</v>
      </c>
      <c r="M9" s="101">
        <v>13045.699031844375</v>
      </c>
      <c r="N9" s="101">
        <v>14265.421501614308</v>
      </c>
      <c r="O9" s="101">
        <v>13858.063315849662</v>
      </c>
      <c r="P9" s="101">
        <v>13812.003618421129</v>
      </c>
      <c r="Q9" s="101">
        <v>14174.817117444334</v>
      </c>
      <c r="R9" s="101">
        <v>13902.317834639332</v>
      </c>
      <c r="S9" s="101">
        <v>14545.115979321341</v>
      </c>
      <c r="T9" s="101">
        <v>15719.813837570366</v>
      </c>
      <c r="U9" s="101">
        <v>14096.379210808058</v>
      </c>
      <c r="V9" s="101">
        <v>11973.967292764315</v>
      </c>
      <c r="W9" s="101">
        <v>7858.3037423266796</v>
      </c>
      <c r="X9" s="101">
        <v>4858.4841440526716</v>
      </c>
      <c r="Y9" s="101">
        <v>3149.4901356699033</v>
      </c>
      <c r="Z9" s="101">
        <v>3130.5615437670017</v>
      </c>
      <c r="AA9" s="101">
        <v>3045.9991505531739</v>
      </c>
      <c r="AB9" s="101">
        <v>2472.135480486817</v>
      </c>
      <c r="AC9" s="101">
        <v>2912.6554304148426</v>
      </c>
      <c r="AD9" s="101">
        <v>2858.7587644897021</v>
      </c>
      <c r="AE9" s="104">
        <v>3330.5256549786277</v>
      </c>
      <c r="AF9" s="133">
        <v>4560.6340646913386</v>
      </c>
      <c r="AG9" s="101">
        <v>5317.2945009279274</v>
      </c>
      <c r="AH9" s="101">
        <v>5425.3447785829439</v>
      </c>
      <c r="AI9" s="101">
        <v>4381.0878816021304</v>
      </c>
      <c r="AJ9" s="101">
        <v>4878.9154907848369</v>
      </c>
      <c r="AK9" s="101">
        <v>4884.6433422423806</v>
      </c>
      <c r="AL9" s="101">
        <v>4956.4765184071466</v>
      </c>
      <c r="AM9" s="101">
        <v>3994.1588719823376</v>
      </c>
      <c r="AN9" s="101">
        <v>4710.0211359578589</v>
      </c>
      <c r="AO9" s="101">
        <v>5146.9897721290208</v>
      </c>
      <c r="AP9" s="101">
        <v>4459.4770207706006</v>
      </c>
      <c r="AQ9" s="101">
        <v>4829.541156915272</v>
      </c>
      <c r="AR9" s="101">
        <v>4065.0245428877274</v>
      </c>
      <c r="AS9" s="101">
        <v>5749.9631310898521</v>
      </c>
      <c r="AT9" s="101">
        <v>3638.4680409334842</v>
      </c>
      <c r="AU9" s="101">
        <v>2931.6598723110037</v>
      </c>
      <c r="AV9" s="101">
        <v>2997.2049254196399</v>
      </c>
      <c r="AW9" s="101">
        <v>2862.1457847426118</v>
      </c>
      <c r="AX9" s="101">
        <v>3535.9878196991795</v>
      </c>
      <c r="AY9" s="104">
        <v>3377.471060003827</v>
      </c>
      <c r="AZ9" s="133">
        <v>4272.3292638185558</v>
      </c>
      <c r="BA9" s="101">
        <v>4689.3021891198041</v>
      </c>
      <c r="BB9" s="101">
        <v>4752.8158011974492</v>
      </c>
      <c r="BC9" s="101">
        <v>4176.2423773505943</v>
      </c>
      <c r="BD9" s="101">
        <v>6649.8588183528072</v>
      </c>
      <c r="BE9" s="101">
        <v>6642.0522579950875</v>
      </c>
      <c r="BF9" s="101">
        <v>7833.1665842930597</v>
      </c>
      <c r="BG9" s="101">
        <v>8983.7645609359988</v>
      </c>
      <c r="BH9" s="101">
        <v>10239.801897260793</v>
      </c>
      <c r="BI9" s="101">
        <v>10746.957065641982</v>
      </c>
      <c r="BJ9" s="101">
        <v>11691.771649664277</v>
      </c>
      <c r="BK9" s="101">
        <v>12396.204855980208</v>
      </c>
      <c r="BL9" s="101">
        <v>12048.77975958694</v>
      </c>
      <c r="BM9" s="101">
        <v>12917.552056311986</v>
      </c>
      <c r="BN9" s="101">
        <v>14539.361098686155</v>
      </c>
      <c r="BO9" s="101">
        <v>14007.760602337077</v>
      </c>
      <c r="BP9" s="101">
        <v>15519.693362125019</v>
      </c>
      <c r="BQ9" s="109" t="s">
        <v>92</v>
      </c>
      <c r="BR9" s="101">
        <v>14659.144772346544</v>
      </c>
      <c r="BS9" s="101">
        <v>14784.567199195952</v>
      </c>
      <c r="BT9" s="101">
        <v>16248.556427537989</v>
      </c>
      <c r="BU9" s="101">
        <v>17058.98419887208</v>
      </c>
      <c r="BV9" s="101">
        <v>20328.524463113816</v>
      </c>
      <c r="BW9" s="101">
        <v>19343.505209718121</v>
      </c>
      <c r="BX9" s="101">
        <v>25589.81756954451</v>
      </c>
      <c r="BY9" s="101">
        <v>24662.963398464286</v>
      </c>
      <c r="BZ9" s="101">
        <v>24670.918872825965</v>
      </c>
      <c r="CA9" s="101">
        <v>25555.822402215577</v>
      </c>
      <c r="CB9" s="101">
        <v>28437.329718600664</v>
      </c>
      <c r="CC9" s="146" t="s">
        <v>92</v>
      </c>
      <c r="CD9" s="144"/>
    </row>
    <row r="10" spans="1:82" x14ac:dyDescent="0.25">
      <c r="A10" s="48" t="s">
        <v>120</v>
      </c>
      <c r="B10" s="101">
        <v>9246.3137901539994</v>
      </c>
      <c r="C10" s="101">
        <v>15239.634759742001</v>
      </c>
      <c r="D10" s="101">
        <v>15435.572605359999</v>
      </c>
      <c r="E10" s="101">
        <v>14773.075797863001</v>
      </c>
      <c r="F10" s="101">
        <v>14706.547702935</v>
      </c>
      <c r="G10" s="101">
        <v>13623.813306096999</v>
      </c>
      <c r="H10" s="101">
        <v>14688.334308243</v>
      </c>
      <c r="I10" s="101">
        <v>14485.508384205001</v>
      </c>
      <c r="J10" s="101">
        <v>15989.129720065999</v>
      </c>
      <c r="K10" s="101">
        <v>15920.142851475999</v>
      </c>
      <c r="L10" s="101">
        <v>15772.219001623</v>
      </c>
      <c r="M10" s="101">
        <v>16482.558221621999</v>
      </c>
      <c r="N10" s="101">
        <v>17366.944324750999</v>
      </c>
      <c r="O10" s="101">
        <v>19202.143629457001</v>
      </c>
      <c r="P10" s="101">
        <v>18127.103535482998</v>
      </c>
      <c r="Q10" s="101">
        <v>20290.788815837001</v>
      </c>
      <c r="R10" s="101">
        <v>21285.488695177999</v>
      </c>
      <c r="S10" s="101">
        <v>22719.219001262001</v>
      </c>
      <c r="T10" s="101">
        <v>23862.163809837999</v>
      </c>
      <c r="U10" s="101">
        <v>23092.896171955999</v>
      </c>
      <c r="V10" s="101">
        <v>21698.885470513</v>
      </c>
      <c r="W10" s="101">
        <v>19456.919041736001</v>
      </c>
      <c r="X10" s="101">
        <v>11813.210147367001</v>
      </c>
      <c r="Y10" s="101">
        <v>9217.5904877909998</v>
      </c>
      <c r="Z10" s="101">
        <v>9995.2323354399996</v>
      </c>
      <c r="AA10" s="101">
        <v>11144.917277205001</v>
      </c>
      <c r="AB10" s="101">
        <v>10350.950554465</v>
      </c>
      <c r="AC10" s="101">
        <v>10556.323761445999</v>
      </c>
      <c r="AD10" s="101">
        <v>13467.982113288001</v>
      </c>
      <c r="AE10" s="104">
        <v>13498.183052258</v>
      </c>
      <c r="AF10" s="133">
        <v>18603.207328863002</v>
      </c>
      <c r="AG10" s="101">
        <v>22771.726763990999</v>
      </c>
      <c r="AH10" s="101">
        <v>20894.380404529998</v>
      </c>
      <c r="AI10" s="101">
        <v>22256.016763026</v>
      </c>
      <c r="AJ10" s="101">
        <v>20675.029742039002</v>
      </c>
      <c r="AK10" s="101">
        <v>19821.034435525999</v>
      </c>
      <c r="AL10" s="101">
        <v>18455.164845589999</v>
      </c>
      <c r="AM10" s="101">
        <v>18943.495235453</v>
      </c>
      <c r="AN10" s="101">
        <v>20682.007709066998</v>
      </c>
      <c r="AO10" s="101">
        <v>16804.208868955</v>
      </c>
      <c r="AP10" s="101">
        <v>17407.748441256001</v>
      </c>
      <c r="AQ10" s="101">
        <v>17888.801394490001</v>
      </c>
      <c r="AR10" s="101">
        <v>16549.035580570999</v>
      </c>
      <c r="AS10" s="101">
        <v>17683.543924466001</v>
      </c>
      <c r="AT10" s="101">
        <v>18172.660662991999</v>
      </c>
      <c r="AU10" s="101">
        <v>19011.760374537</v>
      </c>
      <c r="AV10" s="101">
        <v>18897.274319412001</v>
      </c>
      <c r="AW10" s="101">
        <v>17753.866970382001</v>
      </c>
      <c r="AX10" s="101">
        <v>19272.657140243002</v>
      </c>
      <c r="AY10" s="104">
        <v>23969.78865491</v>
      </c>
      <c r="AZ10" s="133">
        <v>22084.705020391</v>
      </c>
      <c r="BA10" s="101">
        <v>27057.848364136</v>
      </c>
      <c r="BB10" s="101">
        <v>26948.682683198</v>
      </c>
      <c r="BC10" s="101">
        <v>29107.249942400998</v>
      </c>
      <c r="BD10" s="101">
        <v>35155.950345395999</v>
      </c>
      <c r="BE10" s="101">
        <v>33426.933396038999</v>
      </c>
      <c r="BF10" s="101">
        <v>42808.694165986002</v>
      </c>
      <c r="BG10" s="101">
        <v>42513.727040862002</v>
      </c>
      <c r="BH10" s="101">
        <v>38727.331961333999</v>
      </c>
      <c r="BI10" s="101">
        <v>42802.342227227004</v>
      </c>
      <c r="BJ10" s="101">
        <v>42874.924517501997</v>
      </c>
      <c r="BK10" s="101">
        <v>43567.017814505001</v>
      </c>
      <c r="BL10" s="101">
        <v>46617.992556395999</v>
      </c>
      <c r="BM10" s="101">
        <v>46501.094212172</v>
      </c>
      <c r="BN10" s="101">
        <v>45073.304195801</v>
      </c>
      <c r="BO10" s="101">
        <v>48655.668045400998</v>
      </c>
      <c r="BP10" s="101">
        <v>53855.091802761002</v>
      </c>
      <c r="BQ10" s="109" t="s">
        <v>92</v>
      </c>
      <c r="BR10" s="101">
        <v>55011.594305357998</v>
      </c>
      <c r="BS10" s="101">
        <v>50630.563308151002</v>
      </c>
      <c r="BT10" s="101">
        <v>36334.962763707998</v>
      </c>
      <c r="BU10" s="101">
        <v>51219.905178187</v>
      </c>
      <c r="BV10" s="101">
        <v>67213.027561334005</v>
      </c>
      <c r="BW10" s="101">
        <v>83091.660305526995</v>
      </c>
      <c r="BX10" s="101">
        <v>85771.250989912995</v>
      </c>
      <c r="BY10" s="101">
        <v>102601.23288554599</v>
      </c>
      <c r="BZ10" s="101">
        <v>92157.525282240007</v>
      </c>
      <c r="CA10" s="101">
        <v>105954.03150983799</v>
      </c>
      <c r="CB10" s="101">
        <v>95501.195545280003</v>
      </c>
      <c r="CC10" s="146" t="s">
        <v>92</v>
      </c>
      <c r="CD10" s="144"/>
    </row>
    <row r="11" spans="1:82" x14ac:dyDescent="0.25">
      <c r="A11" s="48" t="s">
        <v>100</v>
      </c>
      <c r="B11" s="101">
        <v>1972.129503461</v>
      </c>
      <c r="C11" s="101">
        <v>1773.9661910709999</v>
      </c>
      <c r="D11" s="101">
        <v>1843.3497595880001</v>
      </c>
      <c r="E11" s="101">
        <v>1837.4087136620001</v>
      </c>
      <c r="F11" s="101">
        <v>1884.3260193599999</v>
      </c>
      <c r="G11" s="101">
        <v>1870.915119061</v>
      </c>
      <c r="H11" s="101">
        <v>1828.228258121</v>
      </c>
      <c r="I11" s="101">
        <v>1787.45399101</v>
      </c>
      <c r="J11" s="101">
        <v>2018.6224082650001</v>
      </c>
      <c r="K11" s="101">
        <v>2296.7447734580001</v>
      </c>
      <c r="L11" s="101">
        <v>2697.6010341219999</v>
      </c>
      <c r="M11" s="101">
        <v>3262.6391017010001</v>
      </c>
      <c r="N11" s="101">
        <v>3491.182751927</v>
      </c>
      <c r="O11" s="101">
        <v>3780.9148450359999</v>
      </c>
      <c r="P11" s="101">
        <v>3271.5265172210002</v>
      </c>
      <c r="Q11" s="101">
        <v>3714.279579729</v>
      </c>
      <c r="R11" s="101">
        <v>4054.149993772</v>
      </c>
      <c r="S11" s="101">
        <v>4388.0662531099997</v>
      </c>
      <c r="T11" s="101">
        <v>4070.9327366779999</v>
      </c>
      <c r="U11" s="101">
        <v>4308.5835610719996</v>
      </c>
      <c r="V11" s="101">
        <v>4135.1046329780002</v>
      </c>
      <c r="W11" s="101">
        <v>3907.0706035570001</v>
      </c>
      <c r="X11" s="101">
        <v>3748.9701341700002</v>
      </c>
      <c r="Y11" s="101">
        <v>2467.0832600949998</v>
      </c>
      <c r="Z11" s="101">
        <v>2241.785879777</v>
      </c>
      <c r="AA11" s="101">
        <v>2493.4484206669999</v>
      </c>
      <c r="AB11" s="101">
        <v>3737.9851049640001</v>
      </c>
      <c r="AC11" s="101">
        <v>4076.7797530050002</v>
      </c>
      <c r="AD11" s="101">
        <v>3781.9708207690001</v>
      </c>
      <c r="AE11" s="104">
        <v>4134.443251701</v>
      </c>
      <c r="AF11" s="133">
        <v>5666.6574523569998</v>
      </c>
      <c r="AG11" s="101">
        <v>7360.1011300119999</v>
      </c>
      <c r="AH11" s="101">
        <v>9812.5590863710004</v>
      </c>
      <c r="AI11" s="101">
        <v>15645.779422939</v>
      </c>
      <c r="AJ11" s="101">
        <v>13644.789982922</v>
      </c>
      <c r="AK11" s="101">
        <v>10753.973141459001</v>
      </c>
      <c r="AL11" s="101">
        <v>7332.5295581030005</v>
      </c>
      <c r="AM11" s="101">
        <v>11105.926207205999</v>
      </c>
      <c r="AN11" s="101">
        <v>5810.831016266</v>
      </c>
      <c r="AO11" s="101">
        <v>7412.1680537769998</v>
      </c>
      <c r="AP11" s="101">
        <v>7195.2150547540004</v>
      </c>
      <c r="AQ11" s="101">
        <v>6035.3875668979999</v>
      </c>
      <c r="AR11" s="101">
        <v>5639.2177425050004</v>
      </c>
      <c r="AS11" s="101">
        <v>11445.980712213001</v>
      </c>
      <c r="AT11" s="101">
        <v>10401.585871969</v>
      </c>
      <c r="AU11" s="101">
        <v>7626.2154805589998</v>
      </c>
      <c r="AV11" s="101">
        <v>6732.7983814509998</v>
      </c>
      <c r="AW11" s="101">
        <v>6869.8887805109998</v>
      </c>
      <c r="AX11" s="101">
        <v>7754.598733838</v>
      </c>
      <c r="AY11" s="104">
        <v>8195.2193295849993</v>
      </c>
      <c r="AZ11" s="133">
        <v>15903.750779825999</v>
      </c>
      <c r="BA11" s="101">
        <v>11671.028788828</v>
      </c>
      <c r="BB11" s="101">
        <v>10337.837327437999</v>
      </c>
      <c r="BC11" s="101">
        <v>11958.380694185</v>
      </c>
      <c r="BD11" s="101">
        <v>14962.809883432999</v>
      </c>
      <c r="BE11" s="101">
        <v>15029.488358533001</v>
      </c>
      <c r="BF11" s="101">
        <v>16316.334556394</v>
      </c>
      <c r="BG11" s="101">
        <v>17307.811508289</v>
      </c>
      <c r="BH11" s="101">
        <v>12493.698833143</v>
      </c>
      <c r="BI11" s="101">
        <v>11827.806253272</v>
      </c>
      <c r="BJ11" s="101">
        <v>12059.891713045999</v>
      </c>
      <c r="BK11" s="101">
        <v>13564.587201922999</v>
      </c>
      <c r="BL11" s="101">
        <v>20843.137886581</v>
      </c>
      <c r="BM11" s="101">
        <v>18519.538322281998</v>
      </c>
      <c r="BN11" s="101">
        <v>18599.908056313001</v>
      </c>
      <c r="BO11" s="101">
        <v>20564.373567248</v>
      </c>
      <c r="BP11" s="101">
        <v>15744.664174023001</v>
      </c>
      <c r="BQ11" s="109" t="s">
        <v>92</v>
      </c>
      <c r="BR11" s="101">
        <v>15536.712134965999</v>
      </c>
      <c r="BS11" s="101">
        <v>13622.595868588</v>
      </c>
      <c r="BT11" s="101">
        <v>14014.784011583</v>
      </c>
      <c r="BU11" s="101">
        <v>16312.904795269</v>
      </c>
      <c r="BV11" s="101">
        <v>17068.200489852999</v>
      </c>
      <c r="BW11" s="101">
        <v>19653.559769806001</v>
      </c>
      <c r="BX11" s="101">
        <v>29391.284553318001</v>
      </c>
      <c r="BY11" s="101">
        <v>26090.548349897999</v>
      </c>
      <c r="BZ11" s="101">
        <v>29572.413682702001</v>
      </c>
      <c r="CA11" s="101">
        <v>29234.274101823001</v>
      </c>
      <c r="CB11" s="101">
        <v>28046.497920171001</v>
      </c>
      <c r="CC11" s="146" t="s">
        <v>92</v>
      </c>
      <c r="CD11" s="144"/>
    </row>
    <row r="12" spans="1:82" x14ac:dyDescent="0.25">
      <c r="A12" s="59" t="s">
        <v>101</v>
      </c>
      <c r="B12" s="101">
        <v>4720.0440365329996</v>
      </c>
      <c r="C12" s="101">
        <v>1331.424044593</v>
      </c>
      <c r="D12" s="101">
        <v>1445.7865932510001</v>
      </c>
      <c r="E12" s="101">
        <v>1127.554868768</v>
      </c>
      <c r="F12" s="101">
        <v>1202.6987603709999</v>
      </c>
      <c r="G12" s="101">
        <v>1305.4891989069999</v>
      </c>
      <c r="H12" s="101">
        <v>1475.2323039949999</v>
      </c>
      <c r="I12" s="101">
        <v>1639.061880257</v>
      </c>
      <c r="J12" s="101">
        <v>1535.148634462</v>
      </c>
      <c r="K12" s="101">
        <v>1483.5878458459999</v>
      </c>
      <c r="L12" s="101">
        <v>1716.2260116529999</v>
      </c>
      <c r="M12" s="101">
        <v>2053.2913524559999</v>
      </c>
      <c r="N12" s="101">
        <v>2204.6420802460002</v>
      </c>
      <c r="O12" s="101">
        <v>2133.1985633889999</v>
      </c>
      <c r="P12" s="101">
        <v>2172.8893548410001</v>
      </c>
      <c r="Q12" s="101">
        <v>1968.8929681059999</v>
      </c>
      <c r="R12" s="101">
        <v>4142.5779567890004</v>
      </c>
      <c r="S12" s="101">
        <v>3432.0416903700002</v>
      </c>
      <c r="T12" s="101">
        <v>2611.0618749529999</v>
      </c>
      <c r="U12" s="101">
        <v>2293.162078671</v>
      </c>
      <c r="V12" s="101">
        <v>2322.4427419120002</v>
      </c>
      <c r="W12" s="101">
        <v>2548.6264946699998</v>
      </c>
      <c r="X12" s="101">
        <v>2480.4380747730002</v>
      </c>
      <c r="Y12" s="101">
        <v>3647.693322222</v>
      </c>
      <c r="Z12" s="101">
        <v>3568.607673389</v>
      </c>
      <c r="AA12" s="101">
        <v>2863.0364937600002</v>
      </c>
      <c r="AB12" s="101">
        <v>3437.9706713569999</v>
      </c>
      <c r="AC12" s="101">
        <v>2251.0574038640002</v>
      </c>
      <c r="AD12" s="101">
        <v>2202.431721378</v>
      </c>
      <c r="AE12" s="104">
        <v>2347.2881829560001</v>
      </c>
      <c r="AF12" s="133">
        <v>5719.3770883529996</v>
      </c>
      <c r="AG12" s="101">
        <v>4287.7353666139998</v>
      </c>
      <c r="AH12" s="101">
        <v>3713.0345172050002</v>
      </c>
      <c r="AI12" s="101">
        <v>3572.9312031220002</v>
      </c>
      <c r="AJ12" s="101">
        <v>3295.5097658670002</v>
      </c>
      <c r="AK12" s="101">
        <v>2736.336221004</v>
      </c>
      <c r="AL12" s="101">
        <v>3109.321590215</v>
      </c>
      <c r="AM12" s="101">
        <v>3170.9379316710001</v>
      </c>
      <c r="AN12" s="101">
        <v>2782.0698656959999</v>
      </c>
      <c r="AO12" s="101">
        <v>3263.2708260079999</v>
      </c>
      <c r="AP12" s="101">
        <v>3307.0361484499999</v>
      </c>
      <c r="AQ12" s="101">
        <v>3533.951081273</v>
      </c>
      <c r="AR12" s="101">
        <v>3780.9130609550002</v>
      </c>
      <c r="AS12" s="101">
        <v>3526.5747008610001</v>
      </c>
      <c r="AT12" s="101">
        <v>3789.830745017</v>
      </c>
      <c r="AU12" s="101">
        <v>3783.99551539</v>
      </c>
      <c r="AV12" s="101">
        <v>3737.5801637049999</v>
      </c>
      <c r="AW12" s="101">
        <v>4505.1578560070002</v>
      </c>
      <c r="AX12" s="101">
        <v>4740.3944044319996</v>
      </c>
      <c r="AY12" s="104">
        <v>4969.5602881189998</v>
      </c>
      <c r="AZ12" s="133">
        <v>5712.9408805820003</v>
      </c>
      <c r="BA12" s="101">
        <v>4834.4368071469999</v>
      </c>
      <c r="BB12" s="101">
        <v>4825.743769148</v>
      </c>
      <c r="BC12" s="101">
        <v>5195.5276700960003</v>
      </c>
      <c r="BD12" s="101">
        <v>5742.2552522530004</v>
      </c>
      <c r="BE12" s="101">
        <v>5387.6825542480001</v>
      </c>
      <c r="BF12" s="101">
        <v>5261.762885178</v>
      </c>
      <c r="BG12" s="101">
        <v>5668.7257021690002</v>
      </c>
      <c r="BH12" s="101">
        <v>7385.8642347269997</v>
      </c>
      <c r="BI12" s="101">
        <v>6713.6011721200002</v>
      </c>
      <c r="BJ12" s="101">
        <v>7771.6761694839997</v>
      </c>
      <c r="BK12" s="101">
        <v>6248.1063745199999</v>
      </c>
      <c r="BL12" s="101">
        <v>6449.5099589009997</v>
      </c>
      <c r="BM12" s="101">
        <v>6837.515404363</v>
      </c>
      <c r="BN12" s="101">
        <v>6872.3946519299998</v>
      </c>
      <c r="BO12" s="101">
        <v>6430.3879200069996</v>
      </c>
      <c r="BP12" s="101">
        <v>6903.4593144219998</v>
      </c>
      <c r="BQ12" s="109" t="s">
        <v>92</v>
      </c>
      <c r="BR12" s="101">
        <v>6447.3249163090004</v>
      </c>
      <c r="BS12" s="101">
        <v>6474.3313925869998</v>
      </c>
      <c r="BT12" s="101">
        <v>6748.0948936539999</v>
      </c>
      <c r="BU12" s="101">
        <v>7091.472548789</v>
      </c>
      <c r="BV12" s="101">
        <v>8432.1816290330007</v>
      </c>
      <c r="BW12" s="101">
        <v>8246.0839194149994</v>
      </c>
      <c r="BX12" s="101">
        <v>10754.908466465</v>
      </c>
      <c r="BY12" s="101">
        <v>10489.032224522</v>
      </c>
      <c r="BZ12" s="101">
        <v>12347.746726216001</v>
      </c>
      <c r="CA12" s="101">
        <v>10105.030862402</v>
      </c>
      <c r="CB12" s="101">
        <v>12443.445540449</v>
      </c>
      <c r="CC12" s="146" t="s">
        <v>92</v>
      </c>
      <c r="CD12" s="144"/>
    </row>
    <row r="13" spans="1:82" x14ac:dyDescent="0.25">
      <c r="A13" s="59" t="s">
        <v>102</v>
      </c>
      <c r="B13" s="101">
        <v>132.48958146835778</v>
      </c>
      <c r="C13" s="101">
        <v>576.98970463624244</v>
      </c>
      <c r="D13" s="101">
        <v>606.30498292085747</v>
      </c>
      <c r="E13" s="101">
        <v>522.82062680582146</v>
      </c>
      <c r="F13" s="101">
        <v>520.01592492348209</v>
      </c>
      <c r="G13" s="101">
        <v>539.29019439439787</v>
      </c>
      <c r="H13" s="101">
        <v>631.55665174733656</v>
      </c>
      <c r="I13" s="101">
        <v>518.34063843027593</v>
      </c>
      <c r="J13" s="101">
        <v>362.24045854909866</v>
      </c>
      <c r="K13" s="101">
        <v>636.53641787028664</v>
      </c>
      <c r="L13" s="101">
        <v>1011.8324444318223</v>
      </c>
      <c r="M13" s="101">
        <v>890.00928419961008</v>
      </c>
      <c r="N13" s="101">
        <v>808.65617695672154</v>
      </c>
      <c r="O13" s="101">
        <v>1100.7742321783855</v>
      </c>
      <c r="P13" s="101">
        <v>931.8392053692836</v>
      </c>
      <c r="Q13" s="101">
        <v>979.50713018953047</v>
      </c>
      <c r="R13" s="101">
        <v>1176.447444109795</v>
      </c>
      <c r="S13" s="101">
        <v>1369.931400081301</v>
      </c>
      <c r="T13" s="101">
        <v>1640.8444458928238</v>
      </c>
      <c r="U13" s="101">
        <v>1267.0174791950076</v>
      </c>
      <c r="V13" s="101">
        <v>1143.2821049958097</v>
      </c>
      <c r="W13" s="101">
        <v>1239.5800628650015</v>
      </c>
      <c r="X13" s="101">
        <v>1473.1850262850021</v>
      </c>
      <c r="Y13" s="101">
        <v>1769.9427438771831</v>
      </c>
      <c r="Z13" s="101">
        <v>1447.1205792471851</v>
      </c>
      <c r="AA13" s="101">
        <v>1339.8289307276857</v>
      </c>
      <c r="AB13" s="101">
        <v>1193.9021640389017</v>
      </c>
      <c r="AC13" s="101">
        <v>950.3042445994688</v>
      </c>
      <c r="AD13" s="101">
        <v>981.23862198067923</v>
      </c>
      <c r="AE13" s="104">
        <v>1158.5129907295141</v>
      </c>
      <c r="AF13" s="133">
        <v>1796.5692631475049</v>
      </c>
      <c r="AG13" s="101">
        <v>1760.0328561516626</v>
      </c>
      <c r="AH13" s="101">
        <v>1893.3769386657957</v>
      </c>
      <c r="AI13" s="101">
        <v>1935.8774711966755</v>
      </c>
      <c r="AJ13" s="101">
        <v>2929.6650315200145</v>
      </c>
      <c r="AK13" s="101">
        <v>2921.9546560702356</v>
      </c>
      <c r="AL13" s="101">
        <v>1791.8283102972046</v>
      </c>
      <c r="AM13" s="101">
        <v>2973.9707862165501</v>
      </c>
      <c r="AN13" s="101">
        <v>1412.8997424092327</v>
      </c>
      <c r="AO13" s="101">
        <v>1755.5322001309198</v>
      </c>
      <c r="AP13" s="101">
        <v>1335.5939758869185</v>
      </c>
      <c r="AQ13" s="101">
        <v>1496.3834020372285</v>
      </c>
      <c r="AR13" s="101">
        <v>1442.9267558532445</v>
      </c>
      <c r="AS13" s="101">
        <v>1786.5012867648409</v>
      </c>
      <c r="AT13" s="101">
        <v>1643.251654102497</v>
      </c>
      <c r="AU13" s="101">
        <v>1643.8103794928827</v>
      </c>
      <c r="AV13" s="101">
        <v>1864.910469283059</v>
      </c>
      <c r="AW13" s="101">
        <v>1590.4598748143728</v>
      </c>
      <c r="AX13" s="101">
        <v>1729.6692342200183</v>
      </c>
      <c r="AY13" s="104">
        <v>1350.5565180260301</v>
      </c>
      <c r="AZ13" s="133">
        <v>1698.1624271854912</v>
      </c>
      <c r="BA13" s="101">
        <v>1802.6611173101305</v>
      </c>
      <c r="BB13" s="101">
        <v>1714.8263283546596</v>
      </c>
      <c r="BC13" s="101">
        <v>1521.1630214994436</v>
      </c>
      <c r="BD13" s="101">
        <v>3322.8993755161059</v>
      </c>
      <c r="BE13" s="101">
        <v>2462.8296208253064</v>
      </c>
      <c r="BF13" s="101">
        <v>2260.8751973619414</v>
      </c>
      <c r="BG13" s="101">
        <v>1865.4216732054037</v>
      </c>
      <c r="BH13" s="101">
        <v>2442.9647169863665</v>
      </c>
      <c r="BI13" s="101">
        <v>2244.1560177448205</v>
      </c>
      <c r="BJ13" s="101">
        <v>1691.5238416344296</v>
      </c>
      <c r="BK13" s="101">
        <v>1873.317389195829</v>
      </c>
      <c r="BL13" s="101">
        <v>2126.7513771149711</v>
      </c>
      <c r="BM13" s="101">
        <v>2383.6731282311985</v>
      </c>
      <c r="BN13" s="101">
        <v>4149.8556899700961</v>
      </c>
      <c r="BO13" s="101">
        <v>5210.0042121781489</v>
      </c>
      <c r="BP13" s="101">
        <v>3677.7236860585799</v>
      </c>
      <c r="BQ13" s="109" t="s">
        <v>92</v>
      </c>
      <c r="BR13" s="101">
        <v>3652.397320437834</v>
      </c>
      <c r="BS13" s="101">
        <v>3228.3621047286483</v>
      </c>
      <c r="BT13" s="101">
        <v>3724.2398977532475</v>
      </c>
      <c r="BU13" s="101">
        <v>3325.3965997492719</v>
      </c>
      <c r="BV13" s="101">
        <v>3409.6320380296133</v>
      </c>
      <c r="BW13" s="101">
        <v>3502.3506561283057</v>
      </c>
      <c r="BX13" s="101">
        <v>4350.5237793133256</v>
      </c>
      <c r="BY13" s="101">
        <v>4649.6092119186105</v>
      </c>
      <c r="BZ13" s="101">
        <v>4848.2112079159388</v>
      </c>
      <c r="CA13" s="101">
        <v>4322.4468768872766</v>
      </c>
      <c r="CB13" s="101">
        <v>4950.7136163875284</v>
      </c>
      <c r="CC13" s="146" t="s">
        <v>92</v>
      </c>
      <c r="CD13" s="144"/>
    </row>
    <row r="14" spans="1:82" x14ac:dyDescent="0.25">
      <c r="A14" s="59" t="s">
        <v>121</v>
      </c>
      <c r="B14" s="101">
        <v>4848.409820027</v>
      </c>
      <c r="C14" s="101">
        <v>4480.0429250939997</v>
      </c>
      <c r="D14" s="101">
        <v>4563.1618345030001</v>
      </c>
      <c r="E14" s="101">
        <v>4363.2953445339999</v>
      </c>
      <c r="F14" s="101">
        <v>4939.6292938670003</v>
      </c>
      <c r="G14" s="101">
        <v>4947.8437177859996</v>
      </c>
      <c r="H14" s="101">
        <v>4852.3372033209998</v>
      </c>
      <c r="I14" s="101">
        <v>4305.626097329</v>
      </c>
      <c r="J14" s="101">
        <v>5241.0900615219998</v>
      </c>
      <c r="K14" s="101">
        <v>6174.0561509890003</v>
      </c>
      <c r="L14" s="101">
        <v>8204.3912480250001</v>
      </c>
      <c r="M14" s="101">
        <v>9664.654687536</v>
      </c>
      <c r="N14" s="101">
        <v>10483.809330784999</v>
      </c>
      <c r="O14" s="101">
        <v>11322.460768272</v>
      </c>
      <c r="P14" s="101">
        <v>11000.937796406</v>
      </c>
      <c r="Q14" s="101">
        <v>12123.13139579</v>
      </c>
      <c r="R14" s="101">
        <v>12341.493080253</v>
      </c>
      <c r="S14" s="101">
        <v>13246.254517904999</v>
      </c>
      <c r="T14" s="101">
        <v>14068.185386485</v>
      </c>
      <c r="U14" s="101">
        <v>14239.632057352001</v>
      </c>
      <c r="V14" s="101">
        <v>11928.899019177001</v>
      </c>
      <c r="W14" s="101">
        <v>11492.350908054999</v>
      </c>
      <c r="X14" s="101">
        <v>7178.3408595869996</v>
      </c>
      <c r="Y14" s="101">
        <v>6167.5290102030003</v>
      </c>
      <c r="Z14" s="101">
        <v>6338.162458797</v>
      </c>
      <c r="AA14" s="101">
        <v>6856.7680380319998</v>
      </c>
      <c r="AB14" s="101">
        <v>6710.5138820299999</v>
      </c>
      <c r="AC14" s="101">
        <v>5915.7708305710003</v>
      </c>
      <c r="AD14" s="101">
        <v>7771.3523530370003</v>
      </c>
      <c r="AE14" s="104">
        <v>9010.3775150050005</v>
      </c>
      <c r="AF14" s="133">
        <v>13901.448912365</v>
      </c>
      <c r="AG14" s="101">
        <v>16827.475232027002</v>
      </c>
      <c r="AH14" s="101">
        <v>16125.321151161999</v>
      </c>
      <c r="AI14" s="101">
        <v>17194.094835822001</v>
      </c>
      <c r="AJ14" s="101">
        <v>14993.097429224001</v>
      </c>
      <c r="AK14" s="101">
        <v>13729.19170702</v>
      </c>
      <c r="AL14" s="101">
        <v>14045.621371802001</v>
      </c>
      <c r="AM14" s="101">
        <v>13893.101213081</v>
      </c>
      <c r="AN14" s="101">
        <v>14288.536867462</v>
      </c>
      <c r="AO14" s="101">
        <v>13064.747516535999</v>
      </c>
      <c r="AP14" s="101">
        <v>13624.034846611999</v>
      </c>
      <c r="AQ14" s="101">
        <v>12937.559089065</v>
      </c>
      <c r="AR14" s="101">
        <v>12529.592982210999</v>
      </c>
      <c r="AS14" s="101">
        <v>13744.72333993</v>
      </c>
      <c r="AT14" s="101">
        <v>14599.454769780001</v>
      </c>
      <c r="AU14" s="101">
        <v>15040.373925542001</v>
      </c>
      <c r="AV14" s="101">
        <v>12470.821544726999</v>
      </c>
      <c r="AW14" s="101">
        <v>13874.795322395999</v>
      </c>
      <c r="AX14" s="101">
        <v>13537.035387066</v>
      </c>
      <c r="AY14" s="104">
        <v>15068.545474066999</v>
      </c>
      <c r="AZ14" s="133">
        <v>17047.143323419001</v>
      </c>
      <c r="BA14" s="101">
        <v>17347.696217181001</v>
      </c>
      <c r="BB14" s="101">
        <v>18380.780148147998</v>
      </c>
      <c r="BC14" s="101">
        <v>19651.393202667001</v>
      </c>
      <c r="BD14" s="101">
        <v>21026.979798218999</v>
      </c>
      <c r="BE14" s="101">
        <v>23990.256516055</v>
      </c>
      <c r="BF14" s="101">
        <v>24415.771433589998</v>
      </c>
      <c r="BG14" s="101">
        <v>24185.378329758001</v>
      </c>
      <c r="BH14" s="101">
        <v>28624.634063720001</v>
      </c>
      <c r="BI14" s="101">
        <v>25972.156024666001</v>
      </c>
      <c r="BJ14" s="101">
        <v>27052.402779933</v>
      </c>
      <c r="BK14" s="101">
        <v>28088.627730672</v>
      </c>
      <c r="BL14" s="101">
        <v>29294.625309234001</v>
      </c>
      <c r="BM14" s="101">
        <v>29090.406992806998</v>
      </c>
      <c r="BN14" s="101">
        <v>28164.183153422</v>
      </c>
      <c r="BO14" s="101">
        <v>28130.798176656001</v>
      </c>
      <c r="BP14" s="101">
        <v>36331.448285714003</v>
      </c>
      <c r="BQ14" s="109" t="s">
        <v>92</v>
      </c>
      <c r="BR14" s="101">
        <v>34102.123968606</v>
      </c>
      <c r="BS14" s="101">
        <v>28967.94731295</v>
      </c>
      <c r="BT14" s="101">
        <v>29898.690152218001</v>
      </c>
      <c r="BU14" s="101">
        <v>32400.694800214998</v>
      </c>
      <c r="BV14" s="101">
        <v>45115.595519078001</v>
      </c>
      <c r="BW14" s="101">
        <v>43479.914340820003</v>
      </c>
      <c r="BX14" s="101">
        <v>56419.940038765999</v>
      </c>
      <c r="BY14" s="101">
        <v>55455.297875204997</v>
      </c>
      <c r="BZ14" s="101">
        <v>55436.369690947999</v>
      </c>
      <c r="CA14" s="101">
        <v>57617.088172242002</v>
      </c>
      <c r="CB14" s="101">
        <v>55298.595613824</v>
      </c>
      <c r="CC14" s="146" t="s">
        <v>92</v>
      </c>
      <c r="CD14" s="144"/>
    </row>
    <row r="15" spans="1:82" x14ac:dyDescent="0.25">
      <c r="A15" s="59" t="s">
        <v>122</v>
      </c>
      <c r="B15" s="101">
        <v>15934.132886695999</v>
      </c>
      <c r="C15" s="101">
        <v>15772.340449101001</v>
      </c>
      <c r="D15" s="101">
        <v>15576.617171639</v>
      </c>
      <c r="E15" s="101">
        <v>16104.550392956</v>
      </c>
      <c r="F15" s="101">
        <v>15754.935862716</v>
      </c>
      <c r="G15" s="101">
        <v>14123.582126202</v>
      </c>
      <c r="H15" s="101">
        <v>13346.806441867</v>
      </c>
      <c r="I15" s="101">
        <v>12997.183126079</v>
      </c>
      <c r="J15" s="101">
        <v>12481.071460110001</v>
      </c>
      <c r="K15" s="101">
        <v>12834.674403430001</v>
      </c>
      <c r="L15" s="101">
        <v>12656.594544271</v>
      </c>
      <c r="M15" s="101">
        <v>12659.310675426001</v>
      </c>
      <c r="N15" s="101">
        <v>13866.527478935001</v>
      </c>
      <c r="O15" s="101">
        <v>13964.260005787</v>
      </c>
      <c r="P15" s="101">
        <v>13807.061140529</v>
      </c>
      <c r="Q15" s="101">
        <v>13632.778072047</v>
      </c>
      <c r="R15" s="101">
        <v>13423.783349755</v>
      </c>
      <c r="S15" s="101">
        <v>15164.863016464</v>
      </c>
      <c r="T15" s="101">
        <v>14301.793158173001</v>
      </c>
      <c r="U15" s="101">
        <v>17302.290991653001</v>
      </c>
      <c r="V15" s="101">
        <v>17185.946677508</v>
      </c>
      <c r="W15" s="101">
        <v>17128.941714509001</v>
      </c>
      <c r="X15" s="101">
        <v>16676.094512331001</v>
      </c>
      <c r="Y15" s="101">
        <v>15477.347324271001</v>
      </c>
      <c r="Z15" s="101">
        <v>15475.726141547</v>
      </c>
      <c r="AA15" s="101">
        <v>16286.303578698</v>
      </c>
      <c r="AB15" s="101">
        <v>16302.805187311</v>
      </c>
      <c r="AC15" s="101">
        <v>16047.426487174</v>
      </c>
      <c r="AD15" s="101">
        <v>17441.055079079</v>
      </c>
      <c r="AE15" s="104">
        <v>17448.295529378</v>
      </c>
      <c r="AF15" s="133">
        <v>22616.777449993999</v>
      </c>
      <c r="AG15" s="101">
        <v>22016.469395610002</v>
      </c>
      <c r="AH15" s="101">
        <v>20842.082110228999</v>
      </c>
      <c r="AI15" s="101">
        <v>21275.216516806999</v>
      </c>
      <c r="AJ15" s="101">
        <v>19100.226353038001</v>
      </c>
      <c r="AK15" s="101">
        <v>20853.744865745</v>
      </c>
      <c r="AL15" s="101">
        <v>18851.371954127</v>
      </c>
      <c r="AM15" s="101">
        <v>18459.715942224</v>
      </c>
      <c r="AN15" s="101">
        <v>17303.943554943999</v>
      </c>
      <c r="AO15" s="101">
        <v>17874.786519860001</v>
      </c>
      <c r="AP15" s="101">
        <v>17985.107781605999</v>
      </c>
      <c r="AQ15" s="101">
        <v>14288.93343857</v>
      </c>
      <c r="AR15" s="101">
        <v>17891.788453439</v>
      </c>
      <c r="AS15" s="101">
        <v>19996.056618720999</v>
      </c>
      <c r="AT15" s="101">
        <v>21398.02591384</v>
      </c>
      <c r="AU15" s="101">
        <v>19697.567151670999</v>
      </c>
      <c r="AV15" s="101">
        <v>21100.859916533998</v>
      </c>
      <c r="AW15" s="101">
        <v>18068.251032355001</v>
      </c>
      <c r="AX15" s="101">
        <v>20760.557568192999</v>
      </c>
      <c r="AY15" s="104">
        <v>19347.700632861</v>
      </c>
      <c r="AZ15" s="133">
        <v>22316.257826083998</v>
      </c>
      <c r="BA15" s="101">
        <v>22376.461749679002</v>
      </c>
      <c r="BB15" s="101">
        <v>23638.411833353999</v>
      </c>
      <c r="BC15" s="101">
        <v>27962.292529058999</v>
      </c>
      <c r="BD15" s="101">
        <v>26563.740991805</v>
      </c>
      <c r="BE15" s="101">
        <v>29874.386366538001</v>
      </c>
      <c r="BF15" s="101">
        <v>28716.959314663</v>
      </c>
      <c r="BG15" s="101">
        <v>30841.323116547999</v>
      </c>
      <c r="BH15" s="101">
        <v>30045.463817568001</v>
      </c>
      <c r="BI15" s="101">
        <v>28978.881181334</v>
      </c>
      <c r="BJ15" s="101">
        <v>29753.338474176999</v>
      </c>
      <c r="BK15" s="101">
        <v>29681.584140635001</v>
      </c>
      <c r="BL15" s="101">
        <v>31990.274046597999</v>
      </c>
      <c r="BM15" s="101">
        <v>34390.349202737998</v>
      </c>
      <c r="BN15" s="101">
        <v>34921.083915709998</v>
      </c>
      <c r="BO15" s="101">
        <v>34277.352582250001</v>
      </c>
      <c r="BP15" s="101">
        <v>38477.642732865002</v>
      </c>
      <c r="BQ15" s="109" t="s">
        <v>92</v>
      </c>
      <c r="BR15" s="101">
        <v>46346.912965821997</v>
      </c>
      <c r="BS15" s="101">
        <v>46312.274486684</v>
      </c>
      <c r="BT15" s="101">
        <v>43153.898126398002</v>
      </c>
      <c r="BU15" s="101">
        <v>45204.437881669997</v>
      </c>
      <c r="BV15" s="101">
        <v>49243.096266059998</v>
      </c>
      <c r="BW15" s="101">
        <v>59600.644285766997</v>
      </c>
      <c r="BX15" s="101">
        <v>65660.878731417994</v>
      </c>
      <c r="BY15" s="101">
        <v>70821.842943014999</v>
      </c>
      <c r="BZ15" s="101">
        <v>67435.662771877993</v>
      </c>
      <c r="CA15" s="101">
        <v>67374.418959905001</v>
      </c>
      <c r="CB15" s="101">
        <v>75907.332632940001</v>
      </c>
      <c r="CC15" s="146" t="s">
        <v>92</v>
      </c>
      <c r="CD15" s="144"/>
    </row>
    <row r="16" spans="1:82" x14ac:dyDescent="0.25">
      <c r="A16" s="59" t="s">
        <v>123</v>
      </c>
      <c r="B16" s="101">
        <v>2014.3752428570001</v>
      </c>
      <c r="C16" s="101">
        <v>2251.510493233</v>
      </c>
      <c r="D16" s="101">
        <v>2371.4324250700001</v>
      </c>
      <c r="E16" s="101">
        <v>2144.9628424130001</v>
      </c>
      <c r="F16" s="101">
        <v>2042.0908168569999</v>
      </c>
      <c r="G16" s="101">
        <v>1904.5431032439999</v>
      </c>
      <c r="H16" s="101">
        <v>1809.3994964230001</v>
      </c>
      <c r="I16" s="101">
        <v>1832.786690662</v>
      </c>
      <c r="J16" s="101">
        <v>2201.8410092529998</v>
      </c>
      <c r="K16" s="101">
        <v>2282.2164562399998</v>
      </c>
      <c r="L16" s="101">
        <v>2315.830511997</v>
      </c>
      <c r="M16" s="101">
        <v>2450.8190892369998</v>
      </c>
      <c r="N16" s="101">
        <v>2094.668020095</v>
      </c>
      <c r="O16" s="101">
        <v>2155.8577033000001</v>
      </c>
      <c r="P16" s="101">
        <v>2148.9001412429998</v>
      </c>
      <c r="Q16" s="101">
        <v>2232.3225659320001</v>
      </c>
      <c r="R16" s="101">
        <v>2485.9093307550002</v>
      </c>
      <c r="S16" s="101">
        <v>2511.6723513759998</v>
      </c>
      <c r="T16" s="101">
        <v>3054.4717063990001</v>
      </c>
      <c r="U16" s="101">
        <v>2596.8677739780001</v>
      </c>
      <c r="V16" s="101">
        <v>2677.2642550370001</v>
      </c>
      <c r="W16" s="101">
        <v>2551.4751949800002</v>
      </c>
      <c r="X16" s="101">
        <v>2221.2142039209998</v>
      </c>
      <c r="Y16" s="101">
        <v>2038.9961441380001</v>
      </c>
      <c r="Z16" s="101">
        <v>1727.7089868390001</v>
      </c>
      <c r="AA16" s="101">
        <v>1942.8438159330001</v>
      </c>
      <c r="AB16" s="101">
        <v>1897.214555155</v>
      </c>
      <c r="AC16" s="101">
        <v>2061.075290411</v>
      </c>
      <c r="AD16" s="101">
        <v>1926.685744658</v>
      </c>
      <c r="AE16" s="104">
        <v>1955.3144459390001</v>
      </c>
      <c r="AF16" s="133">
        <v>4433.1574542830003</v>
      </c>
      <c r="AG16" s="101">
        <v>3395.1368812430001</v>
      </c>
      <c r="AH16" s="101">
        <v>3618.353200261</v>
      </c>
      <c r="AI16" s="101">
        <v>3101.3027613869999</v>
      </c>
      <c r="AJ16" s="101">
        <v>3009.2940321159999</v>
      </c>
      <c r="AK16" s="101">
        <v>3732.5155301949999</v>
      </c>
      <c r="AL16" s="101">
        <v>3709.0063469450001</v>
      </c>
      <c r="AM16" s="101">
        <v>3580.9091249920002</v>
      </c>
      <c r="AN16" s="101">
        <v>3868.1764058980002</v>
      </c>
      <c r="AO16" s="101">
        <v>4290.2262119240004</v>
      </c>
      <c r="AP16" s="101">
        <v>3721.6040092650001</v>
      </c>
      <c r="AQ16" s="101">
        <v>4394.7754074160002</v>
      </c>
      <c r="AR16" s="101">
        <v>3301.773065843</v>
      </c>
      <c r="AS16" s="101">
        <v>2918.5698601829999</v>
      </c>
      <c r="AT16" s="101">
        <v>4328.1962174239998</v>
      </c>
      <c r="AU16" s="101">
        <v>3660.3679610660001</v>
      </c>
      <c r="AV16" s="101">
        <v>4191.5021077020001</v>
      </c>
      <c r="AW16" s="101">
        <v>4093.7202245640001</v>
      </c>
      <c r="AX16" s="101">
        <v>4146.1333323480003</v>
      </c>
      <c r="AY16" s="104">
        <v>3287.3041051499999</v>
      </c>
      <c r="AZ16" s="133">
        <v>5455.6547662450002</v>
      </c>
      <c r="BA16" s="101">
        <v>5925.9594334080002</v>
      </c>
      <c r="BB16" s="101">
        <v>5629.70395371</v>
      </c>
      <c r="BC16" s="101">
        <v>5673.110783614</v>
      </c>
      <c r="BD16" s="101">
        <v>5397.4065439960004</v>
      </c>
      <c r="BE16" s="101">
        <v>6051.5439579260001</v>
      </c>
      <c r="BF16" s="101">
        <v>6598.4003464059997</v>
      </c>
      <c r="BG16" s="101">
        <v>7871.2864203890003</v>
      </c>
      <c r="BH16" s="101">
        <v>8214.5281811910008</v>
      </c>
      <c r="BI16" s="101">
        <v>7884.4918634630003</v>
      </c>
      <c r="BJ16" s="101">
        <v>8302.2057262599992</v>
      </c>
      <c r="BK16" s="101">
        <v>8091.3336641790002</v>
      </c>
      <c r="BL16" s="101">
        <v>7863.9446050289998</v>
      </c>
      <c r="BM16" s="101">
        <v>6803.4535541499999</v>
      </c>
      <c r="BN16" s="101">
        <v>6403.276634803</v>
      </c>
      <c r="BO16" s="101">
        <v>7086.3122597729998</v>
      </c>
      <c r="BP16" s="101">
        <v>9140.7942646810006</v>
      </c>
      <c r="BQ16" s="109" t="s">
        <v>92</v>
      </c>
      <c r="BR16" s="101">
        <v>11054.834271898</v>
      </c>
      <c r="BS16" s="101">
        <v>9502.5628062029991</v>
      </c>
      <c r="BT16" s="101">
        <v>9013.7229038290006</v>
      </c>
      <c r="BU16" s="101">
        <v>9107.4766965609997</v>
      </c>
      <c r="BV16" s="101">
        <v>11349.692483647999</v>
      </c>
      <c r="BW16" s="101">
        <v>13914.139216645</v>
      </c>
      <c r="BX16" s="101">
        <v>11179.312554226</v>
      </c>
      <c r="BY16" s="101">
        <v>15630.205563283</v>
      </c>
      <c r="BZ16" s="101">
        <v>13955.593879247999</v>
      </c>
      <c r="CA16" s="101">
        <v>14166.314346783</v>
      </c>
      <c r="CB16" s="101">
        <v>11681.226121374</v>
      </c>
      <c r="CC16" s="146" t="s">
        <v>92</v>
      </c>
      <c r="CD16" s="144"/>
    </row>
    <row r="17" spans="1:83" x14ac:dyDescent="0.25">
      <c r="A17" s="137" t="s">
        <v>109</v>
      </c>
      <c r="B17" s="105">
        <f>+B8</f>
        <v>9553.4270395340009</v>
      </c>
      <c r="C17" s="105">
        <f t="shared" ref="C17:BN18" si="0">+C8</f>
        <v>8718.8032336380002</v>
      </c>
      <c r="D17" s="105">
        <f t="shared" si="0"/>
        <v>8601.0437804249996</v>
      </c>
      <c r="E17" s="105">
        <f t="shared" si="0"/>
        <v>8303.5873644660005</v>
      </c>
      <c r="F17" s="105">
        <f t="shared" si="0"/>
        <v>9002.4042727399992</v>
      </c>
      <c r="G17" s="105">
        <f t="shared" si="0"/>
        <v>9197.6029497260006</v>
      </c>
      <c r="H17" s="105">
        <f t="shared" si="0"/>
        <v>9561.2216791080009</v>
      </c>
      <c r="I17" s="105">
        <f t="shared" si="0"/>
        <v>9720.8964370579997</v>
      </c>
      <c r="J17" s="105">
        <f t="shared" si="0"/>
        <v>9508.8104082030004</v>
      </c>
      <c r="K17" s="105">
        <f t="shared" si="0"/>
        <v>10187.897380823</v>
      </c>
      <c r="L17" s="105">
        <f t="shared" si="0"/>
        <v>11252.164640458999</v>
      </c>
      <c r="M17" s="105">
        <f t="shared" si="0"/>
        <v>11926.363261355</v>
      </c>
      <c r="N17" s="105">
        <f t="shared" si="0"/>
        <v>12564.329174377999</v>
      </c>
      <c r="O17" s="105">
        <f t="shared" si="0"/>
        <v>13472.334850429001</v>
      </c>
      <c r="P17" s="105">
        <f t="shared" si="0"/>
        <v>13384.116633121001</v>
      </c>
      <c r="Q17" s="105">
        <f t="shared" si="0"/>
        <v>14171.636830942</v>
      </c>
      <c r="R17" s="105">
        <f t="shared" si="0"/>
        <v>14840.615339997001</v>
      </c>
      <c r="S17" s="105">
        <f t="shared" si="0"/>
        <v>15997.925885283001</v>
      </c>
      <c r="T17" s="105">
        <f t="shared" si="0"/>
        <v>16868.211991993001</v>
      </c>
      <c r="U17" s="105">
        <f t="shared" si="0"/>
        <v>16493.312470486999</v>
      </c>
      <c r="V17" s="105">
        <f t="shared" si="0"/>
        <v>15150.138629035</v>
      </c>
      <c r="W17" s="105">
        <f t="shared" si="0"/>
        <v>12759.346152775999</v>
      </c>
      <c r="X17" s="105">
        <f t="shared" si="0"/>
        <v>8276.0029670580006</v>
      </c>
      <c r="Y17" s="105">
        <f t="shared" si="0"/>
        <v>5843.0216479609999</v>
      </c>
      <c r="Z17" s="105">
        <f t="shared" si="0"/>
        <v>5401.271874477</v>
      </c>
      <c r="AA17" s="105">
        <f t="shared" si="0"/>
        <v>5817.9790143820001</v>
      </c>
      <c r="AB17" s="105">
        <f t="shared" si="0"/>
        <v>5680.4944176259996</v>
      </c>
      <c r="AC17" s="105">
        <f t="shared" si="0"/>
        <v>6325.5401539209997</v>
      </c>
      <c r="AD17" s="105">
        <f t="shared" si="0"/>
        <v>7544.6073722179999</v>
      </c>
      <c r="AE17" s="105">
        <f t="shared" si="0"/>
        <v>9790.2159153569992</v>
      </c>
      <c r="AF17" s="105">
        <f t="shared" si="0"/>
        <v>12807.199322679</v>
      </c>
      <c r="AG17" s="105">
        <f t="shared" si="0"/>
        <v>16169.924554416</v>
      </c>
      <c r="AH17" s="105">
        <f t="shared" si="0"/>
        <v>15794.933459458</v>
      </c>
      <c r="AI17" s="105">
        <f t="shared" si="0"/>
        <v>15033.580496633</v>
      </c>
      <c r="AJ17" s="105">
        <f t="shared" si="0"/>
        <v>14591.59835606</v>
      </c>
      <c r="AK17" s="105">
        <f t="shared" si="0"/>
        <v>14660.860387930001</v>
      </c>
      <c r="AL17" s="105">
        <f t="shared" si="0"/>
        <v>13636.322772105999</v>
      </c>
      <c r="AM17" s="105">
        <f t="shared" si="0"/>
        <v>12613.700167823001</v>
      </c>
      <c r="AN17" s="105">
        <f t="shared" si="0"/>
        <v>12972.218995540001</v>
      </c>
      <c r="AO17" s="105">
        <f t="shared" si="0"/>
        <v>12181.371622832001</v>
      </c>
      <c r="AP17" s="105">
        <f t="shared" si="0"/>
        <v>12314.183726667001</v>
      </c>
      <c r="AQ17" s="105">
        <f t="shared" si="0"/>
        <v>13182.470450647999</v>
      </c>
      <c r="AR17" s="105">
        <f t="shared" si="0"/>
        <v>13912.878883466001</v>
      </c>
      <c r="AS17" s="105">
        <f t="shared" si="0"/>
        <v>13273.387977475</v>
      </c>
      <c r="AT17" s="105">
        <f t="shared" si="0"/>
        <v>14163.216783484</v>
      </c>
      <c r="AU17" s="105">
        <f t="shared" si="0"/>
        <v>13940.346827574</v>
      </c>
      <c r="AV17" s="105">
        <f t="shared" si="0"/>
        <v>13725.596045954</v>
      </c>
      <c r="AW17" s="105">
        <f t="shared" si="0"/>
        <v>13753.707182943001</v>
      </c>
      <c r="AX17" s="105">
        <f t="shared" si="0"/>
        <v>13787.908953177999</v>
      </c>
      <c r="AY17" s="105">
        <f t="shared" si="0"/>
        <v>15252.864840415001</v>
      </c>
      <c r="AZ17" s="106">
        <f t="shared" si="0"/>
        <v>15863.020269686</v>
      </c>
      <c r="BA17" s="93">
        <f t="shared" si="0"/>
        <v>17613.661521594</v>
      </c>
      <c r="BB17" s="93">
        <f t="shared" si="0"/>
        <v>18354.404563737</v>
      </c>
      <c r="BC17" s="93">
        <f t="shared" si="0"/>
        <v>19178.814264419001</v>
      </c>
      <c r="BD17" s="93">
        <f t="shared" si="0"/>
        <v>20488.364385116001</v>
      </c>
      <c r="BE17" s="93">
        <f t="shared" si="0"/>
        <v>20492.931893174999</v>
      </c>
      <c r="BF17" s="93">
        <f t="shared" si="0"/>
        <v>24047.334198322002</v>
      </c>
      <c r="BG17" s="93">
        <f t="shared" si="0"/>
        <v>25463.255095445002</v>
      </c>
      <c r="BH17" s="93">
        <f t="shared" si="0"/>
        <v>26513.776910986999</v>
      </c>
      <c r="BI17" s="93">
        <f t="shared" si="0"/>
        <v>28219.089420356999</v>
      </c>
      <c r="BJ17" s="93">
        <f t="shared" si="0"/>
        <v>29473.979704764999</v>
      </c>
      <c r="BK17" s="93">
        <f t="shared" si="0"/>
        <v>29961.372844451998</v>
      </c>
      <c r="BL17" s="93">
        <f t="shared" si="0"/>
        <v>30850.435665204001</v>
      </c>
      <c r="BM17" s="93">
        <f t="shared" si="0"/>
        <v>30074.498753740001</v>
      </c>
      <c r="BN17" s="93">
        <f t="shared" si="0"/>
        <v>29808.437297008</v>
      </c>
      <c r="BO17" s="93">
        <f t="shared" ref="BN17:BP18" si="1">+BO8</f>
        <v>30264.079581874001</v>
      </c>
      <c r="BP17" s="93">
        <f t="shared" si="1"/>
        <v>30572.890410507</v>
      </c>
      <c r="BQ17" s="93" t="s">
        <v>92</v>
      </c>
      <c r="BR17" s="93">
        <f t="shared" ref="BR17:BZ18" si="2">+BR8</f>
        <v>24143.509039491</v>
      </c>
      <c r="BS17" s="93">
        <f t="shared" si="2"/>
        <v>26228.010486023999</v>
      </c>
      <c r="BT17" s="93">
        <f t="shared" si="2"/>
        <v>29142.407410186999</v>
      </c>
      <c r="BU17" s="93">
        <f t="shared" si="2"/>
        <v>32442.748918312998</v>
      </c>
      <c r="BV17" s="93">
        <f t="shared" si="2"/>
        <v>42592.001062755997</v>
      </c>
      <c r="BW17" s="93">
        <f t="shared" si="2"/>
        <v>43051.422275532997</v>
      </c>
      <c r="BX17" s="93">
        <f t="shared" si="2"/>
        <v>52768.189651291003</v>
      </c>
      <c r="BY17" s="93">
        <f t="shared" si="2"/>
        <v>53733.221942693002</v>
      </c>
      <c r="BZ17" s="93">
        <f t="shared" si="2"/>
        <v>61508.784093451002</v>
      </c>
      <c r="CA17" s="93">
        <f t="shared" ref="CA17:CB17" si="3">+CA8</f>
        <v>57594.182902113003</v>
      </c>
      <c r="CB17" s="93">
        <f t="shared" si="3"/>
        <v>60987.862136937998</v>
      </c>
      <c r="CC17" s="157">
        <v>51764.568450040002</v>
      </c>
      <c r="CD17" s="144"/>
      <c r="CE17" s="165"/>
    </row>
    <row r="18" spans="1:83" x14ac:dyDescent="0.25">
      <c r="A18" s="138" t="s">
        <v>110</v>
      </c>
      <c r="B18" s="84">
        <f>+B9</f>
        <v>8810.0894921903855</v>
      </c>
      <c r="C18" s="84">
        <f t="shared" si="0"/>
        <v>8878.3453588699595</v>
      </c>
      <c r="D18" s="84">
        <f t="shared" si="0"/>
        <v>8598.5916154494244</v>
      </c>
      <c r="E18" s="84">
        <f t="shared" si="0"/>
        <v>8889.7677452019016</v>
      </c>
      <c r="F18" s="84">
        <f t="shared" si="0"/>
        <v>8951.7436975167657</v>
      </c>
      <c r="G18" s="84">
        <f t="shared" si="0"/>
        <v>9016.2048712961259</v>
      </c>
      <c r="H18" s="84">
        <f t="shared" si="0"/>
        <v>10478.318008579738</v>
      </c>
      <c r="I18" s="84">
        <f t="shared" si="0"/>
        <v>11041.798761306245</v>
      </c>
      <c r="J18" s="84">
        <f t="shared" si="0"/>
        <v>11543.84982136494</v>
      </c>
      <c r="K18" s="84">
        <f t="shared" si="0"/>
        <v>11593.846873564798</v>
      </c>
      <c r="L18" s="84">
        <f t="shared" si="0"/>
        <v>13285.359310193096</v>
      </c>
      <c r="M18" s="84">
        <f t="shared" si="0"/>
        <v>13045.699031844375</v>
      </c>
      <c r="N18" s="84">
        <f t="shared" si="0"/>
        <v>14265.421501614308</v>
      </c>
      <c r="O18" s="84">
        <f t="shared" si="0"/>
        <v>13858.063315849662</v>
      </c>
      <c r="P18" s="84">
        <f t="shared" si="0"/>
        <v>13812.003618421129</v>
      </c>
      <c r="Q18" s="84">
        <f t="shared" si="0"/>
        <v>14174.817117444334</v>
      </c>
      <c r="R18" s="84">
        <f t="shared" si="0"/>
        <v>13902.317834639332</v>
      </c>
      <c r="S18" s="84">
        <f t="shared" si="0"/>
        <v>14545.115979321341</v>
      </c>
      <c r="T18" s="84">
        <f t="shared" si="0"/>
        <v>15719.813837570366</v>
      </c>
      <c r="U18" s="84">
        <f t="shared" si="0"/>
        <v>14096.379210808058</v>
      </c>
      <c r="V18" s="84">
        <f t="shared" si="0"/>
        <v>11973.967292764315</v>
      </c>
      <c r="W18" s="84">
        <f t="shared" si="0"/>
        <v>7858.3037423266796</v>
      </c>
      <c r="X18" s="84">
        <f t="shared" si="0"/>
        <v>4858.4841440526716</v>
      </c>
      <c r="Y18" s="84">
        <f t="shared" si="0"/>
        <v>3149.4901356699033</v>
      </c>
      <c r="Z18" s="84">
        <f t="shared" si="0"/>
        <v>3130.5615437670017</v>
      </c>
      <c r="AA18" s="84">
        <f t="shared" si="0"/>
        <v>3045.9991505531739</v>
      </c>
      <c r="AB18" s="84">
        <f t="shared" si="0"/>
        <v>2472.135480486817</v>
      </c>
      <c r="AC18" s="84">
        <f t="shared" si="0"/>
        <v>2912.6554304148426</v>
      </c>
      <c r="AD18" s="84">
        <f t="shared" si="0"/>
        <v>2858.7587644897021</v>
      </c>
      <c r="AE18" s="84">
        <f t="shared" si="0"/>
        <v>3330.5256549786277</v>
      </c>
      <c r="AF18" s="84">
        <f t="shared" si="0"/>
        <v>4560.6340646913386</v>
      </c>
      <c r="AG18" s="84">
        <f t="shared" si="0"/>
        <v>5317.2945009279274</v>
      </c>
      <c r="AH18" s="84">
        <f t="shared" si="0"/>
        <v>5425.3447785829439</v>
      </c>
      <c r="AI18" s="84">
        <f t="shared" si="0"/>
        <v>4381.0878816021304</v>
      </c>
      <c r="AJ18" s="84">
        <f t="shared" si="0"/>
        <v>4878.9154907848369</v>
      </c>
      <c r="AK18" s="84">
        <f t="shared" si="0"/>
        <v>4884.6433422423806</v>
      </c>
      <c r="AL18" s="84">
        <f t="shared" si="0"/>
        <v>4956.4765184071466</v>
      </c>
      <c r="AM18" s="84">
        <f t="shared" si="0"/>
        <v>3994.1588719823376</v>
      </c>
      <c r="AN18" s="84">
        <f t="shared" si="0"/>
        <v>4710.0211359578589</v>
      </c>
      <c r="AO18" s="84">
        <f t="shared" si="0"/>
        <v>5146.9897721290208</v>
      </c>
      <c r="AP18" s="84">
        <f t="shared" si="0"/>
        <v>4459.4770207706006</v>
      </c>
      <c r="AQ18" s="84">
        <f t="shared" si="0"/>
        <v>4829.541156915272</v>
      </c>
      <c r="AR18" s="84">
        <f t="shared" si="0"/>
        <v>4065.0245428877274</v>
      </c>
      <c r="AS18" s="84">
        <f t="shared" si="0"/>
        <v>5749.9631310898521</v>
      </c>
      <c r="AT18" s="84">
        <f t="shared" si="0"/>
        <v>3638.4680409334842</v>
      </c>
      <c r="AU18" s="84">
        <f t="shared" si="0"/>
        <v>2931.6598723110037</v>
      </c>
      <c r="AV18" s="84">
        <f t="shared" si="0"/>
        <v>2997.2049254196399</v>
      </c>
      <c r="AW18" s="84">
        <f t="shared" si="0"/>
        <v>2862.1457847426118</v>
      </c>
      <c r="AX18" s="84">
        <f t="shared" si="0"/>
        <v>3535.9878196991795</v>
      </c>
      <c r="AY18" s="84">
        <f t="shared" si="0"/>
        <v>3377.471060003827</v>
      </c>
      <c r="AZ18" s="85">
        <f t="shared" si="0"/>
        <v>4272.3292638185558</v>
      </c>
      <c r="BA18" s="86">
        <f t="shared" si="0"/>
        <v>4689.3021891198041</v>
      </c>
      <c r="BB18" s="86">
        <f t="shared" si="0"/>
        <v>4752.8158011974492</v>
      </c>
      <c r="BC18" s="86">
        <f t="shared" si="0"/>
        <v>4176.2423773505943</v>
      </c>
      <c r="BD18" s="86">
        <f t="shared" si="0"/>
        <v>6649.8588183528072</v>
      </c>
      <c r="BE18" s="86">
        <f t="shared" si="0"/>
        <v>6642.0522579950875</v>
      </c>
      <c r="BF18" s="86">
        <f t="shared" si="0"/>
        <v>7833.1665842930597</v>
      </c>
      <c r="BG18" s="86">
        <f t="shared" si="0"/>
        <v>8983.7645609359988</v>
      </c>
      <c r="BH18" s="86">
        <f t="shared" si="0"/>
        <v>10239.801897260793</v>
      </c>
      <c r="BI18" s="86">
        <f t="shared" si="0"/>
        <v>10746.957065641982</v>
      </c>
      <c r="BJ18" s="86">
        <f t="shared" si="0"/>
        <v>11691.771649664277</v>
      </c>
      <c r="BK18" s="86">
        <f t="shared" si="0"/>
        <v>12396.204855980208</v>
      </c>
      <c r="BL18" s="86">
        <f t="shared" si="0"/>
        <v>12048.77975958694</v>
      </c>
      <c r="BM18" s="86">
        <f t="shared" si="0"/>
        <v>12917.552056311986</v>
      </c>
      <c r="BN18" s="86">
        <f t="shared" si="1"/>
        <v>14539.361098686155</v>
      </c>
      <c r="BO18" s="86">
        <f t="shared" si="1"/>
        <v>14007.760602337077</v>
      </c>
      <c r="BP18" s="86">
        <f t="shared" si="1"/>
        <v>15519.693362125019</v>
      </c>
      <c r="BQ18" s="86" t="s">
        <v>92</v>
      </c>
      <c r="BR18" s="86">
        <f t="shared" si="2"/>
        <v>14659.144772346544</v>
      </c>
      <c r="BS18" s="86">
        <f t="shared" si="2"/>
        <v>14784.567199195952</v>
      </c>
      <c r="BT18" s="86">
        <f t="shared" si="2"/>
        <v>16248.556427537989</v>
      </c>
      <c r="BU18" s="86">
        <f t="shared" si="2"/>
        <v>17058.98419887208</v>
      </c>
      <c r="BV18" s="86">
        <f t="shared" si="2"/>
        <v>20328.524463113816</v>
      </c>
      <c r="BW18" s="86">
        <f t="shared" si="2"/>
        <v>19343.505209718121</v>
      </c>
      <c r="BX18" s="86">
        <f t="shared" si="2"/>
        <v>25589.81756954451</v>
      </c>
      <c r="BY18" s="86">
        <f t="shared" si="2"/>
        <v>24662.963398464286</v>
      </c>
      <c r="BZ18" s="86">
        <f t="shared" si="2"/>
        <v>24670.918872825965</v>
      </c>
      <c r="CA18" s="86">
        <f t="shared" ref="CA18:CB18" si="4">+CA9</f>
        <v>25555.822402215577</v>
      </c>
      <c r="CB18" s="86">
        <f t="shared" si="4"/>
        <v>28437.329718600664</v>
      </c>
      <c r="CC18" s="158">
        <v>25001.028880853759</v>
      </c>
      <c r="CD18" s="144"/>
      <c r="CE18" s="165"/>
    </row>
    <row r="19" spans="1:83" x14ac:dyDescent="0.25">
      <c r="A19" s="138" t="s">
        <v>111</v>
      </c>
      <c r="B19" s="84">
        <f>+SUM(B10:B14,B16)</f>
        <v>22933.761974500358</v>
      </c>
      <c r="C19" s="84">
        <f t="shared" ref="C19:BN19" si="5">+SUM(C10:C14,C16)</f>
        <v>25653.568118369243</v>
      </c>
      <c r="D19" s="84">
        <f t="shared" si="5"/>
        <v>26265.608200692859</v>
      </c>
      <c r="E19" s="84">
        <f t="shared" si="5"/>
        <v>24769.118194045815</v>
      </c>
      <c r="F19" s="84">
        <f t="shared" si="5"/>
        <v>25295.308518313483</v>
      </c>
      <c r="G19" s="84">
        <f t="shared" si="5"/>
        <v>24191.894639489394</v>
      </c>
      <c r="H19" s="84">
        <f t="shared" si="5"/>
        <v>25285.088221850336</v>
      </c>
      <c r="I19" s="84">
        <f t="shared" si="5"/>
        <v>24568.777681893276</v>
      </c>
      <c r="J19" s="84">
        <f t="shared" si="5"/>
        <v>27348.072292117093</v>
      </c>
      <c r="K19" s="84">
        <f t="shared" si="5"/>
        <v>28793.284495879285</v>
      </c>
      <c r="L19" s="84">
        <f t="shared" si="5"/>
        <v>31718.100251851825</v>
      </c>
      <c r="M19" s="84">
        <f t="shared" si="5"/>
        <v>34803.971736751606</v>
      </c>
      <c r="N19" s="84">
        <f t="shared" si="5"/>
        <v>36449.902684760724</v>
      </c>
      <c r="O19" s="84">
        <f t="shared" si="5"/>
        <v>39695.349741632381</v>
      </c>
      <c r="P19" s="84">
        <f t="shared" si="5"/>
        <v>37653.196550563291</v>
      </c>
      <c r="Q19" s="84">
        <f t="shared" si="5"/>
        <v>41308.922455583532</v>
      </c>
      <c r="R19" s="84">
        <f t="shared" si="5"/>
        <v>45486.066500856796</v>
      </c>
      <c r="S19" s="84">
        <f t="shared" si="5"/>
        <v>47667.185214104298</v>
      </c>
      <c r="T19" s="84">
        <f t="shared" si="5"/>
        <v>49307.659960245823</v>
      </c>
      <c r="U19" s="84">
        <f t="shared" si="5"/>
        <v>47798.159122224009</v>
      </c>
      <c r="V19" s="84">
        <f t="shared" si="5"/>
        <v>43905.87822461281</v>
      </c>
      <c r="W19" s="84">
        <f t="shared" si="5"/>
        <v>41196.022305863</v>
      </c>
      <c r="X19" s="84">
        <f t="shared" si="5"/>
        <v>28915.358446103004</v>
      </c>
      <c r="Y19" s="84">
        <f t="shared" si="5"/>
        <v>25308.834968326184</v>
      </c>
      <c r="Z19" s="84">
        <f t="shared" si="5"/>
        <v>25318.617913489186</v>
      </c>
      <c r="AA19" s="84">
        <f t="shared" si="5"/>
        <v>26640.842976324686</v>
      </c>
      <c r="AB19" s="84">
        <f t="shared" si="5"/>
        <v>27328.536932009898</v>
      </c>
      <c r="AC19" s="84">
        <f t="shared" si="5"/>
        <v>25811.31128389647</v>
      </c>
      <c r="AD19" s="84">
        <f t="shared" si="5"/>
        <v>30131.661375110682</v>
      </c>
      <c r="AE19" s="84">
        <f t="shared" si="5"/>
        <v>32104.119438588514</v>
      </c>
      <c r="AF19" s="84">
        <f t="shared" si="5"/>
        <v>50120.417499368501</v>
      </c>
      <c r="AG19" s="84">
        <f t="shared" si="5"/>
        <v>56402.208230038668</v>
      </c>
      <c r="AH19" s="84">
        <f t="shared" si="5"/>
        <v>56057.0252981948</v>
      </c>
      <c r="AI19" s="84">
        <f t="shared" si="5"/>
        <v>63706.002457492687</v>
      </c>
      <c r="AJ19" s="84">
        <f t="shared" si="5"/>
        <v>58547.385983688015</v>
      </c>
      <c r="AK19" s="84">
        <f t="shared" si="5"/>
        <v>53695.005691274237</v>
      </c>
      <c r="AL19" s="84">
        <f t="shared" si="5"/>
        <v>48443.472022952214</v>
      </c>
      <c r="AM19" s="84">
        <f t="shared" si="5"/>
        <v>53668.340498619553</v>
      </c>
      <c r="AN19" s="84">
        <f t="shared" si="5"/>
        <v>48844.521606798233</v>
      </c>
      <c r="AO19" s="84">
        <f t="shared" si="5"/>
        <v>46590.15367733092</v>
      </c>
      <c r="AP19" s="84">
        <f t="shared" si="5"/>
        <v>46591.232476223915</v>
      </c>
      <c r="AQ19" s="84">
        <f t="shared" si="5"/>
        <v>46286.857941179231</v>
      </c>
      <c r="AR19" s="84">
        <f t="shared" si="5"/>
        <v>43243.459187938242</v>
      </c>
      <c r="AS19" s="84">
        <f t="shared" si="5"/>
        <v>51105.89382441785</v>
      </c>
      <c r="AT19" s="84">
        <f t="shared" si="5"/>
        <v>52934.979921284496</v>
      </c>
      <c r="AU19" s="84">
        <f t="shared" si="5"/>
        <v>50766.523636586891</v>
      </c>
      <c r="AV19" s="84">
        <f t="shared" si="5"/>
        <v>47894.886986280057</v>
      </c>
      <c r="AW19" s="84">
        <f t="shared" si="5"/>
        <v>48687.889028674377</v>
      </c>
      <c r="AX19" s="84">
        <f t="shared" si="5"/>
        <v>51180.488232147014</v>
      </c>
      <c r="AY19" s="84">
        <f t="shared" si="5"/>
        <v>56840.974369857031</v>
      </c>
      <c r="AZ19" s="85">
        <f t="shared" si="5"/>
        <v>67902.357197648496</v>
      </c>
      <c r="BA19" s="86">
        <f t="shared" si="5"/>
        <v>68639.630728010132</v>
      </c>
      <c r="BB19" s="86">
        <f t="shared" si="5"/>
        <v>67837.574209996659</v>
      </c>
      <c r="BC19" s="86">
        <f t="shared" si="5"/>
        <v>73106.825314462447</v>
      </c>
      <c r="BD19" s="86">
        <f t="shared" si="5"/>
        <v>85608.301198813104</v>
      </c>
      <c r="BE19" s="86">
        <f t="shared" si="5"/>
        <v>86348.734403626309</v>
      </c>
      <c r="BF19" s="86">
        <f t="shared" si="5"/>
        <v>97661.838584915939</v>
      </c>
      <c r="BG19" s="86">
        <f t="shared" si="5"/>
        <v>99412.350674672416</v>
      </c>
      <c r="BH19" s="86">
        <f t="shared" si="5"/>
        <v>97889.02199110137</v>
      </c>
      <c r="BI19" s="86">
        <f t="shared" si="5"/>
        <v>97444.553558492815</v>
      </c>
      <c r="BJ19" s="86">
        <f t="shared" si="5"/>
        <v>99752.62474785943</v>
      </c>
      <c r="BK19" s="86">
        <f t="shared" si="5"/>
        <v>101432.99017499483</v>
      </c>
      <c r="BL19" s="86">
        <f t="shared" si="5"/>
        <v>113195.96169325597</v>
      </c>
      <c r="BM19" s="86">
        <f t="shared" si="5"/>
        <v>110135.68161400518</v>
      </c>
      <c r="BN19" s="86">
        <f t="shared" si="5"/>
        <v>109262.92238223908</v>
      </c>
      <c r="BO19" s="86">
        <f t="shared" ref="BO19:BP19" si="6">+SUM(BO10:BO14,BO16)</f>
        <v>116077.54418126313</v>
      </c>
      <c r="BP19" s="86">
        <f t="shared" si="6"/>
        <v>125653.18152765959</v>
      </c>
      <c r="BQ19" s="86" t="s">
        <v>92</v>
      </c>
      <c r="BR19" s="86">
        <f t="shared" ref="BR19:BW19" si="7">+SUM(BR10:BR14,BR16)</f>
        <v>125804.98691757483</v>
      </c>
      <c r="BS19" s="86">
        <f t="shared" si="7"/>
        <v>112426.36279320765</v>
      </c>
      <c r="BT19" s="86">
        <f t="shared" si="7"/>
        <v>99734.494622745246</v>
      </c>
      <c r="BU19" s="86">
        <f t="shared" si="7"/>
        <v>119457.85061877027</v>
      </c>
      <c r="BV19" s="86">
        <f t="shared" si="7"/>
        <v>152588.3297209756</v>
      </c>
      <c r="BW19" s="86">
        <f t="shared" si="7"/>
        <v>171887.7082083413</v>
      </c>
      <c r="BX19" s="86">
        <f>+SUM(BX10:BX14,BX16)</f>
        <v>197867.22038200134</v>
      </c>
      <c r="BY19" s="86">
        <f>+SUM(BY10:BY14,BY16)</f>
        <v>214915.92611037259</v>
      </c>
      <c r="BZ19" s="86">
        <f>+SUM(BZ10:BZ14,BZ16)</f>
        <v>208317.86046926992</v>
      </c>
      <c r="CA19" s="86">
        <f>+SUM(CA10:CA14,CA16)</f>
        <v>221399.18586997528</v>
      </c>
      <c r="CB19" s="86">
        <f>+SUM(CB10:CB14,CB16)</f>
        <v>207921.67435748555</v>
      </c>
      <c r="CC19" s="158">
        <v>201714.60797736235</v>
      </c>
      <c r="CD19" s="144"/>
      <c r="CE19" s="165"/>
    </row>
    <row r="20" spans="1:83" x14ac:dyDescent="0.25">
      <c r="A20" s="139" t="s">
        <v>112</v>
      </c>
      <c r="B20" s="89">
        <f>+B15</f>
        <v>15934.132886695999</v>
      </c>
      <c r="C20" s="89">
        <f t="shared" ref="C20:BN20" si="8">+C15</f>
        <v>15772.340449101001</v>
      </c>
      <c r="D20" s="89">
        <f t="shared" si="8"/>
        <v>15576.617171639</v>
      </c>
      <c r="E20" s="89">
        <f t="shared" si="8"/>
        <v>16104.550392956</v>
      </c>
      <c r="F20" s="89">
        <f t="shared" si="8"/>
        <v>15754.935862716</v>
      </c>
      <c r="G20" s="89">
        <f t="shared" si="8"/>
        <v>14123.582126202</v>
      </c>
      <c r="H20" s="89">
        <f t="shared" si="8"/>
        <v>13346.806441867</v>
      </c>
      <c r="I20" s="89">
        <f t="shared" si="8"/>
        <v>12997.183126079</v>
      </c>
      <c r="J20" s="89">
        <f t="shared" si="8"/>
        <v>12481.071460110001</v>
      </c>
      <c r="K20" s="89">
        <f t="shared" si="8"/>
        <v>12834.674403430001</v>
      </c>
      <c r="L20" s="89">
        <f t="shared" si="8"/>
        <v>12656.594544271</v>
      </c>
      <c r="M20" s="89">
        <f t="shared" si="8"/>
        <v>12659.310675426001</v>
      </c>
      <c r="N20" s="89">
        <f t="shared" si="8"/>
        <v>13866.527478935001</v>
      </c>
      <c r="O20" s="89">
        <f t="shared" si="8"/>
        <v>13964.260005787</v>
      </c>
      <c r="P20" s="89">
        <f t="shared" si="8"/>
        <v>13807.061140529</v>
      </c>
      <c r="Q20" s="89">
        <f t="shared" si="8"/>
        <v>13632.778072047</v>
      </c>
      <c r="R20" s="89">
        <f t="shared" si="8"/>
        <v>13423.783349755</v>
      </c>
      <c r="S20" s="89">
        <f t="shared" si="8"/>
        <v>15164.863016464</v>
      </c>
      <c r="T20" s="89">
        <f t="shared" si="8"/>
        <v>14301.793158173001</v>
      </c>
      <c r="U20" s="89">
        <f t="shared" si="8"/>
        <v>17302.290991653001</v>
      </c>
      <c r="V20" s="89">
        <f t="shared" si="8"/>
        <v>17185.946677508</v>
      </c>
      <c r="W20" s="89">
        <f t="shared" si="8"/>
        <v>17128.941714509001</v>
      </c>
      <c r="X20" s="89">
        <f t="shared" si="8"/>
        <v>16676.094512331001</v>
      </c>
      <c r="Y20" s="89">
        <f t="shared" si="8"/>
        <v>15477.347324271001</v>
      </c>
      <c r="Z20" s="89">
        <f t="shared" si="8"/>
        <v>15475.726141547</v>
      </c>
      <c r="AA20" s="89">
        <f t="shared" si="8"/>
        <v>16286.303578698</v>
      </c>
      <c r="AB20" s="89">
        <f t="shared" si="8"/>
        <v>16302.805187311</v>
      </c>
      <c r="AC20" s="89">
        <f t="shared" si="8"/>
        <v>16047.426487174</v>
      </c>
      <c r="AD20" s="89">
        <f t="shared" si="8"/>
        <v>17441.055079079</v>
      </c>
      <c r="AE20" s="89">
        <f t="shared" si="8"/>
        <v>17448.295529378</v>
      </c>
      <c r="AF20" s="89">
        <f t="shared" si="8"/>
        <v>22616.777449993999</v>
      </c>
      <c r="AG20" s="89">
        <f t="shared" si="8"/>
        <v>22016.469395610002</v>
      </c>
      <c r="AH20" s="89">
        <f t="shared" si="8"/>
        <v>20842.082110228999</v>
      </c>
      <c r="AI20" s="89">
        <f t="shared" si="8"/>
        <v>21275.216516806999</v>
      </c>
      <c r="AJ20" s="89">
        <f t="shared" si="8"/>
        <v>19100.226353038001</v>
      </c>
      <c r="AK20" s="89">
        <f t="shared" si="8"/>
        <v>20853.744865745</v>
      </c>
      <c r="AL20" s="89">
        <f t="shared" si="8"/>
        <v>18851.371954127</v>
      </c>
      <c r="AM20" s="89">
        <f t="shared" si="8"/>
        <v>18459.715942224</v>
      </c>
      <c r="AN20" s="89">
        <f t="shared" si="8"/>
        <v>17303.943554943999</v>
      </c>
      <c r="AO20" s="89">
        <f t="shared" si="8"/>
        <v>17874.786519860001</v>
      </c>
      <c r="AP20" s="89">
        <f t="shared" si="8"/>
        <v>17985.107781605999</v>
      </c>
      <c r="AQ20" s="89">
        <f t="shared" si="8"/>
        <v>14288.93343857</v>
      </c>
      <c r="AR20" s="89">
        <f t="shared" si="8"/>
        <v>17891.788453439</v>
      </c>
      <c r="AS20" s="89">
        <f t="shared" si="8"/>
        <v>19996.056618720999</v>
      </c>
      <c r="AT20" s="89">
        <f t="shared" si="8"/>
        <v>21398.02591384</v>
      </c>
      <c r="AU20" s="89">
        <f t="shared" si="8"/>
        <v>19697.567151670999</v>
      </c>
      <c r="AV20" s="89">
        <f t="shared" si="8"/>
        <v>21100.859916533998</v>
      </c>
      <c r="AW20" s="89">
        <f t="shared" si="8"/>
        <v>18068.251032355001</v>
      </c>
      <c r="AX20" s="89">
        <f t="shared" si="8"/>
        <v>20760.557568192999</v>
      </c>
      <c r="AY20" s="89">
        <f t="shared" si="8"/>
        <v>19347.700632861</v>
      </c>
      <c r="AZ20" s="90">
        <f t="shared" si="8"/>
        <v>22316.257826083998</v>
      </c>
      <c r="BA20" s="91">
        <f t="shared" si="8"/>
        <v>22376.461749679002</v>
      </c>
      <c r="BB20" s="91">
        <f t="shared" si="8"/>
        <v>23638.411833353999</v>
      </c>
      <c r="BC20" s="91">
        <f t="shared" si="8"/>
        <v>27962.292529058999</v>
      </c>
      <c r="BD20" s="91">
        <f t="shared" si="8"/>
        <v>26563.740991805</v>
      </c>
      <c r="BE20" s="91">
        <f t="shared" si="8"/>
        <v>29874.386366538001</v>
      </c>
      <c r="BF20" s="91">
        <f t="shared" si="8"/>
        <v>28716.959314663</v>
      </c>
      <c r="BG20" s="91">
        <f t="shared" si="8"/>
        <v>30841.323116547999</v>
      </c>
      <c r="BH20" s="91">
        <f t="shared" si="8"/>
        <v>30045.463817568001</v>
      </c>
      <c r="BI20" s="91">
        <f t="shared" si="8"/>
        <v>28978.881181334</v>
      </c>
      <c r="BJ20" s="91">
        <f t="shared" si="8"/>
        <v>29753.338474176999</v>
      </c>
      <c r="BK20" s="91">
        <f t="shared" si="8"/>
        <v>29681.584140635001</v>
      </c>
      <c r="BL20" s="91">
        <f t="shared" si="8"/>
        <v>31990.274046597999</v>
      </c>
      <c r="BM20" s="91">
        <f t="shared" si="8"/>
        <v>34390.349202737998</v>
      </c>
      <c r="BN20" s="91">
        <f t="shared" si="8"/>
        <v>34921.083915709998</v>
      </c>
      <c r="BO20" s="91">
        <f t="shared" ref="BO20:BP20" si="9">+BO15</f>
        <v>34277.352582250001</v>
      </c>
      <c r="BP20" s="91">
        <f t="shared" si="9"/>
        <v>38477.642732865002</v>
      </c>
      <c r="BQ20" s="91" t="s">
        <v>92</v>
      </c>
      <c r="BR20" s="91">
        <f t="shared" ref="BR20:BW20" si="10">+BR15</f>
        <v>46346.912965821997</v>
      </c>
      <c r="BS20" s="91">
        <f t="shared" si="10"/>
        <v>46312.274486684</v>
      </c>
      <c r="BT20" s="91">
        <f t="shared" si="10"/>
        <v>43153.898126398002</v>
      </c>
      <c r="BU20" s="91">
        <f t="shared" si="10"/>
        <v>45204.437881669997</v>
      </c>
      <c r="BV20" s="91">
        <f t="shared" si="10"/>
        <v>49243.096266059998</v>
      </c>
      <c r="BW20" s="91">
        <f t="shared" si="10"/>
        <v>59600.644285766997</v>
      </c>
      <c r="BX20" s="91">
        <f>+BX15</f>
        <v>65660.878731417994</v>
      </c>
      <c r="BY20" s="91">
        <f>+BY15</f>
        <v>70821.842943014999</v>
      </c>
      <c r="BZ20" s="91">
        <f>+BZ15</f>
        <v>67435.662771877993</v>
      </c>
      <c r="CA20" s="91">
        <f>+CA15</f>
        <v>67374.418959905001</v>
      </c>
      <c r="CB20" s="91">
        <f>+CB15</f>
        <v>75907.332632940001</v>
      </c>
      <c r="CC20" s="159">
        <v>72279.195988742998</v>
      </c>
      <c r="CD20" s="144"/>
      <c r="CE20" s="165"/>
    </row>
    <row r="21" spans="1:83" x14ac:dyDescent="0.25">
      <c r="A21" s="65" t="s">
        <v>113</v>
      </c>
      <c r="B21" s="107">
        <f>+SUM(B8:B16)</f>
        <v>57231.411392920752</v>
      </c>
      <c r="C21" s="107">
        <f t="shared" ref="C21:BN21" si="11">+SUM(C8:C16)</f>
        <v>59023.057159978205</v>
      </c>
      <c r="D21" s="107">
        <f t="shared" si="11"/>
        <v>59041.860768206287</v>
      </c>
      <c r="E21" s="107">
        <f t="shared" si="11"/>
        <v>58067.023696669719</v>
      </c>
      <c r="F21" s="107">
        <f t="shared" si="11"/>
        <v>59004.392351286253</v>
      </c>
      <c r="G21" s="107">
        <f t="shared" si="11"/>
        <v>56529.284586713526</v>
      </c>
      <c r="H21" s="107">
        <f t="shared" si="11"/>
        <v>58671.434351405078</v>
      </c>
      <c r="I21" s="107">
        <f t="shared" si="11"/>
        <v>58328.65600633651</v>
      </c>
      <c r="J21" s="107">
        <f t="shared" si="11"/>
        <v>60881.803981795041</v>
      </c>
      <c r="K21" s="107">
        <f t="shared" si="11"/>
        <v>63409.703153697083</v>
      </c>
      <c r="L21" s="107">
        <f t="shared" si="11"/>
        <v>68912.218746774932</v>
      </c>
      <c r="M21" s="107">
        <f t="shared" si="11"/>
        <v>72435.344705376992</v>
      </c>
      <c r="N21" s="107">
        <f t="shared" si="11"/>
        <v>77146.180839688022</v>
      </c>
      <c r="O21" s="107">
        <f t="shared" si="11"/>
        <v>80990.007913698049</v>
      </c>
      <c r="P21" s="107">
        <f t="shared" si="11"/>
        <v>78656.377942634397</v>
      </c>
      <c r="Q21" s="107">
        <f t="shared" si="11"/>
        <v>83288.154476016876</v>
      </c>
      <c r="R21" s="107">
        <f t="shared" si="11"/>
        <v>87652.783025248136</v>
      </c>
      <c r="S21" s="107">
        <f t="shared" si="11"/>
        <v>93375.090095172636</v>
      </c>
      <c r="T21" s="107">
        <f t="shared" si="11"/>
        <v>96197.478947982192</v>
      </c>
      <c r="U21" s="107">
        <f t="shared" si="11"/>
        <v>95690.141795172065</v>
      </c>
      <c r="V21" s="107">
        <f t="shared" si="11"/>
        <v>88215.930823920149</v>
      </c>
      <c r="W21" s="107">
        <f t="shared" si="11"/>
        <v>78942.613915474692</v>
      </c>
      <c r="X21" s="107">
        <f t="shared" si="11"/>
        <v>58725.940069544675</v>
      </c>
      <c r="Y21" s="107">
        <f t="shared" si="11"/>
        <v>49778.694076228086</v>
      </c>
      <c r="Z21" s="107">
        <f t="shared" si="11"/>
        <v>49326.177473280186</v>
      </c>
      <c r="AA21" s="107">
        <f t="shared" si="11"/>
        <v>51791.124719957857</v>
      </c>
      <c r="AB21" s="107">
        <f t="shared" si="11"/>
        <v>51783.972017433713</v>
      </c>
      <c r="AC21" s="107">
        <f t="shared" si="11"/>
        <v>51096.933355406312</v>
      </c>
      <c r="AD21" s="107">
        <f t="shared" si="11"/>
        <v>57976.082590897386</v>
      </c>
      <c r="AE21" s="107">
        <f t="shared" si="11"/>
        <v>62673.156538302137</v>
      </c>
      <c r="AF21" s="107">
        <f t="shared" si="11"/>
        <v>90105.028336732852</v>
      </c>
      <c r="AG21" s="107">
        <f t="shared" si="11"/>
        <v>99905.896680992591</v>
      </c>
      <c r="AH21" s="107">
        <f t="shared" si="11"/>
        <v>98119.385646464725</v>
      </c>
      <c r="AI21" s="107">
        <f t="shared" si="11"/>
        <v>104395.8873525348</v>
      </c>
      <c r="AJ21" s="107">
        <f t="shared" si="11"/>
        <v>97118.126183570857</v>
      </c>
      <c r="AK21" s="107">
        <f t="shared" si="11"/>
        <v>94094.254287191623</v>
      </c>
      <c r="AL21" s="107">
        <f t="shared" si="11"/>
        <v>85887.643267592342</v>
      </c>
      <c r="AM21" s="107">
        <f t="shared" si="11"/>
        <v>88735.915480648895</v>
      </c>
      <c r="AN21" s="107">
        <f t="shared" si="11"/>
        <v>83830.705293240084</v>
      </c>
      <c r="AO21" s="107">
        <f t="shared" si="11"/>
        <v>81793.301592151955</v>
      </c>
      <c r="AP21" s="107">
        <f t="shared" si="11"/>
        <v>81350.001005267521</v>
      </c>
      <c r="AQ21" s="107">
        <f t="shared" si="11"/>
        <v>78587.802987312505</v>
      </c>
      <c r="AR21" s="107">
        <f t="shared" si="11"/>
        <v>79113.151067730971</v>
      </c>
      <c r="AS21" s="107">
        <f t="shared" si="11"/>
        <v>90125.301551703684</v>
      </c>
      <c r="AT21" s="107">
        <f t="shared" si="11"/>
        <v>92134.690659541986</v>
      </c>
      <c r="AU21" s="107">
        <f t="shared" si="11"/>
        <v>87336.097488142885</v>
      </c>
      <c r="AV21" s="107">
        <f t="shared" si="11"/>
        <v>85718.547874187701</v>
      </c>
      <c r="AW21" s="107">
        <f t="shared" si="11"/>
        <v>83371.993028714991</v>
      </c>
      <c r="AX21" s="107">
        <f t="shared" si="11"/>
        <v>89264.942573217195</v>
      </c>
      <c r="AY21" s="134">
        <f t="shared" si="11"/>
        <v>94819.010903136863</v>
      </c>
      <c r="AZ21" s="135">
        <f t="shared" si="11"/>
        <v>110353.96455723704</v>
      </c>
      <c r="BA21" s="107">
        <f t="shared" si="11"/>
        <v>113319.05618840293</v>
      </c>
      <c r="BB21" s="107">
        <f t="shared" si="11"/>
        <v>114583.2064082851</v>
      </c>
      <c r="BC21" s="107">
        <f t="shared" si="11"/>
        <v>124424.17448529102</v>
      </c>
      <c r="BD21" s="107">
        <f t="shared" si="11"/>
        <v>139310.26539408695</v>
      </c>
      <c r="BE21" s="107">
        <f t="shared" si="11"/>
        <v>143358.10492133439</v>
      </c>
      <c r="BF21" s="107">
        <f t="shared" si="11"/>
        <v>158259.298682194</v>
      </c>
      <c r="BG21" s="107">
        <f t="shared" si="11"/>
        <v>164700.69344760143</v>
      </c>
      <c r="BH21" s="107">
        <f t="shared" si="11"/>
        <v>164688.06461691717</v>
      </c>
      <c r="BI21" s="107">
        <f t="shared" si="11"/>
        <v>165389.48122582579</v>
      </c>
      <c r="BJ21" s="107">
        <f t="shared" si="11"/>
        <v>170671.71457646572</v>
      </c>
      <c r="BK21" s="107">
        <f t="shared" si="11"/>
        <v>173472.15201606206</v>
      </c>
      <c r="BL21" s="107">
        <f t="shared" si="11"/>
        <v>188085.45116464494</v>
      </c>
      <c r="BM21" s="107">
        <f t="shared" si="11"/>
        <v>187518.0816267952</v>
      </c>
      <c r="BN21" s="107">
        <f t="shared" si="11"/>
        <v>188531.80469364327</v>
      </c>
      <c r="BO21" s="107">
        <f t="shared" ref="BO21" si="12">+SUM(BO8:BO16)</f>
        <v>194626.73694772422</v>
      </c>
      <c r="BP21" s="107">
        <f>+SUM(BP8:BP16)</f>
        <v>210223.40803315659</v>
      </c>
      <c r="BQ21" s="127" t="s">
        <v>92</v>
      </c>
      <c r="BR21" s="107">
        <f t="shared" ref="BR21:BW21" si="13">+SUM(BR8:BR16)</f>
        <v>210954.55369523438</v>
      </c>
      <c r="BS21" s="107">
        <f t="shared" si="13"/>
        <v>199751.21496511161</v>
      </c>
      <c r="BT21" s="107">
        <f t="shared" si="13"/>
        <v>188279.35658686826</v>
      </c>
      <c r="BU21" s="107">
        <f t="shared" si="13"/>
        <v>214164.02161762535</v>
      </c>
      <c r="BV21" s="107">
        <f t="shared" si="13"/>
        <v>264751.95151290542</v>
      </c>
      <c r="BW21" s="107">
        <f t="shared" si="13"/>
        <v>293883.27997935942</v>
      </c>
      <c r="BX21" s="107">
        <f>+SUM(BX8:BX16)</f>
        <v>341886.10633425484</v>
      </c>
      <c r="BY21" s="107">
        <f>+SUM(BY8:BY16)</f>
        <v>364133.95439454482</v>
      </c>
      <c r="BZ21" s="107">
        <f>+SUM(BZ8:BZ16)</f>
        <v>361933.22620742494</v>
      </c>
      <c r="CA21" s="107">
        <f>+SUM(CA8:CA16)</f>
        <v>371923.61013420881</v>
      </c>
      <c r="CB21" s="107">
        <f>+SUM(CB8:CB16)</f>
        <v>373254.19884596422</v>
      </c>
      <c r="CC21" s="160">
        <v>350759.40129699907</v>
      </c>
      <c r="CD21" s="144"/>
      <c r="CE21" s="165"/>
    </row>
    <row r="22" spans="1:83"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row>
    <row r="23" spans="1:83" ht="38.25" x14ac:dyDescent="0.25">
      <c r="A23" s="39" t="s">
        <v>114</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140"/>
      <c r="BE23" s="140"/>
      <c r="BF23" s="140"/>
      <c r="BG23" s="140"/>
      <c r="BH23" s="140"/>
      <c r="BI23" s="140"/>
      <c r="BJ23" s="140"/>
      <c r="BK23" s="140"/>
      <c r="BL23" s="140"/>
      <c r="BM23" s="140"/>
      <c r="BN23" s="140"/>
      <c r="BO23" s="140"/>
      <c r="BP23" s="140"/>
      <c r="BQ23" s="43"/>
      <c r="BR23" s="140"/>
      <c r="BS23" s="140"/>
      <c r="BT23" s="140"/>
      <c r="BU23" s="140"/>
      <c r="BV23" s="140"/>
      <c r="BW23" s="43"/>
      <c r="BX23" s="43"/>
      <c r="BY23" s="43"/>
      <c r="BZ23" s="43"/>
      <c r="CA23" s="43"/>
      <c r="CB23" s="43"/>
      <c r="CC23" s="43"/>
    </row>
    <row r="24" spans="1:83" ht="25.5" x14ac:dyDescent="0.25">
      <c r="A24" s="136" t="s">
        <v>162</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row>
    <row r="25" spans="1:83" ht="25.5" x14ac:dyDescent="0.25">
      <c r="A25" s="39" t="s">
        <v>161</v>
      </c>
      <c r="B25" s="43"/>
      <c r="C25" s="43"/>
      <c r="D25" s="43"/>
      <c r="E25" s="43"/>
      <c r="F25" s="43"/>
      <c r="G25" s="43"/>
      <c r="H25" s="43"/>
      <c r="I25" s="43"/>
      <c r="J25" s="43"/>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43"/>
      <c r="BX25" s="43"/>
      <c r="BY25" s="43"/>
      <c r="BZ25" s="43"/>
      <c r="CA25" s="43"/>
      <c r="CB25" s="43"/>
      <c r="CC25" s="43"/>
    </row>
    <row r="26" spans="1:83" ht="25.5" x14ac:dyDescent="0.25">
      <c r="A26" s="39" t="s">
        <v>115</v>
      </c>
    </row>
  </sheetData>
  <mergeCells count="1">
    <mergeCell ref="B4:J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6"/>
  <sheetViews>
    <sheetView zoomScale="80" zoomScaleNormal="80" workbookViewId="0">
      <pane xSplit="1" topLeftCell="BN1" activePane="topRight" state="frozen"/>
      <selection pane="topRight"/>
    </sheetView>
  </sheetViews>
  <sheetFormatPr baseColWidth="10" defaultRowHeight="15" x14ac:dyDescent="0.25"/>
  <cols>
    <col min="1" max="1" width="79.7109375" customWidth="1"/>
  </cols>
  <sheetData>
    <row r="1" spans="1:81" x14ac:dyDescent="0.25">
      <c r="A1" s="41" t="s">
        <v>135</v>
      </c>
      <c r="B1" s="44"/>
      <c r="C1" s="44"/>
      <c r="D1" s="44"/>
      <c r="E1" s="44"/>
      <c r="F1" s="44"/>
      <c r="G1" s="44"/>
      <c r="H1" s="44"/>
      <c r="I1" s="44"/>
      <c r="J1" s="44"/>
      <c r="K1" s="44"/>
      <c r="L1" s="44"/>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x14ac:dyDescent="0.25">
      <c r="A2" s="28" t="s">
        <v>117</v>
      </c>
      <c r="B2" s="44"/>
      <c r="C2" s="44"/>
      <c r="D2" s="44"/>
      <c r="E2" s="44"/>
      <c r="F2" s="44"/>
      <c r="G2" s="44"/>
      <c r="H2" s="44"/>
      <c r="I2" s="44"/>
      <c r="J2" s="44"/>
      <c r="K2" s="44"/>
      <c r="L2" s="44"/>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x14ac:dyDescent="0.25">
      <c r="A3" s="28" t="s">
        <v>158</v>
      </c>
      <c r="B3" s="44"/>
      <c r="C3" s="29"/>
      <c r="D3" s="29"/>
      <c r="E3" s="29"/>
      <c r="F3" s="29"/>
      <c r="G3" s="29"/>
      <c r="H3" s="29"/>
      <c r="I3" s="29"/>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x14ac:dyDescent="0.25">
      <c r="A5" s="46" t="s">
        <v>12</v>
      </c>
      <c r="B5" s="44"/>
      <c r="C5" s="29"/>
      <c r="D5" s="29"/>
      <c r="E5" s="29"/>
      <c r="F5" s="29"/>
      <c r="G5" s="29"/>
      <c r="H5" s="29"/>
      <c r="I5" s="29"/>
      <c r="J5" s="2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x14ac:dyDescent="0.25">
      <c r="A6" s="4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x14ac:dyDescent="0.25">
      <c r="A7" s="83"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c r="Z7" s="36" t="s">
        <v>38</v>
      </c>
      <c r="AA7" s="36" t="s">
        <v>39</v>
      </c>
      <c r="AB7" s="36" t="s">
        <v>40</v>
      </c>
      <c r="AC7" s="36" t="s">
        <v>41</v>
      </c>
      <c r="AD7" s="36" t="s">
        <v>42</v>
      </c>
      <c r="AE7" s="34" t="s">
        <v>43</v>
      </c>
      <c r="AF7" s="33" t="s">
        <v>44</v>
      </c>
      <c r="AG7" s="36" t="s">
        <v>45</v>
      </c>
      <c r="AH7" s="36" t="s">
        <v>46</v>
      </c>
      <c r="AI7" s="36" t="s">
        <v>47</v>
      </c>
      <c r="AJ7" s="36" t="s">
        <v>48</v>
      </c>
      <c r="AK7" s="36" t="s">
        <v>49</v>
      </c>
      <c r="AL7" s="36" t="s">
        <v>50</v>
      </c>
      <c r="AM7" s="36" t="s">
        <v>51</v>
      </c>
      <c r="AN7" s="36" t="s">
        <v>52</v>
      </c>
      <c r="AO7" s="36" t="s">
        <v>53</v>
      </c>
      <c r="AP7" s="36" t="s">
        <v>54</v>
      </c>
      <c r="AQ7" s="36" t="s">
        <v>55</v>
      </c>
      <c r="AR7" s="36" t="s">
        <v>56</v>
      </c>
      <c r="AS7" s="36" t="s">
        <v>57</v>
      </c>
      <c r="AT7" s="36" t="s">
        <v>58</v>
      </c>
      <c r="AU7" s="36" t="s">
        <v>59</v>
      </c>
      <c r="AV7" s="36" t="s">
        <v>60</v>
      </c>
      <c r="AW7" s="36" t="s">
        <v>61</v>
      </c>
      <c r="AX7" s="36" t="s">
        <v>62</v>
      </c>
      <c r="AY7" s="108" t="s">
        <v>63</v>
      </c>
      <c r="AZ7" s="35" t="s">
        <v>64</v>
      </c>
      <c r="BA7" s="80" t="s">
        <v>65</v>
      </c>
      <c r="BB7" s="80" t="s">
        <v>66</v>
      </c>
      <c r="BC7" s="80" t="s">
        <v>67</v>
      </c>
      <c r="BD7" s="80" t="s">
        <v>68</v>
      </c>
      <c r="BE7" s="80" t="s">
        <v>69</v>
      </c>
      <c r="BF7" s="80" t="s">
        <v>70</v>
      </c>
      <c r="BG7" s="80" t="s">
        <v>71</v>
      </c>
      <c r="BH7" s="36" t="s">
        <v>72</v>
      </c>
      <c r="BI7" s="36" t="s">
        <v>73</v>
      </c>
      <c r="BJ7" s="36" t="s">
        <v>74</v>
      </c>
      <c r="BK7" s="36" t="s">
        <v>75</v>
      </c>
      <c r="BL7" s="36" t="s">
        <v>76</v>
      </c>
      <c r="BM7" s="36" t="s">
        <v>77</v>
      </c>
      <c r="BN7" s="36" t="s">
        <v>78</v>
      </c>
      <c r="BO7" s="36" t="s">
        <v>133</v>
      </c>
      <c r="BP7" s="36" t="s">
        <v>80</v>
      </c>
      <c r="BQ7" s="36" t="s">
        <v>81</v>
      </c>
      <c r="BR7" s="36" t="s">
        <v>82</v>
      </c>
      <c r="BS7" s="36" t="s">
        <v>83</v>
      </c>
      <c r="BT7" s="36" t="s">
        <v>84</v>
      </c>
      <c r="BU7" s="36" t="s">
        <v>85</v>
      </c>
      <c r="BV7" s="36" t="s">
        <v>86</v>
      </c>
      <c r="BW7" s="36" t="s">
        <v>87</v>
      </c>
      <c r="BX7" s="36" t="s">
        <v>88</v>
      </c>
      <c r="BY7" s="36" t="s">
        <v>89</v>
      </c>
      <c r="BZ7" s="36" t="s">
        <v>90</v>
      </c>
      <c r="CA7" s="36" t="s">
        <v>149</v>
      </c>
      <c r="CB7" s="36" t="s">
        <v>159</v>
      </c>
      <c r="CC7" s="36" t="s">
        <v>160</v>
      </c>
    </row>
    <row r="8" spans="1:81" x14ac:dyDescent="0.25">
      <c r="A8" s="48" t="s">
        <v>119</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4"/>
      <c r="AF8" s="133">
        <v>39.570589597550899</v>
      </c>
      <c r="AG8" s="101">
        <v>39.407107115014057</v>
      </c>
      <c r="AH8" s="101">
        <v>38.399471520364337</v>
      </c>
      <c r="AI8" s="101">
        <v>36.13321319726937</v>
      </c>
      <c r="AJ8" s="101">
        <v>35.023138875361106</v>
      </c>
      <c r="AK8" s="101">
        <v>36.953274909719568</v>
      </c>
      <c r="AL8" s="101">
        <v>35.573998888444869</v>
      </c>
      <c r="AM8" s="101">
        <v>39.752007041077889</v>
      </c>
      <c r="AN8" s="101">
        <v>38.308720371782655</v>
      </c>
      <c r="AO8" s="101">
        <v>34.04073169960003</v>
      </c>
      <c r="AP8" s="101">
        <v>33.931322348433575</v>
      </c>
      <c r="AQ8" s="101">
        <v>33.740596138960647</v>
      </c>
      <c r="AR8" s="101">
        <v>39.345037977222439</v>
      </c>
      <c r="AS8" s="101">
        <v>34.48415935840913</v>
      </c>
      <c r="AT8" s="101">
        <v>35.472534428699085</v>
      </c>
      <c r="AU8" s="101">
        <v>37.410580902832677</v>
      </c>
      <c r="AV8" s="101">
        <v>33.135792458413775</v>
      </c>
      <c r="AW8" s="101">
        <v>37.682605086017929</v>
      </c>
      <c r="AX8" s="101">
        <v>40.870692458599883</v>
      </c>
      <c r="AY8" s="100">
        <v>41.725990659810876</v>
      </c>
      <c r="AZ8" s="133">
        <v>36.234034226041864</v>
      </c>
      <c r="BA8" s="101">
        <v>38.957916953019947</v>
      </c>
      <c r="BB8" s="101">
        <v>36.907490976022459</v>
      </c>
      <c r="BC8" s="101">
        <v>35.987585080880756</v>
      </c>
      <c r="BD8" s="101">
        <v>40.100574048561811</v>
      </c>
      <c r="BE8" s="101">
        <v>36.274278066014929</v>
      </c>
      <c r="BF8" s="101">
        <v>38.080625693418682</v>
      </c>
      <c r="BG8" s="101">
        <v>32.196351188595855</v>
      </c>
      <c r="BH8" s="101">
        <v>34.480388292016578</v>
      </c>
      <c r="BI8" s="101">
        <v>33.352926103458842</v>
      </c>
      <c r="BJ8" s="101">
        <v>30.242937134145389</v>
      </c>
      <c r="BK8" s="101">
        <v>35.874037243392287</v>
      </c>
      <c r="BL8" s="101">
        <v>33.427502687131046</v>
      </c>
      <c r="BM8" s="101">
        <v>34.924806381564579</v>
      </c>
      <c r="BN8" s="101">
        <v>31.908490461024471</v>
      </c>
      <c r="BO8" s="101">
        <v>31.724835417349254</v>
      </c>
      <c r="BP8" s="101">
        <v>28.970939611741404</v>
      </c>
      <c r="BQ8" s="109" t="s">
        <v>92</v>
      </c>
      <c r="BR8" s="101">
        <v>24.879496476227068</v>
      </c>
      <c r="BS8" s="101">
        <v>32.478653710637964</v>
      </c>
      <c r="BT8" s="101">
        <v>28.652181899356815</v>
      </c>
      <c r="BU8" s="101">
        <v>30.882775873525453</v>
      </c>
      <c r="BV8" s="101">
        <v>31.310536226927425</v>
      </c>
      <c r="BW8" s="101">
        <v>30.631873445507786</v>
      </c>
      <c r="BX8" s="101">
        <v>30.304478622896582</v>
      </c>
      <c r="BY8" s="101">
        <v>30.144631786687334</v>
      </c>
      <c r="BZ8" s="101">
        <v>29.737581940185272</v>
      </c>
      <c r="CA8" s="101">
        <v>29.326439467669395</v>
      </c>
      <c r="CB8" s="101">
        <v>27.745630543574723</v>
      </c>
      <c r="CC8" s="146" t="s">
        <v>92</v>
      </c>
    </row>
    <row r="9" spans="1:81" x14ac:dyDescent="0.25">
      <c r="A9" s="48" t="s">
        <v>96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4"/>
      <c r="AF9" s="133">
        <v>25.896437661280324</v>
      </c>
      <c r="AG9" s="101">
        <v>30.547033209486791</v>
      </c>
      <c r="AH9" s="101">
        <v>30.037444494703756</v>
      </c>
      <c r="AI9" s="101">
        <v>32.318759580034019</v>
      </c>
      <c r="AJ9" s="101">
        <v>29.505922361003627</v>
      </c>
      <c r="AK9" s="101">
        <v>32.101083127111259</v>
      </c>
      <c r="AL9" s="101">
        <v>44.279797489994934</v>
      </c>
      <c r="AM9" s="101">
        <v>37.360126825986448</v>
      </c>
      <c r="AN9" s="101">
        <v>33.259461448993619</v>
      </c>
      <c r="AO9" s="101">
        <v>32.306334657975803</v>
      </c>
      <c r="AP9" s="101">
        <v>33.148887266096359</v>
      </c>
      <c r="AQ9" s="101">
        <v>30.6938384339105</v>
      </c>
      <c r="AR9" s="101">
        <v>35.344527110618152</v>
      </c>
      <c r="AS9" s="101">
        <v>51.158606637764123</v>
      </c>
      <c r="AT9" s="101">
        <v>40.360310485113914</v>
      </c>
      <c r="AU9" s="101">
        <v>39.100774469433084</v>
      </c>
      <c r="AV9" s="101">
        <v>38.321445878895837</v>
      </c>
      <c r="AW9" s="101">
        <v>27.746654559806622</v>
      </c>
      <c r="AX9" s="101">
        <v>29.486931387285093</v>
      </c>
      <c r="AY9" s="104">
        <v>27.938854485783537</v>
      </c>
      <c r="AZ9" s="133">
        <v>31.485310360561325</v>
      </c>
      <c r="BA9" s="101">
        <v>32.082146470901911</v>
      </c>
      <c r="BB9" s="101">
        <v>39.22458796578033</v>
      </c>
      <c r="BC9" s="101">
        <v>32.623267429358918</v>
      </c>
      <c r="BD9" s="101">
        <v>32.69481693261752</v>
      </c>
      <c r="BE9" s="101">
        <v>31.860753923061065</v>
      </c>
      <c r="BF9" s="101">
        <v>27.910569706166765</v>
      </c>
      <c r="BG9" s="101">
        <v>27.868456873915392</v>
      </c>
      <c r="BH9" s="101">
        <v>30.467032665166865</v>
      </c>
      <c r="BI9" s="101">
        <v>29.340227796023953</v>
      </c>
      <c r="BJ9" s="101">
        <v>29.463752906918579</v>
      </c>
      <c r="BK9" s="101">
        <v>32.346285365618769</v>
      </c>
      <c r="BL9" s="101">
        <v>27.535814021606136</v>
      </c>
      <c r="BM9" s="101">
        <v>30.727437979792139</v>
      </c>
      <c r="BN9" s="101">
        <v>31.357491250716748</v>
      </c>
      <c r="BO9" s="101">
        <v>40.566943298818451</v>
      </c>
      <c r="BP9" s="101">
        <v>32.407085079736355</v>
      </c>
      <c r="BQ9" s="109" t="s">
        <v>92</v>
      </c>
      <c r="BR9" s="101">
        <v>35.467051939116175</v>
      </c>
      <c r="BS9" s="101">
        <v>24.417169624185799</v>
      </c>
      <c r="BT9" s="101">
        <v>29.808740492213413</v>
      </c>
      <c r="BU9" s="101">
        <v>26.914476820497907</v>
      </c>
      <c r="BV9" s="101">
        <v>28.708363279641272</v>
      </c>
      <c r="BW9" s="101">
        <v>21.779578681801034</v>
      </c>
      <c r="BX9" s="101">
        <v>29.07243089733338</v>
      </c>
      <c r="BY9" s="101">
        <v>30.147750549455118</v>
      </c>
      <c r="BZ9" s="101">
        <v>28.023782855842914</v>
      </c>
      <c r="CA9" s="101">
        <v>26.711182724462393</v>
      </c>
      <c r="CB9" s="101">
        <v>32.901687446078512</v>
      </c>
      <c r="CC9" s="146" t="s">
        <v>92</v>
      </c>
    </row>
    <row r="10" spans="1:81" x14ac:dyDescent="0.25">
      <c r="A10" s="48" t="s">
        <v>120</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4"/>
      <c r="AF10" s="133">
        <v>23.916065397663811</v>
      </c>
      <c r="AG10" s="101">
        <v>26.042087657352251</v>
      </c>
      <c r="AH10" s="101">
        <v>28.30124134481693</v>
      </c>
      <c r="AI10" s="101">
        <v>34.306738020684421</v>
      </c>
      <c r="AJ10" s="101">
        <v>25.992147621379761</v>
      </c>
      <c r="AK10" s="101">
        <v>27.383501451531874</v>
      </c>
      <c r="AL10" s="101">
        <v>29.436883639067435</v>
      </c>
      <c r="AM10" s="101">
        <v>27.476149567030824</v>
      </c>
      <c r="AN10" s="101">
        <v>24.986980771418626</v>
      </c>
      <c r="AO10" s="101">
        <v>25.347343548744153</v>
      </c>
      <c r="AP10" s="101">
        <v>29.08919941977884</v>
      </c>
      <c r="AQ10" s="101">
        <v>26.601285702241409</v>
      </c>
      <c r="AR10" s="101">
        <v>25.840813057668253</v>
      </c>
      <c r="AS10" s="101">
        <v>25.231378108573733</v>
      </c>
      <c r="AT10" s="101">
        <v>26.584659217773201</v>
      </c>
      <c r="AU10" s="101">
        <v>27.697267421786318</v>
      </c>
      <c r="AV10" s="101">
        <v>25.220723649076511</v>
      </c>
      <c r="AW10" s="101">
        <v>23.684286041663206</v>
      </c>
      <c r="AX10" s="101">
        <v>23.940105795525785</v>
      </c>
      <c r="AY10" s="104">
        <v>27.48622967033922</v>
      </c>
      <c r="AZ10" s="133">
        <v>22.711589140248151</v>
      </c>
      <c r="BA10" s="101">
        <v>24.958623487915798</v>
      </c>
      <c r="BB10" s="101">
        <v>26.475892887496869</v>
      </c>
      <c r="BC10" s="101">
        <v>24.866997788200049</v>
      </c>
      <c r="BD10" s="101">
        <v>23.261928313367612</v>
      </c>
      <c r="BE10" s="101">
        <v>23.991440996797287</v>
      </c>
      <c r="BF10" s="101">
        <v>22.791318076313996</v>
      </c>
      <c r="BG10" s="101">
        <v>28.465436396704924</v>
      </c>
      <c r="BH10" s="101">
        <v>20.613506233010646</v>
      </c>
      <c r="BI10" s="101">
        <v>28.479740258351384</v>
      </c>
      <c r="BJ10" s="101">
        <v>21.812889939679927</v>
      </c>
      <c r="BK10" s="101">
        <v>22.915635424387652</v>
      </c>
      <c r="BL10" s="101">
        <v>20.867743426840104</v>
      </c>
      <c r="BM10" s="101">
        <v>19.397232930653935</v>
      </c>
      <c r="BN10" s="101">
        <v>23.278541804697372</v>
      </c>
      <c r="BO10" s="101">
        <v>26.145514861232247</v>
      </c>
      <c r="BP10" s="101">
        <v>22.363998972491512</v>
      </c>
      <c r="BQ10" s="109" t="s">
        <v>92</v>
      </c>
      <c r="BR10" s="101">
        <v>26.571464142991346</v>
      </c>
      <c r="BS10" s="101">
        <v>26.342521242841002</v>
      </c>
      <c r="BT10" s="101">
        <v>20.059780786031958</v>
      </c>
      <c r="BU10" s="101">
        <v>29.398619411537098</v>
      </c>
      <c r="BV10" s="101">
        <v>22.603392851321811</v>
      </c>
      <c r="BW10" s="101">
        <v>20.821550533329663</v>
      </c>
      <c r="BX10" s="101">
        <v>18.9357763908056</v>
      </c>
      <c r="BY10" s="101">
        <v>17.39860025025229</v>
      </c>
      <c r="BZ10" s="101">
        <v>18.854517708293859</v>
      </c>
      <c r="CA10" s="101">
        <v>19.3178104511159</v>
      </c>
      <c r="CB10" s="101">
        <v>20.739979335886758</v>
      </c>
      <c r="CC10" s="146" t="s">
        <v>92</v>
      </c>
    </row>
    <row r="11" spans="1:81" x14ac:dyDescent="0.25">
      <c r="A11" s="48" t="s">
        <v>100</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4"/>
      <c r="AF11" s="133">
        <v>53.494398573563181</v>
      </c>
      <c r="AG11" s="101">
        <v>57.107989656161408</v>
      </c>
      <c r="AH11" s="101">
        <v>62.146602590511861</v>
      </c>
      <c r="AI11" s="101">
        <v>73.821816633419715</v>
      </c>
      <c r="AJ11" s="101">
        <v>34.995281276286988</v>
      </c>
      <c r="AK11" s="101">
        <v>75.298269712916678</v>
      </c>
      <c r="AL11" s="101">
        <v>59.041071027886431</v>
      </c>
      <c r="AM11" s="101">
        <v>70.581494225375337</v>
      </c>
      <c r="AN11" s="101">
        <v>55.628902382374477</v>
      </c>
      <c r="AO11" s="101">
        <v>62.766037613550452</v>
      </c>
      <c r="AP11" s="101">
        <v>61.62785905515176</v>
      </c>
      <c r="AQ11" s="101">
        <v>53.568979692663632</v>
      </c>
      <c r="AR11" s="101">
        <v>58.615718195292715</v>
      </c>
      <c r="AS11" s="101">
        <v>78.151586215485793</v>
      </c>
      <c r="AT11" s="101">
        <v>70.203339906303611</v>
      </c>
      <c r="AU11" s="101">
        <v>55.079174555664714</v>
      </c>
      <c r="AV11" s="101">
        <v>59.37531786981608</v>
      </c>
      <c r="AW11" s="101">
        <v>58.649222948032346</v>
      </c>
      <c r="AX11" s="101">
        <v>48.359335303804201</v>
      </c>
      <c r="AY11" s="104">
        <v>55.602743880531925</v>
      </c>
      <c r="AZ11" s="133">
        <v>70.141519004686941</v>
      </c>
      <c r="BA11" s="101">
        <v>54.226306136877767</v>
      </c>
      <c r="BB11" s="101">
        <v>56.181054936279388</v>
      </c>
      <c r="BC11" s="101">
        <v>53.05372662599207</v>
      </c>
      <c r="BD11" s="101">
        <v>64.922704303563535</v>
      </c>
      <c r="BE11" s="101">
        <v>67.308318265031872</v>
      </c>
      <c r="BF11" s="101">
        <v>68.724814266745796</v>
      </c>
      <c r="BG11" s="101">
        <v>68.15854792533186</v>
      </c>
      <c r="BH11" s="101">
        <v>58.193993482079776</v>
      </c>
      <c r="BI11" s="101">
        <v>57.526606690260358</v>
      </c>
      <c r="BJ11" s="101">
        <v>52.420254554474973</v>
      </c>
      <c r="BK11" s="101">
        <v>54.070357732311116</v>
      </c>
      <c r="BL11" s="101">
        <v>47.492638772822289</v>
      </c>
      <c r="BM11" s="101">
        <v>46.971501549569268</v>
      </c>
      <c r="BN11" s="101">
        <v>42.478554093502908</v>
      </c>
      <c r="BO11" s="101">
        <v>40.510489096918477</v>
      </c>
      <c r="BP11" s="101">
        <v>58.556643180560577</v>
      </c>
      <c r="BQ11" s="109" t="s">
        <v>92</v>
      </c>
      <c r="BR11" s="101">
        <v>49.241124151803419</v>
      </c>
      <c r="BS11" s="101">
        <v>48.915812378050902</v>
      </c>
      <c r="BT11" s="101">
        <v>50.856895809907613</v>
      </c>
      <c r="BU11" s="101">
        <v>49.350427533533939</v>
      </c>
      <c r="BV11" s="101">
        <v>55.445098710028283</v>
      </c>
      <c r="BW11" s="101">
        <v>46.403866526543702</v>
      </c>
      <c r="BX11" s="101">
        <v>49.619888082686131</v>
      </c>
      <c r="BY11" s="101">
        <v>50.984592019394462</v>
      </c>
      <c r="BZ11" s="101">
        <v>45.808414710866494</v>
      </c>
      <c r="CA11" s="101">
        <v>39.225525947423371</v>
      </c>
      <c r="CB11" s="101">
        <v>48.610021294945646</v>
      </c>
      <c r="CC11" s="146" t="s">
        <v>92</v>
      </c>
    </row>
    <row r="12" spans="1:81" x14ac:dyDescent="0.25">
      <c r="A12" s="59" t="s">
        <v>101</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4"/>
      <c r="AF12" s="133">
        <v>12.551508627058025</v>
      </c>
      <c r="AG12" s="101">
        <v>18.165367936250803</v>
      </c>
      <c r="AH12" s="101">
        <v>24.291209629311155</v>
      </c>
      <c r="AI12" s="101">
        <v>29.738233823408898</v>
      </c>
      <c r="AJ12" s="101">
        <v>29.118536661002949</v>
      </c>
      <c r="AK12" s="101">
        <v>32.432695611469619</v>
      </c>
      <c r="AL12" s="101">
        <v>28.985173849114446</v>
      </c>
      <c r="AM12" s="101">
        <v>25.566926731472414</v>
      </c>
      <c r="AN12" s="101">
        <v>30.374783165476721</v>
      </c>
      <c r="AO12" s="101">
        <v>24.912034275703103</v>
      </c>
      <c r="AP12" s="101">
        <v>22.464955000657003</v>
      </c>
      <c r="AQ12" s="101">
        <v>28.569626466124095</v>
      </c>
      <c r="AR12" s="101">
        <v>38.342883453724461</v>
      </c>
      <c r="AS12" s="101">
        <v>27.287921902863065</v>
      </c>
      <c r="AT12" s="101">
        <v>29.234347535083391</v>
      </c>
      <c r="AU12" s="101">
        <v>33.229934273121735</v>
      </c>
      <c r="AV12" s="101">
        <v>33.847207235433402</v>
      </c>
      <c r="AW12" s="101">
        <v>29.790451272965587</v>
      </c>
      <c r="AX12" s="101">
        <v>36.036914559395676</v>
      </c>
      <c r="AY12" s="104">
        <v>34.62055918942508</v>
      </c>
      <c r="AZ12" s="133">
        <v>35.823154689732846</v>
      </c>
      <c r="BA12" s="101">
        <v>34.425093415183419</v>
      </c>
      <c r="BB12" s="101">
        <v>23.239714772116987</v>
      </c>
      <c r="BC12" s="101">
        <v>29.830121741604604</v>
      </c>
      <c r="BD12" s="101">
        <v>23.39072242765285</v>
      </c>
      <c r="BE12" s="101">
        <v>30.792659304651377</v>
      </c>
      <c r="BF12" s="101">
        <v>38.30410414949862</v>
      </c>
      <c r="BG12" s="101">
        <v>32.804529201738568</v>
      </c>
      <c r="BH12" s="101">
        <v>26.476457917321621</v>
      </c>
      <c r="BI12" s="101">
        <v>39.231226928213943</v>
      </c>
      <c r="BJ12" s="101">
        <v>38.500925085875778</v>
      </c>
      <c r="BK12" s="101">
        <v>41.925753583705799</v>
      </c>
      <c r="BL12" s="101">
        <v>44.831529359103463</v>
      </c>
      <c r="BM12" s="101">
        <v>40.896097223008717</v>
      </c>
      <c r="BN12" s="101">
        <v>39.714964481820573</v>
      </c>
      <c r="BO12" s="101">
        <v>42.5649211506841</v>
      </c>
      <c r="BP12" s="101">
        <v>37.829483041476578</v>
      </c>
      <c r="BQ12" s="109" t="s">
        <v>92</v>
      </c>
      <c r="BR12" s="101">
        <v>30.383765237733812</v>
      </c>
      <c r="BS12" s="101">
        <v>32.051428649771857</v>
      </c>
      <c r="BT12" s="101">
        <v>29.241844496654355</v>
      </c>
      <c r="BU12" s="101">
        <v>29.01213970211586</v>
      </c>
      <c r="BV12" s="101">
        <v>27.354227072518075</v>
      </c>
      <c r="BW12" s="101">
        <v>35.548405292480027</v>
      </c>
      <c r="BX12" s="101">
        <v>34.504217033976303</v>
      </c>
      <c r="BY12" s="101">
        <v>35.147112303282867</v>
      </c>
      <c r="BZ12" s="101">
        <v>34.071211874169563</v>
      </c>
      <c r="CA12" s="101">
        <v>30.006482387522507</v>
      </c>
      <c r="CB12" s="101">
        <v>33.212238067093722</v>
      </c>
      <c r="CC12" s="146" t="s">
        <v>92</v>
      </c>
    </row>
    <row r="13" spans="1:81" x14ac:dyDescent="0.25">
      <c r="A13" s="59" t="s">
        <v>102</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4"/>
      <c r="AF13" s="133">
        <v>26.707068332111028</v>
      </c>
      <c r="AG13" s="101">
        <v>30.13230825112624</v>
      </c>
      <c r="AH13" s="101">
        <v>18.195246416489784</v>
      </c>
      <c r="AI13" s="101">
        <v>25.130570593305663</v>
      </c>
      <c r="AJ13" s="101">
        <v>38.341987650166324</v>
      </c>
      <c r="AK13" s="101">
        <v>37.858094470043952</v>
      </c>
      <c r="AL13" s="101">
        <v>13.245749411336336</v>
      </c>
      <c r="AM13" s="101">
        <v>33.221206768711781</v>
      </c>
      <c r="AN13" s="101">
        <v>27.786879739588471</v>
      </c>
      <c r="AO13" s="101">
        <v>26.420034734873944</v>
      </c>
      <c r="AP13" s="101">
        <v>24.767086817467003</v>
      </c>
      <c r="AQ13" s="101">
        <v>33.113322250430478</v>
      </c>
      <c r="AR13" s="101">
        <v>25.987182319568884</v>
      </c>
      <c r="AS13" s="101">
        <v>26.1848863126548</v>
      </c>
      <c r="AT13" s="101">
        <v>19.548883488669876</v>
      </c>
      <c r="AU13" s="101">
        <v>26.981231256363287</v>
      </c>
      <c r="AV13" s="101">
        <v>26.441061029004921</v>
      </c>
      <c r="AW13" s="101">
        <v>25.559198207394505</v>
      </c>
      <c r="AX13" s="101">
        <v>32.399387242657134</v>
      </c>
      <c r="AY13" s="104">
        <v>25.980359394125621</v>
      </c>
      <c r="AZ13" s="133">
        <v>35.801014406301306</v>
      </c>
      <c r="BA13" s="101">
        <v>23.900814025810867</v>
      </c>
      <c r="BB13" s="101">
        <v>26.973674551212053</v>
      </c>
      <c r="BC13" s="101">
        <v>24.201632268692403</v>
      </c>
      <c r="BD13" s="101">
        <v>55.735750396719368</v>
      </c>
      <c r="BE13" s="101">
        <v>30.473609084332814</v>
      </c>
      <c r="BF13" s="101">
        <v>24.453295757915896</v>
      </c>
      <c r="BG13" s="101">
        <v>22.3720200613398</v>
      </c>
      <c r="BH13" s="101">
        <v>32.329070195462805</v>
      </c>
      <c r="BI13" s="101">
        <v>25.793029686600214</v>
      </c>
      <c r="BJ13" s="101">
        <v>15.814202765715248</v>
      </c>
      <c r="BK13" s="101">
        <v>20.878864310614986</v>
      </c>
      <c r="BL13" s="101">
        <v>26.330280990610671</v>
      </c>
      <c r="BM13" s="101">
        <v>24.600690901264812</v>
      </c>
      <c r="BN13" s="101">
        <v>62.969139364708894</v>
      </c>
      <c r="BO13" s="101">
        <v>69.743745501318855</v>
      </c>
      <c r="BP13" s="101">
        <v>25.609792829115513</v>
      </c>
      <c r="BQ13" s="109" t="s">
        <v>92</v>
      </c>
      <c r="BR13" s="101">
        <v>28.683288070999119</v>
      </c>
      <c r="BS13" s="101">
        <v>23.614725769737376</v>
      </c>
      <c r="BT13" s="101">
        <v>23.680190676082553</v>
      </c>
      <c r="BU13" s="101">
        <v>19.836267157191759</v>
      </c>
      <c r="BV13" s="101">
        <v>25.727335554516522</v>
      </c>
      <c r="BW13" s="101">
        <v>14.659101984344074</v>
      </c>
      <c r="BX13" s="101">
        <v>24.908665198352011</v>
      </c>
      <c r="BY13" s="101">
        <v>20.182417453797328</v>
      </c>
      <c r="BZ13" s="101">
        <v>21.070399882874721</v>
      </c>
      <c r="CA13" s="101">
        <v>26.597310276590857</v>
      </c>
      <c r="CB13" s="101">
        <v>23.865416125208117</v>
      </c>
      <c r="CC13" s="146" t="s">
        <v>92</v>
      </c>
    </row>
    <row r="14" spans="1:81" x14ac:dyDescent="0.25">
      <c r="A14" s="59" t="s">
        <v>121</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4"/>
      <c r="AF14" s="133">
        <v>36.284878063195166</v>
      </c>
      <c r="AG14" s="101">
        <v>43.428686647351576</v>
      </c>
      <c r="AH14" s="101">
        <v>40.372884097640132</v>
      </c>
      <c r="AI14" s="101">
        <v>39.11063344995285</v>
      </c>
      <c r="AJ14" s="101">
        <v>38.677481673859198</v>
      </c>
      <c r="AK14" s="101">
        <v>35.380821723005447</v>
      </c>
      <c r="AL14" s="101">
        <v>36.088957052252468</v>
      </c>
      <c r="AM14" s="101">
        <v>39.009506338791326</v>
      </c>
      <c r="AN14" s="101">
        <v>41.987932013882478</v>
      </c>
      <c r="AO14" s="101">
        <v>41.843005124533548</v>
      </c>
      <c r="AP14" s="101">
        <v>42.176202512862091</v>
      </c>
      <c r="AQ14" s="101">
        <v>43.151373064259104</v>
      </c>
      <c r="AR14" s="101">
        <v>38.844217875697012</v>
      </c>
      <c r="AS14" s="101">
        <v>38.733480687693543</v>
      </c>
      <c r="AT14" s="101">
        <v>40.213715963907717</v>
      </c>
      <c r="AU14" s="101">
        <v>39.222702511033141</v>
      </c>
      <c r="AV14" s="101">
        <v>34.660414100947506</v>
      </c>
      <c r="AW14" s="101">
        <v>46.548641691864333</v>
      </c>
      <c r="AX14" s="101">
        <v>40.279214644003204</v>
      </c>
      <c r="AY14" s="104">
        <v>40.283724723474712</v>
      </c>
      <c r="AZ14" s="133">
        <v>38.792594457562195</v>
      </c>
      <c r="BA14" s="101">
        <v>40.193997229954675</v>
      </c>
      <c r="BB14" s="101">
        <v>41.770903048778848</v>
      </c>
      <c r="BC14" s="101">
        <v>43.399330478949963</v>
      </c>
      <c r="BD14" s="101">
        <v>42.013852814833264</v>
      </c>
      <c r="BE14" s="101">
        <v>37.641619490326178</v>
      </c>
      <c r="BF14" s="101">
        <v>40.512144648046871</v>
      </c>
      <c r="BG14" s="101">
        <v>42.756461787224112</v>
      </c>
      <c r="BH14" s="101">
        <v>38.218973553916086</v>
      </c>
      <c r="BI14" s="101">
        <v>42.67601803992568</v>
      </c>
      <c r="BJ14" s="101">
        <v>37.91263115135127</v>
      </c>
      <c r="BK14" s="101">
        <v>40.192019762046357</v>
      </c>
      <c r="BL14" s="101">
        <v>41.057473838886942</v>
      </c>
      <c r="BM14" s="101">
        <v>40.217955420997676</v>
      </c>
      <c r="BN14" s="101">
        <v>40.915612963574333</v>
      </c>
      <c r="BO14" s="101">
        <v>43.686379687861759</v>
      </c>
      <c r="BP14" s="101">
        <v>41.211216550021256</v>
      </c>
      <c r="BQ14" s="109" t="s">
        <v>92</v>
      </c>
      <c r="BR14" s="101">
        <v>41.221812759296398</v>
      </c>
      <c r="BS14" s="101">
        <v>42.39681106796246</v>
      </c>
      <c r="BT14" s="101">
        <v>39.79961524374194</v>
      </c>
      <c r="BU14" s="101">
        <v>41.988430708161339</v>
      </c>
      <c r="BV14" s="101">
        <v>39.563438097873522</v>
      </c>
      <c r="BW14" s="101">
        <v>38.226885435507612</v>
      </c>
      <c r="BX14" s="101">
        <v>36.451291871830676</v>
      </c>
      <c r="BY14" s="101">
        <v>35.017441328364221</v>
      </c>
      <c r="BZ14" s="101">
        <v>34.62794533659676</v>
      </c>
      <c r="CA14" s="101">
        <v>37.288516997254156</v>
      </c>
      <c r="CB14" s="101">
        <v>36.688433293170043</v>
      </c>
      <c r="CC14" s="146" t="s">
        <v>92</v>
      </c>
    </row>
    <row r="15" spans="1:81" x14ac:dyDescent="0.25">
      <c r="A15" s="59" t="s">
        <v>122</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4"/>
      <c r="AF15" s="133">
        <v>24.623376124910433</v>
      </c>
      <c r="AG15" s="101">
        <v>20.366812423852902</v>
      </c>
      <c r="AH15" s="101">
        <v>17.678919419153893</v>
      </c>
      <c r="AI15" s="101">
        <v>22.773047321988919</v>
      </c>
      <c r="AJ15" s="101">
        <v>21.954097203403911</v>
      </c>
      <c r="AK15" s="101">
        <v>23.119401853445126</v>
      </c>
      <c r="AL15" s="101">
        <v>15.205894204798097</v>
      </c>
      <c r="AM15" s="101">
        <v>21.334444295580607</v>
      </c>
      <c r="AN15" s="101">
        <v>22.017310385934444</v>
      </c>
      <c r="AO15" s="101">
        <v>24.674916851423109</v>
      </c>
      <c r="AP15" s="101">
        <v>28.744057190987007</v>
      </c>
      <c r="AQ15" s="101">
        <v>31.662250749556662</v>
      </c>
      <c r="AR15" s="101">
        <v>24.806393627685701</v>
      </c>
      <c r="AS15" s="101">
        <v>25.573808871171241</v>
      </c>
      <c r="AT15" s="101">
        <v>26.453569975569664</v>
      </c>
      <c r="AU15" s="101">
        <v>27.260967563520587</v>
      </c>
      <c r="AV15" s="101">
        <v>29.958798067733202</v>
      </c>
      <c r="AW15" s="101">
        <v>32.393702160374808</v>
      </c>
      <c r="AX15" s="101">
        <v>35.258688663858273</v>
      </c>
      <c r="AY15" s="104">
        <v>32.109725722542358</v>
      </c>
      <c r="AZ15" s="133">
        <v>37.826309703672059</v>
      </c>
      <c r="BA15" s="101">
        <v>27.930194017354594</v>
      </c>
      <c r="BB15" s="101">
        <v>20.872170329151999</v>
      </c>
      <c r="BC15" s="101">
        <v>30.874631626763318</v>
      </c>
      <c r="BD15" s="101">
        <v>21.986737403910347</v>
      </c>
      <c r="BE15" s="101">
        <v>25.080911188313348</v>
      </c>
      <c r="BF15" s="101">
        <v>28.572828838833995</v>
      </c>
      <c r="BG15" s="101">
        <v>19.971111817810186</v>
      </c>
      <c r="BH15" s="101">
        <v>18.24249059599904</v>
      </c>
      <c r="BI15" s="101">
        <v>18.664098114659147</v>
      </c>
      <c r="BJ15" s="101">
        <v>18.13167641879761</v>
      </c>
      <c r="BK15" s="101">
        <v>19.216460548470291</v>
      </c>
      <c r="BL15" s="101">
        <v>21.189088091184342</v>
      </c>
      <c r="BM15" s="101">
        <v>19.980714908304694</v>
      </c>
      <c r="BN15" s="101">
        <v>18.465381910310366</v>
      </c>
      <c r="BO15" s="101">
        <v>21.121676845248608</v>
      </c>
      <c r="BP15" s="101">
        <v>16.301955530709503</v>
      </c>
      <c r="BQ15" s="109" t="s">
        <v>92</v>
      </c>
      <c r="BR15" s="101">
        <v>13.972768260359988</v>
      </c>
      <c r="BS15" s="101">
        <v>16.519689544973062</v>
      </c>
      <c r="BT15" s="101">
        <v>16.199768779522682</v>
      </c>
      <c r="BU15" s="101">
        <v>16.410647589348034</v>
      </c>
      <c r="BV15" s="101">
        <v>14.770913356584446</v>
      </c>
      <c r="BW15" s="101">
        <v>14.779586117431654</v>
      </c>
      <c r="BX15" s="101">
        <v>15.851535574085222</v>
      </c>
      <c r="BY15" s="101">
        <v>14.076925680309632</v>
      </c>
      <c r="BZ15" s="101">
        <v>14.295796946280367</v>
      </c>
      <c r="CA15" s="101">
        <v>12.810529213613624</v>
      </c>
      <c r="CB15" s="101">
        <v>13.87445626252623</v>
      </c>
      <c r="CC15" s="146" t="s">
        <v>92</v>
      </c>
    </row>
    <row r="16" spans="1:81" x14ac:dyDescent="0.25">
      <c r="A16" s="59" t="s">
        <v>123</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4"/>
      <c r="AF16" s="133">
        <v>36.141623229744226</v>
      </c>
      <c r="AG16" s="101">
        <v>34.171984312818559</v>
      </c>
      <c r="AH16" s="101">
        <v>37.407768093269475</v>
      </c>
      <c r="AI16" s="101">
        <v>29.791613058934534</v>
      </c>
      <c r="AJ16" s="101">
        <v>28.444946932360384</v>
      </c>
      <c r="AK16" s="101">
        <v>24.649412545193307</v>
      </c>
      <c r="AL16" s="101">
        <v>26.318970290593573</v>
      </c>
      <c r="AM16" s="101">
        <v>26.929399722563375</v>
      </c>
      <c r="AN16" s="101">
        <v>29.233977891621326</v>
      </c>
      <c r="AO16" s="101">
        <v>19.754527079841523</v>
      </c>
      <c r="AP16" s="101">
        <v>32.156250902726235</v>
      </c>
      <c r="AQ16" s="101">
        <v>27.540106554601696</v>
      </c>
      <c r="AR16" s="101">
        <v>27.033326713406634</v>
      </c>
      <c r="AS16" s="101">
        <v>22.789151912017132</v>
      </c>
      <c r="AT16" s="101">
        <v>28.248296847667152</v>
      </c>
      <c r="AU16" s="101">
        <v>30.56370882913815</v>
      </c>
      <c r="AV16" s="101">
        <v>35.502419580135779</v>
      </c>
      <c r="AW16" s="101">
        <v>33.776664450980775</v>
      </c>
      <c r="AX16" s="101">
        <v>31.606205094658428</v>
      </c>
      <c r="AY16" s="104">
        <v>25.764338356093205</v>
      </c>
      <c r="AZ16" s="133">
        <v>30.494894399265448</v>
      </c>
      <c r="BA16" s="101">
        <v>25.697099898718104</v>
      </c>
      <c r="BB16" s="101">
        <v>25.624758692697778</v>
      </c>
      <c r="BC16" s="101">
        <v>25.036186629680412</v>
      </c>
      <c r="BD16" s="101">
        <v>38.707140871558479</v>
      </c>
      <c r="BE16" s="101">
        <v>23.129990441315009</v>
      </c>
      <c r="BF16" s="101">
        <v>22.516013268638524</v>
      </c>
      <c r="BG16" s="101">
        <v>24.007019945281098</v>
      </c>
      <c r="BH16" s="101">
        <v>19.293041556803924</v>
      </c>
      <c r="BI16" s="101">
        <v>22.115242305223877</v>
      </c>
      <c r="BJ16" s="101">
        <v>23.163828490982823</v>
      </c>
      <c r="BK16" s="101">
        <v>31.910429442535996</v>
      </c>
      <c r="BL16" s="101">
        <v>26.860105154548773</v>
      </c>
      <c r="BM16" s="101">
        <v>28.379689734813542</v>
      </c>
      <c r="BN16" s="101">
        <v>17.927354575885559</v>
      </c>
      <c r="BO16" s="101">
        <v>24.779618048685002</v>
      </c>
      <c r="BP16" s="101">
        <v>27.90828629579741</v>
      </c>
      <c r="BQ16" s="109" t="s">
        <v>92</v>
      </c>
      <c r="BR16" s="101">
        <v>31.331832878513215</v>
      </c>
      <c r="BS16" s="101">
        <v>14.683551658991531</v>
      </c>
      <c r="BT16" s="101">
        <v>22.103064392141814</v>
      </c>
      <c r="BU16" s="101">
        <v>24.447375233782935</v>
      </c>
      <c r="BV16" s="101">
        <v>26.953439881964133</v>
      </c>
      <c r="BW16" s="101">
        <v>32.023497457795045</v>
      </c>
      <c r="BX16" s="101">
        <v>23.742365392491681</v>
      </c>
      <c r="BY16" s="101">
        <v>38.966111975538091</v>
      </c>
      <c r="BZ16" s="101">
        <v>33.299620304747251</v>
      </c>
      <c r="CA16" s="101">
        <v>23.590380907001116</v>
      </c>
      <c r="CB16" s="101">
        <v>25.97237252779329</v>
      </c>
      <c r="CC16" s="146" t="s">
        <v>92</v>
      </c>
    </row>
    <row r="17" spans="1:83" x14ac:dyDescent="0.25">
      <c r="A17" s="137" t="s">
        <v>109</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v>39.570589597550899</v>
      </c>
      <c r="AG17" s="105">
        <v>39.407107115014057</v>
      </c>
      <c r="AH17" s="105">
        <v>38.399471520364337</v>
      </c>
      <c r="AI17" s="105">
        <v>36.13321319726937</v>
      </c>
      <c r="AJ17" s="105">
        <v>35.023138875361106</v>
      </c>
      <c r="AK17" s="105">
        <v>36.953274909719568</v>
      </c>
      <c r="AL17" s="105">
        <v>35.573998888444869</v>
      </c>
      <c r="AM17" s="105">
        <v>39.752007041077889</v>
      </c>
      <c r="AN17" s="105">
        <v>38.308720371782655</v>
      </c>
      <c r="AO17" s="105">
        <v>34.04073169960003</v>
      </c>
      <c r="AP17" s="105">
        <v>33.931322348433575</v>
      </c>
      <c r="AQ17" s="105">
        <v>33.740596138960647</v>
      </c>
      <c r="AR17" s="105">
        <v>39.345037977222439</v>
      </c>
      <c r="AS17" s="105">
        <v>34.48415935840913</v>
      </c>
      <c r="AT17" s="105">
        <v>35.472534428699085</v>
      </c>
      <c r="AU17" s="105">
        <v>37.410580902832677</v>
      </c>
      <c r="AV17" s="105">
        <v>33.135792458413775</v>
      </c>
      <c r="AW17" s="105">
        <v>37.682605086017929</v>
      </c>
      <c r="AX17" s="105">
        <v>40.870692458599883</v>
      </c>
      <c r="AY17" s="105">
        <v>41.725990659810876</v>
      </c>
      <c r="AZ17" s="106">
        <v>36.234034226041864</v>
      </c>
      <c r="BA17" s="93">
        <v>38.957916953019947</v>
      </c>
      <c r="BB17" s="93">
        <v>36.907490976022459</v>
      </c>
      <c r="BC17" s="93">
        <v>35.987585080880756</v>
      </c>
      <c r="BD17" s="93">
        <v>40.100574048561811</v>
      </c>
      <c r="BE17" s="93">
        <v>36.274278066014929</v>
      </c>
      <c r="BF17" s="93">
        <v>38.080625693418682</v>
      </c>
      <c r="BG17" s="93">
        <v>32.196351188595855</v>
      </c>
      <c r="BH17" s="93">
        <v>34.480388292016578</v>
      </c>
      <c r="BI17" s="93">
        <v>33.352926103458842</v>
      </c>
      <c r="BJ17" s="93">
        <v>30.242937134145389</v>
      </c>
      <c r="BK17" s="93">
        <v>35.874037243392287</v>
      </c>
      <c r="BL17" s="93">
        <v>33.427502687131046</v>
      </c>
      <c r="BM17" s="93">
        <v>34.924806381564579</v>
      </c>
      <c r="BN17" s="93">
        <v>31.908490461024471</v>
      </c>
      <c r="BO17" s="93">
        <v>31.724835417349254</v>
      </c>
      <c r="BP17" s="93">
        <v>28.970939611741404</v>
      </c>
      <c r="BQ17" s="93" t="s">
        <v>92</v>
      </c>
      <c r="BR17" s="93">
        <v>24.879496476227068</v>
      </c>
      <c r="BS17" s="93">
        <v>32.478653710637964</v>
      </c>
      <c r="BT17" s="93">
        <v>28.652181899356815</v>
      </c>
      <c r="BU17" s="93">
        <v>30.882775873525453</v>
      </c>
      <c r="BV17" s="93">
        <v>31.310536226927425</v>
      </c>
      <c r="BW17" s="93">
        <v>30.631873445507786</v>
      </c>
      <c r="BX17" s="93">
        <v>30.304478622896582</v>
      </c>
      <c r="BY17" s="93">
        <v>30.144631786687334</v>
      </c>
      <c r="BZ17" s="93">
        <v>29.737581940185272</v>
      </c>
      <c r="CA17" s="93">
        <v>29.326439467669395</v>
      </c>
      <c r="CB17" s="93">
        <v>27.745630543574723</v>
      </c>
      <c r="CC17" s="157">
        <v>27.986578170058571</v>
      </c>
      <c r="CE17" s="144"/>
    </row>
    <row r="18" spans="1:83" x14ac:dyDescent="0.25">
      <c r="A18" s="138" t="s">
        <v>110</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v>25.896437661280324</v>
      </c>
      <c r="AG18" s="84">
        <v>30.547033209486791</v>
      </c>
      <c r="AH18" s="84">
        <v>30.037444494703756</v>
      </c>
      <c r="AI18" s="84">
        <v>32.318759580034019</v>
      </c>
      <c r="AJ18" s="84">
        <v>29.505922361003627</v>
      </c>
      <c r="AK18" s="84">
        <v>32.101083127111259</v>
      </c>
      <c r="AL18" s="84">
        <v>44.279797489994934</v>
      </c>
      <c r="AM18" s="84">
        <v>37.360126825986448</v>
      </c>
      <c r="AN18" s="84">
        <v>33.259461448993619</v>
      </c>
      <c r="AO18" s="84">
        <v>32.306334657975803</v>
      </c>
      <c r="AP18" s="84">
        <v>33.148887266096359</v>
      </c>
      <c r="AQ18" s="84">
        <v>30.6938384339105</v>
      </c>
      <c r="AR18" s="84">
        <v>35.344527110618152</v>
      </c>
      <c r="AS18" s="84">
        <v>51.158606637764123</v>
      </c>
      <c r="AT18" s="84">
        <v>40.360310485113914</v>
      </c>
      <c r="AU18" s="84">
        <v>39.100774469433084</v>
      </c>
      <c r="AV18" s="84">
        <v>38.321445878895837</v>
      </c>
      <c r="AW18" s="84">
        <v>27.746654559806622</v>
      </c>
      <c r="AX18" s="84">
        <v>29.486931387285093</v>
      </c>
      <c r="AY18" s="84">
        <v>27.938854485783537</v>
      </c>
      <c r="AZ18" s="85">
        <v>31.485310360561325</v>
      </c>
      <c r="BA18" s="86">
        <v>32.082146470901911</v>
      </c>
      <c r="BB18" s="86">
        <v>39.22458796578033</v>
      </c>
      <c r="BC18" s="86">
        <v>32.623267429358918</v>
      </c>
      <c r="BD18" s="86">
        <v>32.69481693261752</v>
      </c>
      <c r="BE18" s="86">
        <v>31.860753923061065</v>
      </c>
      <c r="BF18" s="86">
        <v>27.910569706166765</v>
      </c>
      <c r="BG18" s="86">
        <v>27.868456873915392</v>
      </c>
      <c r="BH18" s="86">
        <v>30.467032665166865</v>
      </c>
      <c r="BI18" s="86">
        <v>29.340227796023953</v>
      </c>
      <c r="BJ18" s="86">
        <v>29.463752906918579</v>
      </c>
      <c r="BK18" s="86">
        <v>32.346285365618769</v>
      </c>
      <c r="BL18" s="86">
        <v>27.535814021606136</v>
      </c>
      <c r="BM18" s="86">
        <v>30.727437979792139</v>
      </c>
      <c r="BN18" s="86">
        <v>31.357491250716748</v>
      </c>
      <c r="BO18" s="86">
        <v>40.566943298818451</v>
      </c>
      <c r="BP18" s="86">
        <v>32.407085079736355</v>
      </c>
      <c r="BQ18" s="86" t="s">
        <v>92</v>
      </c>
      <c r="BR18" s="86">
        <v>35.467051939116175</v>
      </c>
      <c r="BS18" s="86">
        <v>24.417169624185799</v>
      </c>
      <c r="BT18" s="86">
        <v>29.808740492213413</v>
      </c>
      <c r="BU18" s="86">
        <v>26.914476820497907</v>
      </c>
      <c r="BV18" s="86">
        <v>28.708363279641272</v>
      </c>
      <c r="BW18" s="86">
        <v>21.779578681801034</v>
      </c>
      <c r="BX18" s="86">
        <v>29.07243089733338</v>
      </c>
      <c r="BY18" s="86">
        <v>30.147750549455118</v>
      </c>
      <c r="BZ18" s="86">
        <v>28.023782855842914</v>
      </c>
      <c r="CA18" s="86">
        <v>26.711182724462393</v>
      </c>
      <c r="CB18" s="86">
        <v>32.901687446078512</v>
      </c>
      <c r="CC18" s="158">
        <v>19.333424309495825</v>
      </c>
      <c r="CE18" s="144"/>
    </row>
    <row r="19" spans="1:83" x14ac:dyDescent="0.25">
      <c r="A19" s="138" t="s">
        <v>111</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v>30.571801912524947</v>
      </c>
      <c r="AG19" s="84">
        <v>35.307408767217844</v>
      </c>
      <c r="AH19" s="84">
        <v>37.680942740117437</v>
      </c>
      <c r="AI19" s="84">
        <v>44.552194821910568</v>
      </c>
      <c r="AJ19" s="84">
        <v>32.253897567694224</v>
      </c>
      <c r="AK19" s="84">
        <v>39.671273221547871</v>
      </c>
      <c r="AL19" s="84">
        <v>34.980519297167568</v>
      </c>
      <c r="AM19" s="84">
        <v>39.552809533290137</v>
      </c>
      <c r="AN19" s="84">
        <v>34.319866221886656</v>
      </c>
      <c r="AO19" s="84">
        <v>35.428260256548775</v>
      </c>
      <c r="AP19" s="84">
        <v>37.5938596068575</v>
      </c>
      <c r="AQ19" s="84">
        <v>35.195246938934034</v>
      </c>
      <c r="AR19" s="84">
        <v>35.060620638091159</v>
      </c>
      <c r="AS19" s="84">
        <v>40.759757063819606</v>
      </c>
      <c r="AT19" s="84">
        <v>39.024928545320712</v>
      </c>
      <c r="AU19" s="84">
        <v>35.822092706639516</v>
      </c>
      <c r="AV19" s="84">
        <v>34.091881811476476</v>
      </c>
      <c r="AW19" s="84">
        <v>36.61480876017351</v>
      </c>
      <c r="AX19" s="84">
        <v>33.99261802930392</v>
      </c>
      <c r="AY19" s="84">
        <v>35.421427553876015</v>
      </c>
      <c r="AZ19" s="85">
        <v>39.900999387825699</v>
      </c>
      <c r="BA19" s="86">
        <v>34.491783335842207</v>
      </c>
      <c r="BB19" s="86">
        <v>34.862421180916634</v>
      </c>
      <c r="BC19" s="86">
        <v>34.811156784166542</v>
      </c>
      <c r="BD19" s="86">
        <v>37.380417428031876</v>
      </c>
      <c r="BE19" s="86">
        <v>35.876706699796422</v>
      </c>
      <c r="BF19" s="86">
        <v>35.758936737938399</v>
      </c>
      <c r="BG19" s="86">
        <v>38.634361437673533</v>
      </c>
      <c r="BH19" s="86">
        <v>31.165412452007423</v>
      </c>
      <c r="BI19" s="86">
        <v>35.958184723410987</v>
      </c>
      <c r="BJ19" s="86">
        <v>31.201522581359963</v>
      </c>
      <c r="BK19" s="86">
        <v>33.718116049773435</v>
      </c>
      <c r="BL19" s="86">
        <v>32.850845979160098</v>
      </c>
      <c r="BM19" s="86">
        <v>31.547231437116409</v>
      </c>
      <c r="BN19" s="86">
        <v>33.341661865568014</v>
      </c>
      <c r="BO19" s="86">
        <v>35.725205077331779</v>
      </c>
      <c r="BP19" s="86">
        <v>33.656001480739</v>
      </c>
      <c r="BQ19" s="86" t="s">
        <v>92</v>
      </c>
      <c r="BR19" s="86">
        <v>34.039569072890885</v>
      </c>
      <c r="BS19" s="86">
        <v>32.478719374585772</v>
      </c>
      <c r="BT19" s="86">
        <v>31.173899613543647</v>
      </c>
      <c r="BU19" s="86">
        <v>34.882016076624701</v>
      </c>
      <c r="BV19" s="86">
        <v>31.979085370960501</v>
      </c>
      <c r="BW19" s="86">
        <v>29.636415682872094</v>
      </c>
      <c r="BX19" s="86">
        <v>29.690783362424103</v>
      </c>
      <c r="BY19" s="86">
        <v>28.533206788388327</v>
      </c>
      <c r="BZ19" s="86">
        <v>28.829766292800922</v>
      </c>
      <c r="CA19" s="86">
        <v>27.525249475437214</v>
      </c>
      <c r="CB19" s="86">
        <v>29.812972653476443</v>
      </c>
      <c r="CC19" s="158">
        <v>32.619986653484126</v>
      </c>
      <c r="CE19" s="144"/>
    </row>
    <row r="20" spans="1:83" x14ac:dyDescent="0.25">
      <c r="A20" s="139" t="s">
        <v>112</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v>24.623376124910433</v>
      </c>
      <c r="AG20" s="89">
        <v>20.366812423852902</v>
      </c>
      <c r="AH20" s="89">
        <v>17.678919419153893</v>
      </c>
      <c r="AI20" s="89">
        <v>22.773047321988919</v>
      </c>
      <c r="AJ20" s="89">
        <v>21.954097203403911</v>
      </c>
      <c r="AK20" s="89">
        <v>23.119401853445126</v>
      </c>
      <c r="AL20" s="89">
        <v>15.205894204798097</v>
      </c>
      <c r="AM20" s="89">
        <v>21.334444295580607</v>
      </c>
      <c r="AN20" s="89">
        <v>22.017310385934444</v>
      </c>
      <c r="AO20" s="89">
        <v>24.674916851423109</v>
      </c>
      <c r="AP20" s="89">
        <v>28.744057190987007</v>
      </c>
      <c r="AQ20" s="89">
        <v>31.662250749556662</v>
      </c>
      <c r="AR20" s="89">
        <v>24.806393627685701</v>
      </c>
      <c r="AS20" s="89">
        <v>25.573808871171241</v>
      </c>
      <c r="AT20" s="89">
        <v>26.453569975569664</v>
      </c>
      <c r="AU20" s="89">
        <v>27.260967563520587</v>
      </c>
      <c r="AV20" s="89">
        <v>29.958798067733202</v>
      </c>
      <c r="AW20" s="89">
        <v>32.393702160374808</v>
      </c>
      <c r="AX20" s="89">
        <v>35.258688663858273</v>
      </c>
      <c r="AY20" s="89">
        <v>32.109725722542358</v>
      </c>
      <c r="AZ20" s="90">
        <v>37.826309703672059</v>
      </c>
      <c r="BA20" s="91">
        <v>27.930194017354594</v>
      </c>
      <c r="BB20" s="91">
        <v>20.872170329151999</v>
      </c>
      <c r="BC20" s="91">
        <v>30.874631626763318</v>
      </c>
      <c r="BD20" s="91">
        <v>21.986737403910347</v>
      </c>
      <c r="BE20" s="91">
        <v>25.080911188313348</v>
      </c>
      <c r="BF20" s="91">
        <v>28.572828838833995</v>
      </c>
      <c r="BG20" s="91">
        <v>19.971111817810186</v>
      </c>
      <c r="BH20" s="91">
        <v>18.24249059599904</v>
      </c>
      <c r="BI20" s="91">
        <v>18.664098114659147</v>
      </c>
      <c r="BJ20" s="91">
        <v>18.13167641879761</v>
      </c>
      <c r="BK20" s="91">
        <v>19.216460548470291</v>
      </c>
      <c r="BL20" s="91">
        <v>21.189088091184342</v>
      </c>
      <c r="BM20" s="91">
        <v>19.980714908304694</v>
      </c>
      <c r="BN20" s="91">
        <v>18.465381910310366</v>
      </c>
      <c r="BO20" s="91">
        <v>21.121676845248608</v>
      </c>
      <c r="BP20" s="91">
        <v>16.301955530709503</v>
      </c>
      <c r="BQ20" s="91" t="s">
        <v>92</v>
      </c>
      <c r="BR20" s="91">
        <v>13.972768260359988</v>
      </c>
      <c r="BS20" s="91">
        <v>16.519689544973062</v>
      </c>
      <c r="BT20" s="91">
        <v>16.199768779522682</v>
      </c>
      <c r="BU20" s="91">
        <v>16.410647589348034</v>
      </c>
      <c r="BV20" s="91">
        <v>14.770913356584446</v>
      </c>
      <c r="BW20" s="91">
        <v>14.779586117431654</v>
      </c>
      <c r="BX20" s="91">
        <v>15.851535574085222</v>
      </c>
      <c r="BY20" s="91">
        <v>14.076925680309632</v>
      </c>
      <c r="BZ20" s="91">
        <v>14.295796946280367</v>
      </c>
      <c r="CA20" s="91">
        <v>12.810529213613624</v>
      </c>
      <c r="CB20" s="91">
        <v>13.87445626252623</v>
      </c>
      <c r="CC20" s="159">
        <v>13.709512810136362</v>
      </c>
      <c r="CE20" s="144"/>
    </row>
    <row r="21" spans="1:83" x14ac:dyDescent="0.25">
      <c r="A21" s="65" t="s">
        <v>113</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v>30.121267930631895</v>
      </c>
      <c r="AG21" s="107">
        <v>32.424052673030076</v>
      </c>
      <c r="AH21" s="107">
        <v>33.124726142447585</v>
      </c>
      <c r="AI21" s="107">
        <v>38.388297508477379</v>
      </c>
      <c r="AJ21" s="107">
        <v>30.507098169464342</v>
      </c>
      <c r="AK21" s="107">
        <v>35.184514225425019</v>
      </c>
      <c r="AL21" s="107">
        <v>31.270874277941644</v>
      </c>
      <c r="AM21" s="107">
        <v>35.692099266856744</v>
      </c>
      <c r="AN21" s="107">
        <v>32.339330907066717</v>
      </c>
      <c r="AO21" s="107">
        <v>32.674042286613364</v>
      </c>
      <c r="AP21" s="107">
        <v>34.838896575222194</v>
      </c>
      <c r="AQ21" s="107">
        <v>34.032094626478582</v>
      </c>
      <c r="AR21" s="107">
        <v>33.510636079538358</v>
      </c>
      <c r="AS21" s="107">
        <v>37.128463525429467</v>
      </c>
      <c r="AT21" s="107">
        <v>35.611426894128549</v>
      </c>
      <c r="AU21" s="107">
        <v>34.254732175767089</v>
      </c>
      <c r="AV21" s="107">
        <v>33.0698075831598</v>
      </c>
      <c r="AW21" s="107">
        <v>35.571427165012672</v>
      </c>
      <c r="AX21" s="107">
        <v>35.171228367510693</v>
      </c>
      <c r="AY21" s="134">
        <v>35.493321062482181</v>
      </c>
      <c r="AZ21" s="135">
        <v>38.629086875944694</v>
      </c>
      <c r="BA21" s="107">
        <v>33.790427019503014</v>
      </c>
      <c r="BB21" s="107">
        <v>32.484139702160547</v>
      </c>
      <c r="BC21" s="107">
        <v>34.034388148796936</v>
      </c>
      <c r="BD21" s="107">
        <v>34.622949718103648</v>
      </c>
      <c r="BE21" s="107">
        <v>33.497204344829775</v>
      </c>
      <c r="BF21" s="107">
        <v>34.418813373950925</v>
      </c>
      <c r="BG21" s="107">
        <v>33.556527128977066</v>
      </c>
      <c r="BH21" s="107">
        <v>29.29979038980937</v>
      </c>
      <c r="BI21" s="107">
        <v>32.051876570357287</v>
      </c>
      <c r="BJ21" s="107">
        <v>28.636666521132216</v>
      </c>
      <c r="BK21" s="107">
        <v>31.511036564224025</v>
      </c>
      <c r="BL21" s="107">
        <v>30.624688241338806</v>
      </c>
      <c r="BM21" s="107">
        <v>29.910264027134037</v>
      </c>
      <c r="BN21" s="107">
        <v>30.202810209954372</v>
      </c>
      <c r="BO21" s="107">
        <v>32.879538308727163</v>
      </c>
      <c r="BP21" s="107">
        <v>29.714558202075189</v>
      </c>
      <c r="BQ21" s="127" t="s">
        <v>92</v>
      </c>
      <c r="BR21" s="107">
        <v>28.672212988600013</v>
      </c>
      <c r="BS21" s="107">
        <v>28.182152818417002</v>
      </c>
      <c r="BT21" s="107">
        <v>27.247207446647803</v>
      </c>
      <c r="BU21" s="107">
        <v>29.73712603781334</v>
      </c>
      <c r="BV21" s="107">
        <v>28.412790685633432</v>
      </c>
      <c r="BW21" s="107">
        <v>26.252237773699189</v>
      </c>
      <c r="BX21" s="107">
        <v>27.087812997278416</v>
      </c>
      <c r="BY21" s="107">
        <v>26.066588065289569</v>
      </c>
      <c r="BZ21" s="107">
        <v>26.21657760526989</v>
      </c>
      <c r="CA21" s="107">
        <v>25.082876900239413</v>
      </c>
      <c r="CB21" s="107">
        <v>26.477912252447862</v>
      </c>
      <c r="CC21" s="160">
        <v>27.092385803783078</v>
      </c>
      <c r="CD21" s="144"/>
      <c r="CE21" s="144"/>
    </row>
    <row r="22" spans="1:83"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row>
    <row r="23" spans="1:83" ht="45.75" customHeight="1" x14ac:dyDescent="0.25">
      <c r="A23" s="39" t="s">
        <v>114</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140"/>
      <c r="BE23" s="140"/>
      <c r="BF23" s="140"/>
      <c r="BG23" s="140"/>
      <c r="BH23" s="140"/>
      <c r="BI23" s="140"/>
      <c r="BJ23" s="140"/>
      <c r="BK23" s="140"/>
      <c r="BL23" s="140"/>
      <c r="BM23" s="140"/>
      <c r="BN23" s="140"/>
      <c r="BO23" s="140"/>
      <c r="BP23" s="140"/>
      <c r="BQ23" s="43"/>
      <c r="BR23" s="140"/>
      <c r="BS23" s="140"/>
      <c r="BT23" s="140"/>
      <c r="BU23" s="140"/>
      <c r="BV23" s="140"/>
      <c r="BW23" s="43"/>
      <c r="BX23" s="43"/>
      <c r="BY23" s="43"/>
      <c r="BZ23" s="43"/>
      <c r="CA23" s="43"/>
      <c r="CB23" s="43"/>
      <c r="CC23" s="43"/>
    </row>
    <row r="24" spans="1:83" ht="44.25" customHeight="1" x14ac:dyDescent="0.25">
      <c r="A24" s="136" t="s">
        <v>152</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row>
    <row r="25" spans="1:83" ht="25.5" x14ac:dyDescent="0.25">
      <c r="A25" s="39" t="s">
        <v>161</v>
      </c>
      <c r="B25" s="43"/>
      <c r="C25" s="43"/>
      <c r="D25" s="43"/>
      <c r="E25" s="43"/>
      <c r="F25" s="43"/>
      <c r="G25" s="43"/>
      <c r="H25" s="43"/>
      <c r="I25" s="43"/>
      <c r="J25" s="43"/>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43"/>
      <c r="BX25" s="43"/>
      <c r="BY25" s="43"/>
      <c r="BZ25" s="43"/>
      <c r="CA25" s="43"/>
      <c r="CB25" s="43"/>
      <c r="CC25" s="140"/>
    </row>
    <row r="26" spans="1:83" ht="25.5" x14ac:dyDescent="0.25">
      <c r="A26" s="39" t="s">
        <v>115</v>
      </c>
    </row>
  </sheetData>
  <mergeCells count="1">
    <mergeCell ref="B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6"/>
  <sheetViews>
    <sheetView zoomScale="80" zoomScaleNormal="80" workbookViewId="0">
      <pane xSplit="1" topLeftCell="BN1" activePane="topRight" state="frozen"/>
      <selection pane="topRight"/>
    </sheetView>
  </sheetViews>
  <sheetFormatPr baseColWidth="10" defaultRowHeight="15" x14ac:dyDescent="0.25"/>
  <cols>
    <col min="1" max="1" width="79.7109375" customWidth="1"/>
  </cols>
  <sheetData>
    <row r="1" spans="1:81" x14ac:dyDescent="0.25">
      <c r="A1" s="41" t="s">
        <v>134</v>
      </c>
      <c r="B1" s="44"/>
      <c r="C1" s="44"/>
      <c r="D1" s="44"/>
      <c r="E1" s="44"/>
      <c r="F1" s="44"/>
      <c r="G1" s="44"/>
      <c r="H1" s="44"/>
      <c r="I1" s="44"/>
      <c r="J1" s="44"/>
      <c r="K1" s="44"/>
      <c r="L1" s="44"/>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x14ac:dyDescent="0.25">
      <c r="A2" s="28" t="s">
        <v>117</v>
      </c>
      <c r="B2" s="44"/>
      <c r="C2" s="44"/>
      <c r="D2" s="44"/>
      <c r="E2" s="44"/>
      <c r="F2" s="44"/>
      <c r="G2" s="44"/>
      <c r="H2" s="44"/>
      <c r="I2" s="44"/>
      <c r="J2" s="44"/>
      <c r="K2" s="44"/>
      <c r="L2" s="44"/>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x14ac:dyDescent="0.25">
      <c r="A3" s="28" t="s">
        <v>158</v>
      </c>
      <c r="B3" s="44"/>
      <c r="C3" s="29"/>
      <c r="D3" s="29"/>
      <c r="E3" s="29"/>
      <c r="F3" s="29"/>
      <c r="G3" s="29"/>
      <c r="H3" s="29"/>
      <c r="I3" s="29"/>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x14ac:dyDescent="0.25">
      <c r="A4" s="45" t="s">
        <v>11</v>
      </c>
      <c r="B4" s="169"/>
      <c r="C4" s="169"/>
      <c r="D4" s="169"/>
      <c r="E4" s="169"/>
      <c r="F4" s="169"/>
      <c r="G4" s="169"/>
      <c r="H4" s="169"/>
      <c r="I4" s="169"/>
      <c r="J4" s="1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x14ac:dyDescent="0.25">
      <c r="A5" s="46" t="s">
        <v>12</v>
      </c>
      <c r="B5" s="44"/>
      <c r="C5" s="29"/>
      <c r="D5" s="29"/>
      <c r="E5" s="29"/>
      <c r="F5" s="29"/>
      <c r="G5" s="29"/>
      <c r="H5" s="29"/>
      <c r="I5" s="29"/>
      <c r="J5" s="2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x14ac:dyDescent="0.25">
      <c r="A6" s="4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x14ac:dyDescent="0.25">
      <c r="A7" s="83"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c r="Z7" s="36" t="s">
        <v>38</v>
      </c>
      <c r="AA7" s="36" t="s">
        <v>39</v>
      </c>
      <c r="AB7" s="36" t="s">
        <v>40</v>
      </c>
      <c r="AC7" s="36" t="s">
        <v>41</v>
      </c>
      <c r="AD7" s="36" t="s">
        <v>42</v>
      </c>
      <c r="AE7" s="34" t="s">
        <v>43</v>
      </c>
      <c r="AF7" s="33" t="s">
        <v>44</v>
      </c>
      <c r="AG7" s="36" t="s">
        <v>45</v>
      </c>
      <c r="AH7" s="36" t="s">
        <v>46</v>
      </c>
      <c r="AI7" s="36" t="s">
        <v>47</v>
      </c>
      <c r="AJ7" s="36" t="s">
        <v>48</v>
      </c>
      <c r="AK7" s="36" t="s">
        <v>49</v>
      </c>
      <c r="AL7" s="36" t="s">
        <v>50</v>
      </c>
      <c r="AM7" s="36" t="s">
        <v>51</v>
      </c>
      <c r="AN7" s="36" t="s">
        <v>52</v>
      </c>
      <c r="AO7" s="36" t="s">
        <v>53</v>
      </c>
      <c r="AP7" s="36" t="s">
        <v>54</v>
      </c>
      <c r="AQ7" s="36" t="s">
        <v>55</v>
      </c>
      <c r="AR7" s="36" t="s">
        <v>56</v>
      </c>
      <c r="AS7" s="36" t="s">
        <v>57</v>
      </c>
      <c r="AT7" s="36" t="s">
        <v>58</v>
      </c>
      <c r="AU7" s="36" t="s">
        <v>59</v>
      </c>
      <c r="AV7" s="36" t="s">
        <v>60</v>
      </c>
      <c r="AW7" s="36" t="s">
        <v>61</v>
      </c>
      <c r="AX7" s="36" t="s">
        <v>62</v>
      </c>
      <c r="AY7" s="108" t="s">
        <v>63</v>
      </c>
      <c r="AZ7" s="35" t="s">
        <v>64</v>
      </c>
      <c r="BA7" s="80" t="s">
        <v>65</v>
      </c>
      <c r="BB7" s="80" t="s">
        <v>66</v>
      </c>
      <c r="BC7" s="80" t="s">
        <v>67</v>
      </c>
      <c r="BD7" s="80" t="s">
        <v>68</v>
      </c>
      <c r="BE7" s="80" t="s">
        <v>69</v>
      </c>
      <c r="BF7" s="80" t="s">
        <v>70</v>
      </c>
      <c r="BG7" s="80" t="s">
        <v>71</v>
      </c>
      <c r="BH7" s="36" t="s">
        <v>72</v>
      </c>
      <c r="BI7" s="36" t="s">
        <v>73</v>
      </c>
      <c r="BJ7" s="36" t="s">
        <v>74</v>
      </c>
      <c r="BK7" s="36" t="s">
        <v>75</v>
      </c>
      <c r="BL7" s="36" t="s">
        <v>76</v>
      </c>
      <c r="BM7" s="36" t="s">
        <v>77</v>
      </c>
      <c r="BN7" s="36" t="s">
        <v>78</v>
      </c>
      <c r="BO7" s="36" t="s">
        <v>133</v>
      </c>
      <c r="BP7" s="36" t="s">
        <v>80</v>
      </c>
      <c r="BQ7" s="36" t="s">
        <v>81</v>
      </c>
      <c r="BR7" s="36" t="s">
        <v>82</v>
      </c>
      <c r="BS7" s="36" t="s">
        <v>83</v>
      </c>
      <c r="BT7" s="36" t="s">
        <v>84</v>
      </c>
      <c r="BU7" s="36" t="s">
        <v>85</v>
      </c>
      <c r="BV7" s="36" t="s">
        <v>86</v>
      </c>
      <c r="BW7" s="36" t="s">
        <v>87</v>
      </c>
      <c r="BX7" s="36" t="s">
        <v>88</v>
      </c>
      <c r="BY7" s="36" t="s">
        <v>89</v>
      </c>
      <c r="BZ7" s="36" t="s">
        <v>90</v>
      </c>
      <c r="CA7" s="36" t="s">
        <v>149</v>
      </c>
      <c r="CB7" s="36" t="s">
        <v>159</v>
      </c>
      <c r="CC7" s="36" t="s">
        <v>160</v>
      </c>
    </row>
    <row r="8" spans="1:81" x14ac:dyDescent="0.25">
      <c r="A8" s="48" t="s">
        <v>119</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4"/>
      <c r="AF8" s="133">
        <v>29.517956288464074</v>
      </c>
      <c r="AG8" s="101">
        <v>38.878700232117204</v>
      </c>
      <c r="AH8" s="101">
        <v>42.203947425552691</v>
      </c>
      <c r="AI8" s="101">
        <v>41.86977694552742</v>
      </c>
      <c r="AJ8" s="101">
        <v>42.911521266467034</v>
      </c>
      <c r="AK8" s="101">
        <v>40.400263807913852</v>
      </c>
      <c r="AL8" s="101">
        <v>37.6088735563835</v>
      </c>
      <c r="AM8" s="101">
        <v>33.594674213030771</v>
      </c>
      <c r="AN8" s="101">
        <v>32.814798547066978</v>
      </c>
      <c r="AO8" s="101">
        <v>34.60705599168783</v>
      </c>
      <c r="AP8" s="101">
        <v>35.315608696745869</v>
      </c>
      <c r="AQ8" s="101">
        <v>37.474189284830778</v>
      </c>
      <c r="AR8" s="101">
        <v>35.065079266718541</v>
      </c>
      <c r="AS8" s="101">
        <v>39.05116546521829</v>
      </c>
      <c r="AT8" s="101">
        <v>34.787016372653483</v>
      </c>
      <c r="AU8" s="101">
        <v>33.500068035368642</v>
      </c>
      <c r="AV8" s="101">
        <v>40.289237981257109</v>
      </c>
      <c r="AW8" s="101">
        <v>37.444391423216111</v>
      </c>
      <c r="AX8" s="101">
        <v>37.037985539129174</v>
      </c>
      <c r="AY8" s="100">
        <v>30.565517348947651</v>
      </c>
      <c r="AZ8" s="133">
        <v>35.296109564547287</v>
      </c>
      <c r="BA8" s="101">
        <v>35.802672117305519</v>
      </c>
      <c r="BB8" s="101">
        <v>34.632184495252432</v>
      </c>
      <c r="BC8" s="101">
        <v>36.865372528983485</v>
      </c>
      <c r="BD8" s="101">
        <v>36.826020857427665</v>
      </c>
      <c r="BE8" s="101">
        <v>36.203733765853961</v>
      </c>
      <c r="BF8" s="101">
        <v>38.639327872242319</v>
      </c>
      <c r="BG8" s="101">
        <v>41.794003698880836</v>
      </c>
      <c r="BH8" s="101">
        <v>40.405509588677695</v>
      </c>
      <c r="BI8" s="101">
        <v>40.559339151615625</v>
      </c>
      <c r="BJ8" s="101">
        <v>43.687836811043809</v>
      </c>
      <c r="BK8" s="101">
        <v>40.722739207525493</v>
      </c>
      <c r="BL8" s="101">
        <v>42.347616547856845</v>
      </c>
      <c r="BM8" s="101">
        <v>41.556141609064461</v>
      </c>
      <c r="BN8" s="101">
        <v>44.091318582575667</v>
      </c>
      <c r="BO8" s="101">
        <v>43.867526716116338</v>
      </c>
      <c r="BP8" s="101">
        <v>45.087716379955026</v>
      </c>
      <c r="BQ8" s="109" t="s">
        <v>92</v>
      </c>
      <c r="BR8" s="101">
        <v>52.806945691873203</v>
      </c>
      <c r="BS8" s="101">
        <v>39.293330804209774</v>
      </c>
      <c r="BT8" s="101">
        <v>46.942296098714358</v>
      </c>
      <c r="BU8" s="101">
        <v>43.799541709705814</v>
      </c>
      <c r="BV8" s="101">
        <v>46.504516564888753</v>
      </c>
      <c r="BW8" s="101">
        <v>48.537310783245708</v>
      </c>
      <c r="BX8" s="101">
        <v>47.869869148567957</v>
      </c>
      <c r="BY8" s="101">
        <v>45.89137492421397</v>
      </c>
      <c r="BZ8" s="101">
        <v>47.904943291538096</v>
      </c>
      <c r="CA8" s="101">
        <v>45.331697556440908</v>
      </c>
      <c r="CB8" s="101">
        <v>49.266276682450993</v>
      </c>
      <c r="CC8" s="146" t="s">
        <v>92</v>
      </c>
    </row>
    <row r="9" spans="1:81" x14ac:dyDescent="0.25">
      <c r="A9" s="48" t="s">
        <v>96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4"/>
      <c r="AF9" s="133">
        <v>37.258290938581695</v>
      </c>
      <c r="AG9" s="101">
        <v>38.784502538375591</v>
      </c>
      <c r="AH9" s="101">
        <v>41.70360090351609</v>
      </c>
      <c r="AI9" s="101">
        <v>44.789402570968555</v>
      </c>
      <c r="AJ9" s="101">
        <v>46.778171491675629</v>
      </c>
      <c r="AK9" s="101">
        <v>44.677662801020041</v>
      </c>
      <c r="AL9" s="101">
        <v>34.798390848293657</v>
      </c>
      <c r="AM9" s="101">
        <v>40.964606612795095</v>
      </c>
      <c r="AN9" s="101">
        <v>32.468042653926076</v>
      </c>
      <c r="AO9" s="101">
        <v>32.623698188659972</v>
      </c>
      <c r="AP9" s="101">
        <v>36.991353018856252</v>
      </c>
      <c r="AQ9" s="101">
        <v>37.723075724220195</v>
      </c>
      <c r="AR9" s="101">
        <v>39.71476664311438</v>
      </c>
      <c r="AS9" s="101">
        <v>34.081200993297983</v>
      </c>
      <c r="AT9" s="101">
        <v>29.74664391612356</v>
      </c>
      <c r="AU9" s="101">
        <v>21.54761288622236</v>
      </c>
      <c r="AV9" s="101">
        <v>41.806554048873203</v>
      </c>
      <c r="AW9" s="101">
        <v>46.192648305487467</v>
      </c>
      <c r="AX9" s="101">
        <v>39.415325557409879</v>
      </c>
      <c r="AY9" s="104">
        <v>47.303970458418206</v>
      </c>
      <c r="AZ9" s="133">
        <v>46.730218489844127</v>
      </c>
      <c r="BA9" s="101">
        <v>53.832602325272759</v>
      </c>
      <c r="BB9" s="101">
        <v>28.563799340261298</v>
      </c>
      <c r="BC9" s="101">
        <v>47.205511139791859</v>
      </c>
      <c r="BD9" s="101">
        <v>31.157232609869556</v>
      </c>
      <c r="BE9" s="101">
        <v>40.943658998692293</v>
      </c>
      <c r="BF9" s="101">
        <v>43.982380265899685</v>
      </c>
      <c r="BG9" s="101">
        <v>43.535227234505129</v>
      </c>
      <c r="BH9" s="101">
        <v>46.936546237336387</v>
      </c>
      <c r="BI9" s="101">
        <v>42.422373329987984</v>
      </c>
      <c r="BJ9" s="101">
        <v>46.759951330913275</v>
      </c>
      <c r="BK9" s="101">
        <v>46.237217697607178</v>
      </c>
      <c r="BL9" s="101">
        <v>54.149126810714812</v>
      </c>
      <c r="BM9" s="101">
        <v>50.436214592123918</v>
      </c>
      <c r="BN9" s="101">
        <v>51.607547389511836</v>
      </c>
      <c r="BO9" s="101">
        <v>44.36244043635223</v>
      </c>
      <c r="BP9" s="101">
        <v>48.569725936210943</v>
      </c>
      <c r="BQ9" s="109" t="s">
        <v>92</v>
      </c>
      <c r="BR9" s="101">
        <v>40.767740317132187</v>
      </c>
      <c r="BS9" s="101">
        <v>52.46042132400239</v>
      </c>
      <c r="BT9" s="101">
        <v>46.891831693350134</v>
      </c>
      <c r="BU9" s="101">
        <v>51.512196384931919</v>
      </c>
      <c r="BV9" s="101">
        <v>53.92742767208513</v>
      </c>
      <c r="BW9" s="101">
        <v>58.539540967388305</v>
      </c>
      <c r="BX9" s="101">
        <v>54.772533299035302</v>
      </c>
      <c r="BY9" s="101">
        <v>53.45572902457365</v>
      </c>
      <c r="BZ9" s="101">
        <v>55.086458070484603</v>
      </c>
      <c r="CA9" s="101">
        <v>56.279443434954409</v>
      </c>
      <c r="CB9" s="101">
        <v>51.664883531594334</v>
      </c>
      <c r="CC9" s="146" t="s">
        <v>92</v>
      </c>
    </row>
    <row r="10" spans="1:81" x14ac:dyDescent="0.25">
      <c r="A10" s="48" t="s">
        <v>120</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4"/>
      <c r="AF10" s="133">
        <v>46.560047243135173</v>
      </c>
      <c r="AG10" s="101">
        <v>41.810545514623513</v>
      </c>
      <c r="AH10" s="101">
        <v>49.344114840433868</v>
      </c>
      <c r="AI10" s="101">
        <v>43.431833632082153</v>
      </c>
      <c r="AJ10" s="101">
        <v>47.564072611164946</v>
      </c>
      <c r="AK10" s="101">
        <v>48.772693362387983</v>
      </c>
      <c r="AL10" s="101">
        <v>43.309703524294846</v>
      </c>
      <c r="AM10" s="101">
        <v>50.22958636587984</v>
      </c>
      <c r="AN10" s="101">
        <v>40.379814325242101</v>
      </c>
      <c r="AO10" s="101">
        <v>40.192076760246479</v>
      </c>
      <c r="AP10" s="101">
        <v>37.040803842174824</v>
      </c>
      <c r="AQ10" s="101">
        <v>39.938158476127704</v>
      </c>
      <c r="AR10" s="101">
        <v>37.073305715873325</v>
      </c>
      <c r="AS10" s="101">
        <v>43.634245983412953</v>
      </c>
      <c r="AT10" s="101">
        <v>40.928215886049195</v>
      </c>
      <c r="AU10" s="101">
        <v>44.243149612412225</v>
      </c>
      <c r="AV10" s="101">
        <v>46.015663241950584</v>
      </c>
      <c r="AW10" s="101">
        <v>44.863356691613312</v>
      </c>
      <c r="AX10" s="101">
        <v>43.955906706928559</v>
      </c>
      <c r="AY10" s="104">
        <v>40.852352034250131</v>
      </c>
      <c r="AZ10" s="133">
        <v>40.991147789261824</v>
      </c>
      <c r="BA10" s="101">
        <v>44.684447995462691</v>
      </c>
      <c r="BB10" s="101">
        <v>46.603481219498434</v>
      </c>
      <c r="BC10" s="101">
        <v>46.285316788591757</v>
      </c>
      <c r="BD10" s="101">
        <v>47.169689527817702</v>
      </c>
      <c r="BE10" s="101">
        <v>48.026965733034174</v>
      </c>
      <c r="BF10" s="101">
        <v>46.829291901919269</v>
      </c>
      <c r="BG10" s="101">
        <v>52.633131062683596</v>
      </c>
      <c r="BH10" s="101">
        <v>51.871343566281261</v>
      </c>
      <c r="BI10" s="101">
        <v>48.371686969842045</v>
      </c>
      <c r="BJ10" s="101">
        <v>49.141536205020358</v>
      </c>
      <c r="BK10" s="101">
        <v>53.177773305232741</v>
      </c>
      <c r="BL10" s="101">
        <v>54.816674568736879</v>
      </c>
      <c r="BM10" s="101">
        <v>56.20639485055387</v>
      </c>
      <c r="BN10" s="101">
        <v>49.65935824294592</v>
      </c>
      <c r="BO10" s="101">
        <v>46.942137802865041</v>
      </c>
      <c r="BP10" s="101">
        <v>51.214364291639875</v>
      </c>
      <c r="BQ10" s="109" t="s">
        <v>92</v>
      </c>
      <c r="BR10" s="101">
        <v>46.90366502425362</v>
      </c>
      <c r="BS10" s="101">
        <v>48.607982364963149</v>
      </c>
      <c r="BT10" s="101">
        <v>53.635095730330775</v>
      </c>
      <c r="BU10" s="101">
        <v>48.528483285701306</v>
      </c>
      <c r="BV10" s="101">
        <v>53.446354917861889</v>
      </c>
      <c r="BW10" s="101">
        <v>56.696478645726138</v>
      </c>
      <c r="BX10" s="101">
        <v>56.662757268352841</v>
      </c>
      <c r="BY10" s="101">
        <v>58.082122986880712</v>
      </c>
      <c r="BZ10" s="101">
        <v>56.803949263377703</v>
      </c>
      <c r="CA10" s="101">
        <v>52.690767445797988</v>
      </c>
      <c r="CB10" s="101">
        <v>51.660459976689523</v>
      </c>
      <c r="CC10" s="146" t="s">
        <v>92</v>
      </c>
    </row>
    <row r="11" spans="1:81" x14ac:dyDescent="0.25">
      <c r="A11" s="48" t="s">
        <v>100</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4"/>
      <c r="AF11" s="133">
        <v>26.956501030389624</v>
      </c>
      <c r="AG11" s="101">
        <v>28.450167359000783</v>
      </c>
      <c r="AH11" s="101">
        <v>23.07792231375543</v>
      </c>
      <c r="AI11" s="101">
        <v>14.365536316806372</v>
      </c>
      <c r="AJ11" s="101">
        <v>13.395455308681878</v>
      </c>
      <c r="AK11" s="101">
        <v>13.608509626274927</v>
      </c>
      <c r="AL11" s="101">
        <v>22.584870676696525</v>
      </c>
      <c r="AM11" s="101">
        <v>16.590258237206633</v>
      </c>
      <c r="AN11" s="101">
        <v>23.272583550119396</v>
      </c>
      <c r="AO11" s="101">
        <v>18.14344111946086</v>
      </c>
      <c r="AP11" s="101">
        <v>18.10580087224562</v>
      </c>
      <c r="AQ11" s="101">
        <v>22.767973093050156</v>
      </c>
      <c r="AR11" s="101">
        <v>21.518263210617381</v>
      </c>
      <c r="AS11" s="101">
        <v>10.775354252703259</v>
      </c>
      <c r="AT11" s="101">
        <v>15.653789317934047</v>
      </c>
      <c r="AU11" s="101">
        <v>23.206397385723584</v>
      </c>
      <c r="AV11" s="101">
        <v>26.733421376015126</v>
      </c>
      <c r="AW11" s="101">
        <v>26.817739219121428</v>
      </c>
      <c r="AX11" s="101">
        <v>26.622969846246392</v>
      </c>
      <c r="AY11" s="104">
        <v>23.610513417966587</v>
      </c>
      <c r="AZ11" s="133">
        <v>18.323424637331421</v>
      </c>
      <c r="BA11" s="101">
        <v>21.435377243699026</v>
      </c>
      <c r="BB11" s="101">
        <v>26.681782213358801</v>
      </c>
      <c r="BC11" s="101">
        <v>27.543443488841444</v>
      </c>
      <c r="BD11" s="101">
        <v>18.972099617441643</v>
      </c>
      <c r="BE11" s="101">
        <v>19.588971343680843</v>
      </c>
      <c r="BF11" s="101">
        <v>20.375482603145002</v>
      </c>
      <c r="BG11" s="101">
        <v>18.865182061346971</v>
      </c>
      <c r="BH11" s="101">
        <v>25.717249682085345</v>
      </c>
      <c r="BI11" s="101">
        <v>26.253891099711272</v>
      </c>
      <c r="BJ11" s="101">
        <v>30.268136733875984</v>
      </c>
      <c r="BK11" s="101">
        <v>31.52168881078051</v>
      </c>
      <c r="BL11" s="101">
        <v>35.994214170060815</v>
      </c>
      <c r="BM11" s="101">
        <v>41.39484835958573</v>
      </c>
      <c r="BN11" s="101">
        <v>46.604830105458916</v>
      </c>
      <c r="BO11" s="101">
        <v>45.950248748891127</v>
      </c>
      <c r="BP11" s="101">
        <v>27.952993189973647</v>
      </c>
      <c r="BQ11" s="109" t="s">
        <v>92</v>
      </c>
      <c r="BR11" s="101">
        <v>28.22296560105563</v>
      </c>
      <c r="BS11" s="101">
        <v>34.773930963826615</v>
      </c>
      <c r="BT11" s="101">
        <v>34.296588080224375</v>
      </c>
      <c r="BU11" s="101">
        <v>33.221025091457136</v>
      </c>
      <c r="BV11" s="101">
        <v>29.052394703627765</v>
      </c>
      <c r="BW11" s="101">
        <v>32.993478121678145</v>
      </c>
      <c r="BX11" s="101">
        <v>33.626780393885333</v>
      </c>
      <c r="BY11" s="101">
        <v>31.453275604499705</v>
      </c>
      <c r="BZ11" s="101">
        <v>37.200779417123918</v>
      </c>
      <c r="CA11" s="101">
        <v>42.71902278266333</v>
      </c>
      <c r="CB11" s="101">
        <v>33.657842769181777</v>
      </c>
      <c r="CC11" s="146" t="s">
        <v>92</v>
      </c>
    </row>
    <row r="12" spans="1:81" x14ac:dyDescent="0.25">
      <c r="A12" s="59" t="s">
        <v>101</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4"/>
      <c r="AF12" s="133">
        <v>17.951567789656547</v>
      </c>
      <c r="AG12" s="101">
        <v>50.696907724541596</v>
      </c>
      <c r="AH12" s="101">
        <v>57.577027680028714</v>
      </c>
      <c r="AI12" s="101">
        <v>52.81105199384691</v>
      </c>
      <c r="AJ12" s="101">
        <v>41.829260968667441</v>
      </c>
      <c r="AK12" s="101">
        <v>46.668278762468766</v>
      </c>
      <c r="AL12" s="101">
        <v>41.291690994137959</v>
      </c>
      <c r="AM12" s="101">
        <v>47.801898474637895</v>
      </c>
      <c r="AN12" s="101">
        <v>42.091387164388628</v>
      </c>
      <c r="AO12" s="101">
        <v>62.065367445877754</v>
      </c>
      <c r="AP12" s="101">
        <v>50.522757872099938</v>
      </c>
      <c r="AQ12" s="101">
        <v>46.391616006115186</v>
      </c>
      <c r="AR12" s="101">
        <v>41.302119047841025</v>
      </c>
      <c r="AS12" s="101">
        <v>52.847202568002395</v>
      </c>
      <c r="AT12" s="101">
        <v>55.257582262720618</v>
      </c>
      <c r="AU12" s="101">
        <v>48.728333431683346</v>
      </c>
      <c r="AV12" s="101">
        <v>46.68993980764737</v>
      </c>
      <c r="AW12" s="101">
        <v>28.222839739738863</v>
      </c>
      <c r="AX12" s="101">
        <v>41.453556686435448</v>
      </c>
      <c r="AY12" s="104">
        <v>36.299991927087937</v>
      </c>
      <c r="AZ12" s="133">
        <v>32.345229203157125</v>
      </c>
      <c r="BA12" s="101">
        <v>46.331455281756064</v>
      </c>
      <c r="BB12" s="101">
        <v>38.975543497738741</v>
      </c>
      <c r="BC12" s="101">
        <v>34.691057450342846</v>
      </c>
      <c r="BD12" s="101">
        <v>50.353504900976809</v>
      </c>
      <c r="BE12" s="101">
        <v>37.601267897144986</v>
      </c>
      <c r="BF12" s="101">
        <v>38.226067959069908</v>
      </c>
      <c r="BG12" s="101">
        <v>35.346866283207646</v>
      </c>
      <c r="BH12" s="101">
        <v>34.805957948801755</v>
      </c>
      <c r="BI12" s="101">
        <v>37.389167398417044</v>
      </c>
      <c r="BJ12" s="101">
        <v>28.415468648520584</v>
      </c>
      <c r="BK12" s="101">
        <v>28.825505977570032</v>
      </c>
      <c r="BL12" s="101">
        <v>37.456362893648134</v>
      </c>
      <c r="BM12" s="101">
        <v>36.611461240607113</v>
      </c>
      <c r="BN12" s="101">
        <v>39.208052074962843</v>
      </c>
      <c r="BO12" s="101">
        <v>39.854530917926311</v>
      </c>
      <c r="BP12" s="101">
        <v>42.089474192082193</v>
      </c>
      <c r="BQ12" s="109" t="s">
        <v>92</v>
      </c>
      <c r="BR12" s="101">
        <v>42.833109848405883</v>
      </c>
      <c r="BS12" s="101">
        <v>43.387707165285939</v>
      </c>
      <c r="BT12" s="101">
        <v>45.540943367054794</v>
      </c>
      <c r="BU12" s="101">
        <v>48.24364130747788</v>
      </c>
      <c r="BV12" s="101">
        <v>51.4113832657236</v>
      </c>
      <c r="BW12" s="101">
        <v>39.193583074483911</v>
      </c>
      <c r="BX12" s="101">
        <v>42.21953403274815</v>
      </c>
      <c r="BY12" s="101">
        <v>42.315293496550829</v>
      </c>
      <c r="BZ12" s="101">
        <v>46.406875823128757</v>
      </c>
      <c r="CA12" s="101">
        <v>47.595705460326712</v>
      </c>
      <c r="CB12" s="101">
        <v>47.59549225139731</v>
      </c>
      <c r="CC12" s="146" t="s">
        <v>92</v>
      </c>
    </row>
    <row r="13" spans="1:81" x14ac:dyDescent="0.25">
      <c r="A13" s="59" t="s">
        <v>102</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4"/>
      <c r="AF13" s="133">
        <v>40.617915853738722</v>
      </c>
      <c r="AG13" s="101">
        <v>50.606123185703098</v>
      </c>
      <c r="AH13" s="101">
        <v>56.742807224460023</v>
      </c>
      <c r="AI13" s="101">
        <v>44.020529579603384</v>
      </c>
      <c r="AJ13" s="101">
        <v>43.856582118303415</v>
      </c>
      <c r="AK13" s="101">
        <v>46.901963905027721</v>
      </c>
      <c r="AL13" s="101">
        <v>52.601522530273662</v>
      </c>
      <c r="AM13" s="101">
        <v>47.676800316804474</v>
      </c>
      <c r="AN13" s="101">
        <v>48.985597179342925</v>
      </c>
      <c r="AO13" s="101">
        <v>45.887850611647089</v>
      </c>
      <c r="AP13" s="101">
        <v>43.837914473595163</v>
      </c>
      <c r="AQ13" s="101">
        <v>40.713301212947599</v>
      </c>
      <c r="AR13" s="101">
        <v>46.740191961125987</v>
      </c>
      <c r="AS13" s="101">
        <v>51.129639409869228</v>
      </c>
      <c r="AT13" s="101">
        <v>62.050065311688911</v>
      </c>
      <c r="AU13" s="101">
        <v>52.307261623038315</v>
      </c>
      <c r="AV13" s="101">
        <v>34.892831147719754</v>
      </c>
      <c r="AW13" s="101">
        <v>40.597221097472207</v>
      </c>
      <c r="AX13" s="101">
        <v>35.896269905166086</v>
      </c>
      <c r="AY13" s="104">
        <v>52.404582654785386</v>
      </c>
      <c r="AZ13" s="133">
        <v>39.555319121799926</v>
      </c>
      <c r="BA13" s="101">
        <v>43.121964846330599</v>
      </c>
      <c r="BB13" s="101">
        <v>46.379377182335332</v>
      </c>
      <c r="BC13" s="101">
        <v>53.975597595150013</v>
      </c>
      <c r="BD13" s="101">
        <v>29.256813394573566</v>
      </c>
      <c r="BE13" s="101">
        <v>39.950799607382741</v>
      </c>
      <c r="BF13" s="101">
        <v>39.755129629974981</v>
      </c>
      <c r="BG13" s="101">
        <v>43.359598890342617</v>
      </c>
      <c r="BH13" s="101">
        <v>44.085095316925376</v>
      </c>
      <c r="BI13" s="101">
        <v>39.858098370415711</v>
      </c>
      <c r="BJ13" s="101">
        <v>59.037599679767013</v>
      </c>
      <c r="BK13" s="101">
        <v>52.065598033643838</v>
      </c>
      <c r="BL13" s="101">
        <v>35.296291809469103</v>
      </c>
      <c r="BM13" s="101">
        <v>34.770788262654619</v>
      </c>
      <c r="BN13" s="101">
        <v>16.151333942885444</v>
      </c>
      <c r="BO13" s="101">
        <v>14.066394804365583</v>
      </c>
      <c r="BP13" s="101">
        <v>38.035819935561321</v>
      </c>
      <c r="BQ13" s="109" t="s">
        <v>92</v>
      </c>
      <c r="BR13" s="101">
        <v>38.299489972484231</v>
      </c>
      <c r="BS13" s="101">
        <v>49.405575372493644</v>
      </c>
      <c r="BT13" s="101">
        <v>41.339308329960978</v>
      </c>
      <c r="BU13" s="101">
        <v>49.816319770323972</v>
      </c>
      <c r="BV13" s="101">
        <v>38.607811963758806</v>
      </c>
      <c r="BW13" s="101">
        <v>46.909190469155305</v>
      </c>
      <c r="BX13" s="101">
        <v>50.652684464817426</v>
      </c>
      <c r="BY13" s="101">
        <v>53.161344178803851</v>
      </c>
      <c r="BZ13" s="101">
        <v>50.070559054593048</v>
      </c>
      <c r="CA13" s="101">
        <v>46.029608412941322</v>
      </c>
      <c r="CB13" s="101">
        <v>53.172121345137349</v>
      </c>
      <c r="CC13" s="146" t="s">
        <v>92</v>
      </c>
    </row>
    <row r="14" spans="1:81" x14ac:dyDescent="0.25">
      <c r="A14" s="59" t="s">
        <v>121</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4"/>
      <c r="AF14" s="133">
        <v>33.60577710874589</v>
      </c>
      <c r="AG14" s="101">
        <v>32.841838301946396</v>
      </c>
      <c r="AH14" s="101">
        <v>32.45493584733763</v>
      </c>
      <c r="AI14" s="101">
        <v>36.936716601521319</v>
      </c>
      <c r="AJ14" s="101">
        <v>33.290026752590272</v>
      </c>
      <c r="AK14" s="101">
        <v>34.549315009058425</v>
      </c>
      <c r="AL14" s="101">
        <v>34.639906028334835</v>
      </c>
      <c r="AM14" s="101">
        <v>32.875519506089361</v>
      </c>
      <c r="AN14" s="101">
        <v>33.239243313739685</v>
      </c>
      <c r="AO14" s="101">
        <v>29.605708589556723</v>
      </c>
      <c r="AP14" s="101">
        <v>31.183636863565098</v>
      </c>
      <c r="AQ14" s="101">
        <v>27.947255514955824</v>
      </c>
      <c r="AR14" s="101">
        <v>33.278205770857276</v>
      </c>
      <c r="AS14" s="101">
        <v>33.987726687830168</v>
      </c>
      <c r="AT14" s="101">
        <v>34.106420099051917</v>
      </c>
      <c r="AU14" s="101">
        <v>28.430074631884196</v>
      </c>
      <c r="AV14" s="101">
        <v>36.947271109206469</v>
      </c>
      <c r="AW14" s="101">
        <v>25.601544611472015</v>
      </c>
      <c r="AX14" s="101">
        <v>26.728267634572791</v>
      </c>
      <c r="AY14" s="104">
        <v>29.90848572399187</v>
      </c>
      <c r="AZ14" s="133">
        <v>29.126735247890739</v>
      </c>
      <c r="BA14" s="101">
        <v>31.43357025111461</v>
      </c>
      <c r="BB14" s="101">
        <v>29.668150167943079</v>
      </c>
      <c r="BC14" s="101">
        <v>29.259773483729742</v>
      </c>
      <c r="BD14" s="101">
        <v>30.917381245811256</v>
      </c>
      <c r="BE14" s="101">
        <v>32.455816564787739</v>
      </c>
      <c r="BF14" s="101">
        <v>31.71365770909231</v>
      </c>
      <c r="BG14" s="101">
        <v>29.10598516226219</v>
      </c>
      <c r="BH14" s="101">
        <v>38.412444643932382</v>
      </c>
      <c r="BI14" s="101">
        <v>33.118525811066363</v>
      </c>
      <c r="BJ14" s="101">
        <v>38.8110145304966</v>
      </c>
      <c r="BK14" s="101">
        <v>34.852080039505658</v>
      </c>
      <c r="BL14" s="101">
        <v>36.24412761569954</v>
      </c>
      <c r="BM14" s="101">
        <v>34.826410190487323</v>
      </c>
      <c r="BN14" s="101">
        <v>34.921678617928208</v>
      </c>
      <c r="BO14" s="101">
        <v>33.267647028486117</v>
      </c>
      <c r="BP14" s="101">
        <v>36.575907969010608</v>
      </c>
      <c r="BQ14" s="109" t="s">
        <v>92</v>
      </c>
      <c r="BR14" s="101">
        <v>36.163650995709212</v>
      </c>
      <c r="BS14" s="101">
        <v>34.848904580217791</v>
      </c>
      <c r="BT14" s="101">
        <v>35.963726148363811</v>
      </c>
      <c r="BU14" s="101">
        <v>34.705552532963218</v>
      </c>
      <c r="BV14" s="101">
        <v>38.109473702686778</v>
      </c>
      <c r="BW14" s="101">
        <v>39.066906660320129</v>
      </c>
      <c r="BX14" s="101">
        <v>39.101646339519682</v>
      </c>
      <c r="BY14" s="101">
        <v>39.667385659294688</v>
      </c>
      <c r="BZ14" s="101">
        <v>39.625073753799569</v>
      </c>
      <c r="CA14" s="101">
        <v>37.975660942686012</v>
      </c>
      <c r="CB14" s="101">
        <v>36.559113408198399</v>
      </c>
      <c r="CC14" s="146" t="s">
        <v>92</v>
      </c>
    </row>
    <row r="15" spans="1:81" x14ac:dyDescent="0.25">
      <c r="A15" s="59" t="s">
        <v>122</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4"/>
      <c r="AF15" s="133">
        <v>44.037722861443669</v>
      </c>
      <c r="AG15" s="101">
        <v>53.221625574016926</v>
      </c>
      <c r="AH15" s="101">
        <v>55.844260327240086</v>
      </c>
      <c r="AI15" s="101">
        <v>54.706772289883972</v>
      </c>
      <c r="AJ15" s="101">
        <v>56.330200259173928</v>
      </c>
      <c r="AK15" s="101">
        <v>54.049348208372564</v>
      </c>
      <c r="AL15" s="101">
        <v>61.569052703972162</v>
      </c>
      <c r="AM15" s="101">
        <v>54.808023321093643</v>
      </c>
      <c r="AN15" s="101">
        <v>41.279533360178718</v>
      </c>
      <c r="AO15" s="101">
        <v>46.751250660346976</v>
      </c>
      <c r="AP15" s="101">
        <v>46.94023899294826</v>
      </c>
      <c r="AQ15" s="101">
        <v>35.469933835119136</v>
      </c>
      <c r="AR15" s="101">
        <v>47.391821669935958</v>
      </c>
      <c r="AS15" s="101">
        <v>44.509573941253244</v>
      </c>
      <c r="AT15" s="101">
        <v>45.099507498253644</v>
      </c>
      <c r="AU15" s="101">
        <v>42.830428699200574</v>
      </c>
      <c r="AV15" s="101">
        <v>37.207454791358053</v>
      </c>
      <c r="AW15" s="101">
        <v>39.962335310269957</v>
      </c>
      <c r="AX15" s="101">
        <v>35.900142539509581</v>
      </c>
      <c r="AY15" s="104">
        <v>37.25066907265721</v>
      </c>
      <c r="AZ15" s="133">
        <v>35.190707602428304</v>
      </c>
      <c r="BA15" s="101">
        <v>37.938203991706061</v>
      </c>
      <c r="BB15" s="101">
        <v>40.992549576931893</v>
      </c>
      <c r="BC15" s="101">
        <v>43.023415068916442</v>
      </c>
      <c r="BD15" s="101">
        <v>38.865295458648447</v>
      </c>
      <c r="BE15" s="101">
        <v>40.981407084096666</v>
      </c>
      <c r="BF15" s="101">
        <v>37.707045466648538</v>
      </c>
      <c r="BG15" s="101">
        <v>44.238764843431255</v>
      </c>
      <c r="BH15" s="101">
        <v>47.233359245617301</v>
      </c>
      <c r="BI15" s="101">
        <v>45.218573684549447</v>
      </c>
      <c r="BJ15" s="101">
        <v>47.725184419609548</v>
      </c>
      <c r="BK15" s="101">
        <v>44.106775369044378</v>
      </c>
      <c r="BL15" s="101">
        <v>45.973940141738758</v>
      </c>
      <c r="BM15" s="101">
        <v>42.126990136104851</v>
      </c>
      <c r="BN15" s="101">
        <v>44.169618989707345</v>
      </c>
      <c r="BO15" s="101">
        <v>48.481988179104349</v>
      </c>
      <c r="BP15" s="101">
        <v>48.527640561651708</v>
      </c>
      <c r="BQ15" s="109" t="s">
        <v>92</v>
      </c>
      <c r="BR15" s="101">
        <v>50.725463743884241</v>
      </c>
      <c r="BS15" s="101">
        <v>54.099476280100973</v>
      </c>
      <c r="BT15" s="101">
        <v>53.351032475640146</v>
      </c>
      <c r="BU15" s="101">
        <v>54.740795490324885</v>
      </c>
      <c r="BV15" s="101">
        <v>57.910105561627439</v>
      </c>
      <c r="BW15" s="101">
        <v>59.150349450821686</v>
      </c>
      <c r="BX15" s="101">
        <v>59.248271201549713</v>
      </c>
      <c r="BY15" s="101">
        <v>60.603067734274632</v>
      </c>
      <c r="BZ15" s="101">
        <v>60.983612965318265</v>
      </c>
      <c r="CA15" s="101">
        <v>62.605573342382385</v>
      </c>
      <c r="CB15" s="101">
        <v>59.649376543418462</v>
      </c>
      <c r="CC15" s="146" t="s">
        <v>92</v>
      </c>
    </row>
    <row r="16" spans="1:81" x14ac:dyDescent="0.25">
      <c r="A16" s="59" t="s">
        <v>123</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4"/>
      <c r="AF16" s="133">
        <v>32.719336999402799</v>
      </c>
      <c r="AG16" s="101">
        <v>38.38838908624529</v>
      </c>
      <c r="AH16" s="101">
        <v>35.161433200476822</v>
      </c>
      <c r="AI16" s="101">
        <v>39.969589331815818</v>
      </c>
      <c r="AJ16" s="101">
        <v>43.3915457437298</v>
      </c>
      <c r="AK16" s="101">
        <v>46.358615329760504</v>
      </c>
      <c r="AL16" s="101">
        <v>52.83796585067941</v>
      </c>
      <c r="AM16" s="101">
        <v>40.62972976717878</v>
      </c>
      <c r="AN16" s="101">
        <v>34.749117913947288</v>
      </c>
      <c r="AO16" s="101">
        <v>42.593377720634365</v>
      </c>
      <c r="AP16" s="101">
        <v>26.469090453031491</v>
      </c>
      <c r="AQ16" s="101">
        <v>38.795419763173761</v>
      </c>
      <c r="AR16" s="101">
        <v>37.976593365485471</v>
      </c>
      <c r="AS16" s="101">
        <v>38.74243456683304</v>
      </c>
      <c r="AT16" s="101">
        <v>39.62381140873687</v>
      </c>
      <c r="AU16" s="101">
        <v>35.145784611597264</v>
      </c>
      <c r="AV16" s="101">
        <v>28.783365612075393</v>
      </c>
      <c r="AW16" s="101">
        <v>34.93031517020539</v>
      </c>
      <c r="AX16" s="101">
        <v>31.855596469078151</v>
      </c>
      <c r="AY16" s="104">
        <v>26.956929832664045</v>
      </c>
      <c r="AZ16" s="133">
        <v>34.645573284601383</v>
      </c>
      <c r="BA16" s="101">
        <v>38.355945942248148</v>
      </c>
      <c r="BB16" s="101">
        <v>40.437208174590928</v>
      </c>
      <c r="BC16" s="101">
        <v>37.127097464445995</v>
      </c>
      <c r="BD16" s="101">
        <v>31.913661321826346</v>
      </c>
      <c r="BE16" s="101">
        <v>39.871266882741253</v>
      </c>
      <c r="BF16" s="101">
        <v>32.915896258694687</v>
      </c>
      <c r="BG16" s="101">
        <v>38.152849805778253</v>
      </c>
      <c r="BH16" s="101">
        <v>29.766879815013748</v>
      </c>
      <c r="BI16" s="101">
        <v>37.361611930923736</v>
      </c>
      <c r="BJ16" s="101">
        <v>37.810552881884391</v>
      </c>
      <c r="BK16" s="101">
        <v>35.777283313791578</v>
      </c>
      <c r="BL16" s="101">
        <v>43.428665970076736</v>
      </c>
      <c r="BM16" s="101">
        <v>41.439489866981347</v>
      </c>
      <c r="BN16" s="101">
        <v>49.334075855584949</v>
      </c>
      <c r="BO16" s="101">
        <v>45.476385586381518</v>
      </c>
      <c r="BP16" s="101">
        <v>46.788009555557018</v>
      </c>
      <c r="BQ16" s="109" t="s">
        <v>92</v>
      </c>
      <c r="BR16" s="101">
        <v>36.883321111897978</v>
      </c>
      <c r="BS16" s="101">
        <v>47.489044735591676</v>
      </c>
      <c r="BT16" s="101">
        <v>47.189988178564974</v>
      </c>
      <c r="BU16" s="101">
        <v>44.5721838732347</v>
      </c>
      <c r="BV16" s="101">
        <v>49.885564023013686</v>
      </c>
      <c r="BW16" s="101">
        <v>43.522593130178976</v>
      </c>
      <c r="BX16" s="101">
        <v>51.741770897193454</v>
      </c>
      <c r="BY16" s="101">
        <v>39.800230391566068</v>
      </c>
      <c r="BZ16" s="101">
        <v>37.49445705497196</v>
      </c>
      <c r="CA16" s="101">
        <v>52.977359093080679</v>
      </c>
      <c r="CB16" s="101">
        <v>46.339088911030444</v>
      </c>
      <c r="CC16" s="146" t="s">
        <v>92</v>
      </c>
    </row>
    <row r="17" spans="1:83" x14ac:dyDescent="0.25">
      <c r="A17" s="137" t="s">
        <v>109</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v>29.517956288464074</v>
      </c>
      <c r="AG17" s="105">
        <v>38.878700232117204</v>
      </c>
      <c r="AH17" s="105">
        <v>42.203947425552691</v>
      </c>
      <c r="AI17" s="105">
        <v>41.86977694552742</v>
      </c>
      <c r="AJ17" s="105">
        <v>42.911521266467034</v>
      </c>
      <c r="AK17" s="105">
        <v>40.400263807913852</v>
      </c>
      <c r="AL17" s="105">
        <v>37.6088735563835</v>
      </c>
      <c r="AM17" s="105">
        <v>33.594674213030771</v>
      </c>
      <c r="AN17" s="105">
        <v>32.814798547066978</v>
      </c>
      <c r="AO17" s="105">
        <v>34.60705599168783</v>
      </c>
      <c r="AP17" s="105">
        <v>35.315608696745869</v>
      </c>
      <c r="AQ17" s="105">
        <v>37.474189284830778</v>
      </c>
      <c r="AR17" s="105">
        <v>35.065079266718541</v>
      </c>
      <c r="AS17" s="105">
        <v>39.05116546521829</v>
      </c>
      <c r="AT17" s="105">
        <v>34.787016372653483</v>
      </c>
      <c r="AU17" s="105">
        <v>33.500068035368642</v>
      </c>
      <c r="AV17" s="105">
        <v>40.289237981257109</v>
      </c>
      <c r="AW17" s="105">
        <v>37.444391423216111</v>
      </c>
      <c r="AX17" s="105">
        <v>37.037985539129174</v>
      </c>
      <c r="AY17" s="105">
        <v>30.565517348947651</v>
      </c>
      <c r="AZ17" s="106">
        <v>35.296109564547287</v>
      </c>
      <c r="BA17" s="93">
        <v>35.802672117305519</v>
      </c>
      <c r="BB17" s="93">
        <v>34.632184495252432</v>
      </c>
      <c r="BC17" s="93">
        <v>36.865372528983485</v>
      </c>
      <c r="BD17" s="93">
        <v>36.826020857427665</v>
      </c>
      <c r="BE17" s="93">
        <v>36.203733765853961</v>
      </c>
      <c r="BF17" s="93">
        <v>38.639327872242319</v>
      </c>
      <c r="BG17" s="93">
        <v>41.794003698880836</v>
      </c>
      <c r="BH17" s="93">
        <v>40.405509588677695</v>
      </c>
      <c r="BI17" s="93">
        <v>40.559339151615625</v>
      </c>
      <c r="BJ17" s="93">
        <v>43.687836811043809</v>
      </c>
      <c r="BK17" s="93">
        <v>40.722739207525493</v>
      </c>
      <c r="BL17" s="93">
        <v>42.347616547856845</v>
      </c>
      <c r="BM17" s="93">
        <v>41.556141609064461</v>
      </c>
      <c r="BN17" s="93">
        <v>44.091318582575667</v>
      </c>
      <c r="BO17" s="93">
        <v>43.867526716116338</v>
      </c>
      <c r="BP17" s="93">
        <v>45.087716379955026</v>
      </c>
      <c r="BQ17" s="93" t="s">
        <v>92</v>
      </c>
      <c r="BR17" s="93">
        <v>52.806945691873203</v>
      </c>
      <c r="BS17" s="93">
        <v>39.293330804209774</v>
      </c>
      <c r="BT17" s="93">
        <v>46.942296098714358</v>
      </c>
      <c r="BU17" s="93">
        <v>43.799541709705814</v>
      </c>
      <c r="BV17" s="93">
        <v>46.504516564888753</v>
      </c>
      <c r="BW17" s="93">
        <v>48.537310783245708</v>
      </c>
      <c r="BX17" s="93">
        <v>47.869869148567957</v>
      </c>
      <c r="BY17" s="93">
        <v>45.89137492421397</v>
      </c>
      <c r="BZ17" s="93">
        <v>47.904943291538096</v>
      </c>
      <c r="CA17" s="93">
        <v>45.331697556440908</v>
      </c>
      <c r="CB17" s="93">
        <v>49.266276682450993</v>
      </c>
      <c r="CC17" s="157">
        <v>45.037159446473247</v>
      </c>
      <c r="CE17" s="144"/>
    </row>
    <row r="18" spans="1:83" x14ac:dyDescent="0.25">
      <c r="A18" s="138" t="s">
        <v>110</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v>37.258290938581695</v>
      </c>
      <c r="AG18" s="84">
        <v>38.784502538375591</v>
      </c>
      <c r="AH18" s="84">
        <v>41.70360090351609</v>
      </c>
      <c r="AI18" s="84">
        <v>44.789402570968555</v>
      </c>
      <c r="AJ18" s="84">
        <v>46.778171491675629</v>
      </c>
      <c r="AK18" s="84">
        <v>44.677662801020041</v>
      </c>
      <c r="AL18" s="84">
        <v>34.798390848293657</v>
      </c>
      <c r="AM18" s="84">
        <v>40.964606612795095</v>
      </c>
      <c r="AN18" s="84">
        <v>32.468042653926076</v>
      </c>
      <c r="AO18" s="84">
        <v>32.623698188659972</v>
      </c>
      <c r="AP18" s="84">
        <v>36.991353018856252</v>
      </c>
      <c r="AQ18" s="84">
        <v>37.723075724220195</v>
      </c>
      <c r="AR18" s="84">
        <v>39.71476664311438</v>
      </c>
      <c r="AS18" s="84">
        <v>34.081200993297983</v>
      </c>
      <c r="AT18" s="84">
        <v>29.74664391612356</v>
      </c>
      <c r="AU18" s="84">
        <v>21.54761288622236</v>
      </c>
      <c r="AV18" s="84">
        <v>41.806554048873203</v>
      </c>
      <c r="AW18" s="84">
        <v>46.192648305487467</v>
      </c>
      <c r="AX18" s="84">
        <v>39.415325557409879</v>
      </c>
      <c r="AY18" s="84">
        <v>47.303970458418206</v>
      </c>
      <c r="AZ18" s="85">
        <v>46.730218489844127</v>
      </c>
      <c r="BA18" s="86">
        <v>53.832602325272759</v>
      </c>
      <c r="BB18" s="86">
        <v>28.563799340261298</v>
      </c>
      <c r="BC18" s="86">
        <v>47.205511139791859</v>
      </c>
      <c r="BD18" s="86">
        <v>31.157232609869556</v>
      </c>
      <c r="BE18" s="86">
        <v>40.943658998692293</v>
      </c>
      <c r="BF18" s="86">
        <v>43.982380265899685</v>
      </c>
      <c r="BG18" s="86">
        <v>43.535227234505129</v>
      </c>
      <c r="BH18" s="86">
        <v>46.936546237336387</v>
      </c>
      <c r="BI18" s="86">
        <v>42.422373329987984</v>
      </c>
      <c r="BJ18" s="86">
        <v>46.759951330913275</v>
      </c>
      <c r="BK18" s="86">
        <v>46.237217697607178</v>
      </c>
      <c r="BL18" s="86">
        <v>54.149126810714812</v>
      </c>
      <c r="BM18" s="86">
        <v>50.436214592123918</v>
      </c>
      <c r="BN18" s="86">
        <v>51.607547389511836</v>
      </c>
      <c r="BO18" s="86">
        <v>44.36244043635223</v>
      </c>
      <c r="BP18" s="86">
        <v>48.569725936210943</v>
      </c>
      <c r="BQ18" s="86" t="s">
        <v>92</v>
      </c>
      <c r="BR18" s="86">
        <v>40.767740317132187</v>
      </c>
      <c r="BS18" s="86">
        <v>52.46042132400239</v>
      </c>
      <c r="BT18" s="86">
        <v>46.891831693350134</v>
      </c>
      <c r="BU18" s="86">
        <v>51.512196384931919</v>
      </c>
      <c r="BV18" s="86">
        <v>53.92742767208513</v>
      </c>
      <c r="BW18" s="86">
        <v>58.539540967388305</v>
      </c>
      <c r="BX18" s="86">
        <v>54.772533299035302</v>
      </c>
      <c r="BY18" s="86">
        <v>53.45572902457365</v>
      </c>
      <c r="BZ18" s="86">
        <v>55.086458070484603</v>
      </c>
      <c r="CA18" s="86">
        <v>56.279443434954409</v>
      </c>
      <c r="CB18" s="86">
        <v>51.664883531594334</v>
      </c>
      <c r="CC18" s="158">
        <v>63.752165255272203</v>
      </c>
      <c r="CE18" s="144"/>
    </row>
    <row r="19" spans="1:83" x14ac:dyDescent="0.25">
      <c r="A19" s="138" t="s">
        <v>111</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v>36.054521452638255</v>
      </c>
      <c r="AG19" s="84">
        <v>38.132965315841687</v>
      </c>
      <c r="AH19" s="84">
        <v>39.765883236366072</v>
      </c>
      <c r="AI19" s="84">
        <v>34.916428143516654</v>
      </c>
      <c r="AJ19" s="84">
        <v>35.232637893788315</v>
      </c>
      <c r="AK19" s="84">
        <v>37.70800020910243</v>
      </c>
      <c r="AL19" s="84">
        <v>38.602229272714894</v>
      </c>
      <c r="AM19" s="84">
        <v>37.848578902223281</v>
      </c>
      <c r="AN19" s="84">
        <v>36.160811141013191</v>
      </c>
      <c r="AO19" s="84">
        <v>35.680222507387846</v>
      </c>
      <c r="AP19" s="84">
        <v>32.710284935217906</v>
      </c>
      <c r="AQ19" s="84">
        <v>34.755960909804067</v>
      </c>
      <c r="AR19" s="84">
        <v>34.709294066082165</v>
      </c>
      <c r="AS19" s="84">
        <v>34.293594388424872</v>
      </c>
      <c r="AT19" s="84">
        <v>35.65401723264393</v>
      </c>
      <c r="AU19" s="84">
        <v>36.336618935830224</v>
      </c>
      <c r="AV19" s="84">
        <v>39.061964743850723</v>
      </c>
      <c r="AW19" s="84">
        <v>34.308487009359183</v>
      </c>
      <c r="AX19" s="84">
        <v>35.285504760070985</v>
      </c>
      <c r="AY19" s="84">
        <v>34.537766622629711</v>
      </c>
      <c r="AZ19" s="85">
        <v>31.437161991432166</v>
      </c>
      <c r="BA19" s="86">
        <v>36.908157819208078</v>
      </c>
      <c r="BB19" s="86">
        <v>37.914999648932593</v>
      </c>
      <c r="BC19" s="86">
        <v>37.268479744857217</v>
      </c>
      <c r="BD19" s="86">
        <v>36.814443741186921</v>
      </c>
      <c r="BE19" s="86">
        <v>37.294623433138234</v>
      </c>
      <c r="BF19" s="86">
        <v>37.057652553665733</v>
      </c>
      <c r="BG19" s="86">
        <v>38.722089504231739</v>
      </c>
      <c r="BH19" s="86">
        <v>41.277483624012298</v>
      </c>
      <c r="BI19" s="86">
        <v>39.772155094174877</v>
      </c>
      <c r="BJ19" s="86">
        <v>41.659247329368462</v>
      </c>
      <c r="BK19" s="86">
        <v>42.297211925483857</v>
      </c>
      <c r="BL19" s="86">
        <v>44.422243435621795</v>
      </c>
      <c r="BM19" s="86">
        <v>45.465674414217801</v>
      </c>
      <c r="BN19" s="86">
        <v>43.378472281753929</v>
      </c>
      <c r="BO19" s="86">
        <v>41.494321644660033</v>
      </c>
      <c r="BP19" s="86">
        <v>42.887923090014759</v>
      </c>
      <c r="BQ19" s="86" t="s">
        <v>92</v>
      </c>
      <c r="BR19" s="86">
        <v>40.32688309225729</v>
      </c>
      <c r="BS19" s="86">
        <v>43.014740596659969</v>
      </c>
      <c r="BT19" s="86">
        <v>44.092847415802353</v>
      </c>
      <c r="BU19" s="86">
        <v>42.394274737471569</v>
      </c>
      <c r="BV19" s="86">
        <v>45.447192839508624</v>
      </c>
      <c r="BW19" s="86">
        <v>47.422016003433868</v>
      </c>
      <c r="BX19" s="86">
        <v>47.079639865991481</v>
      </c>
      <c r="BY19" s="86">
        <v>47.877519765806866</v>
      </c>
      <c r="BZ19" s="86">
        <v>47.354441467250204</v>
      </c>
      <c r="CA19" s="86">
        <v>47.201208791407893</v>
      </c>
      <c r="CB19" s="86">
        <v>44.742168575284673</v>
      </c>
      <c r="CC19" s="158">
        <v>47.309833649340547</v>
      </c>
      <c r="CE19" s="144"/>
    </row>
    <row r="20" spans="1:83" x14ac:dyDescent="0.25">
      <c r="A20" s="139" t="s">
        <v>112</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v>44.037722861443669</v>
      </c>
      <c r="AG20" s="89">
        <v>53.221625574016926</v>
      </c>
      <c r="AH20" s="89">
        <v>55.844260327240086</v>
      </c>
      <c r="AI20" s="89">
        <v>54.706772289883972</v>
      </c>
      <c r="AJ20" s="89">
        <v>56.330200259173928</v>
      </c>
      <c r="AK20" s="89">
        <v>54.049348208372564</v>
      </c>
      <c r="AL20" s="89">
        <v>61.569052703972162</v>
      </c>
      <c r="AM20" s="89">
        <v>54.808023321093643</v>
      </c>
      <c r="AN20" s="89">
        <v>41.279533360178718</v>
      </c>
      <c r="AO20" s="89">
        <v>46.751250660346976</v>
      </c>
      <c r="AP20" s="89">
        <v>46.94023899294826</v>
      </c>
      <c r="AQ20" s="89">
        <v>35.469933835119136</v>
      </c>
      <c r="AR20" s="89">
        <v>47.391821669935958</v>
      </c>
      <c r="AS20" s="89">
        <v>44.509573941253244</v>
      </c>
      <c r="AT20" s="89">
        <v>45.099507498253644</v>
      </c>
      <c r="AU20" s="89">
        <v>42.830428699200574</v>
      </c>
      <c r="AV20" s="89">
        <v>37.207454791358053</v>
      </c>
      <c r="AW20" s="89">
        <v>39.962335310269957</v>
      </c>
      <c r="AX20" s="89">
        <v>35.900142539509581</v>
      </c>
      <c r="AY20" s="89">
        <v>37.25066907265721</v>
      </c>
      <c r="AZ20" s="90">
        <v>35.190707602428304</v>
      </c>
      <c r="BA20" s="91">
        <v>37.938203991706061</v>
      </c>
      <c r="BB20" s="91">
        <v>40.992549576931893</v>
      </c>
      <c r="BC20" s="91">
        <v>43.023415068916442</v>
      </c>
      <c r="BD20" s="91">
        <v>38.865295458648447</v>
      </c>
      <c r="BE20" s="91">
        <v>40.981407084096666</v>
      </c>
      <c r="BF20" s="91">
        <v>37.707045466648538</v>
      </c>
      <c r="BG20" s="91">
        <v>44.238764843431255</v>
      </c>
      <c r="BH20" s="91">
        <v>47.233359245617301</v>
      </c>
      <c r="BI20" s="91">
        <v>45.218573684549447</v>
      </c>
      <c r="BJ20" s="91">
        <v>47.725184419609548</v>
      </c>
      <c r="BK20" s="91">
        <v>44.106775369044378</v>
      </c>
      <c r="BL20" s="91">
        <v>45.973940141738758</v>
      </c>
      <c r="BM20" s="91">
        <v>42.126990136104851</v>
      </c>
      <c r="BN20" s="91">
        <v>44.169618989707345</v>
      </c>
      <c r="BO20" s="91">
        <v>48.481988179104349</v>
      </c>
      <c r="BP20" s="91">
        <v>48.527640561651708</v>
      </c>
      <c r="BQ20" s="91" t="s">
        <v>92</v>
      </c>
      <c r="BR20" s="91">
        <v>50.725463743884241</v>
      </c>
      <c r="BS20" s="91">
        <v>54.099476280100973</v>
      </c>
      <c r="BT20" s="91">
        <v>53.351032475640146</v>
      </c>
      <c r="BU20" s="91">
        <v>54.740795490324885</v>
      </c>
      <c r="BV20" s="91">
        <v>57.910105561627439</v>
      </c>
      <c r="BW20" s="91">
        <v>59.150349450821686</v>
      </c>
      <c r="BX20" s="91">
        <v>59.248271201549713</v>
      </c>
      <c r="BY20" s="91">
        <v>60.603067734274632</v>
      </c>
      <c r="BZ20" s="91">
        <v>60.983612965318265</v>
      </c>
      <c r="CA20" s="91">
        <v>62.605573342382385</v>
      </c>
      <c r="CB20" s="91">
        <v>59.649376543418462</v>
      </c>
      <c r="CC20" s="159">
        <v>67.026551194282689</v>
      </c>
      <c r="CE20" s="144"/>
    </row>
    <row r="21" spans="1:83" x14ac:dyDescent="0.25">
      <c r="A21" s="65" t="s">
        <v>113</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v>37.189845416897924</v>
      </c>
      <c r="AG21" s="107">
        <v>41.614723900200389</v>
      </c>
      <c r="AH21" s="107">
        <v>43.681231355997738</v>
      </c>
      <c r="AI21" s="107">
        <v>40.364939027169846</v>
      </c>
      <c r="AJ21" s="107">
        <v>41.112782848915927</v>
      </c>
      <c r="AK21" s="107">
        <v>42.11288160581757</v>
      </c>
      <c r="AL21" s="107">
        <v>43.266228423081351</v>
      </c>
      <c r="AM21" s="107">
        <v>40.912510285697451</v>
      </c>
      <c r="AN21" s="107">
        <v>36.491937831717401</v>
      </c>
      <c r="AO21" s="107">
        <v>37.748326633104831</v>
      </c>
      <c r="AP21" s="107">
        <v>36.485818332105097</v>
      </c>
      <c r="AQ21" s="107">
        <v>35.524172775102855</v>
      </c>
      <c r="AR21" s="107">
        <v>37.895196596280996</v>
      </c>
      <c r="AS21" s="107">
        <v>37.24830431986058</v>
      </c>
      <c r="AT21" s="107">
        <v>37.481403493190335</v>
      </c>
      <c r="AU21" s="107">
        <v>36.852060573084295</v>
      </c>
      <c r="AV21" s="107">
        <v>38.898020366522985</v>
      </c>
      <c r="AW21" s="107">
        <v>36.459703451884884</v>
      </c>
      <c r="AX21" s="107">
        <v>35.862854163635362</v>
      </c>
      <c r="AY21" s="134">
        <v>34.907089358325294</v>
      </c>
      <c r="AZ21" s="135">
        <v>33.34215092409702</v>
      </c>
      <c r="BA21" s="107">
        <v>37.640241799889978</v>
      </c>
      <c r="BB21" s="107">
        <v>37.636086608903561</v>
      </c>
      <c r="BC21" s="107">
        <v>38.833201879694649</v>
      </c>
      <c r="BD21" s="107">
        <v>36.937098474026513</v>
      </c>
      <c r="BE21" s="107">
        <v>38.076212007843679</v>
      </c>
      <c r="BF21" s="107">
        <v>37.758820390406562</v>
      </c>
      <c r="BG21" s="107">
        <v>40.4927430590744</v>
      </c>
      <c r="BH21" s="107">
        <v>42.574329517380342</v>
      </c>
      <c r="BI21" s="107">
        <v>41.033479846350922</v>
      </c>
      <c r="BJ21" s="107">
        <v>43.417701968905263</v>
      </c>
      <c r="BK21" s="107">
        <v>42.616467062621467</v>
      </c>
      <c r="BL21" s="107">
        <v>44.968191506770346</v>
      </c>
      <c r="BM21" s="107">
        <v>44.568247810331499</v>
      </c>
      <c r="BN21" s="107">
        <v>44.273408805590023</v>
      </c>
      <c r="BO21" s="107">
        <v>43.300520591656039</v>
      </c>
      <c r="BP21" s="107">
        <v>44.655754360921925</v>
      </c>
      <c r="BQ21" s="127" t="s">
        <v>92</v>
      </c>
      <c r="BR21" s="107">
        <v>44.077060149895999</v>
      </c>
      <c r="BS21" s="107">
        <v>45.795082807440494</v>
      </c>
      <c r="BT21" s="107">
        <v>46.887803417907541</v>
      </c>
      <c r="BU21" s="107">
        <v>45.943317009830118</v>
      </c>
      <c r="BV21" s="107">
        <v>48.592612284024064</v>
      </c>
      <c r="BW21" s="107">
        <v>50.695555294164947</v>
      </c>
      <c r="BX21" s="107">
        <v>50.106912712354493</v>
      </c>
      <c r="BY21" s="107">
        <v>50.439475883645642</v>
      </c>
      <c r="BZ21" s="107">
        <v>50.519950935634554</v>
      </c>
      <c r="CA21" s="107">
        <v>50.325719093040767</v>
      </c>
      <c r="CB21" s="107">
        <v>49.029162434605666</v>
      </c>
      <c r="CC21" s="160">
        <v>52.209316580775727</v>
      </c>
      <c r="CD21" s="145"/>
      <c r="CE21" s="144"/>
    </row>
    <row r="22" spans="1:83"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row>
    <row r="23" spans="1:83" ht="38.25" x14ac:dyDescent="0.25">
      <c r="A23" s="39" t="s">
        <v>114</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140"/>
      <c r="BE23" s="140"/>
      <c r="BF23" s="140"/>
      <c r="BG23" s="140"/>
      <c r="BH23" s="140"/>
      <c r="BI23" s="140"/>
      <c r="BJ23" s="140"/>
      <c r="BK23" s="140"/>
      <c r="BL23" s="140"/>
      <c r="BM23" s="140"/>
      <c r="BN23" s="140"/>
      <c r="BO23" s="140"/>
      <c r="BP23" s="140"/>
      <c r="BQ23" s="43"/>
      <c r="BR23" s="140"/>
      <c r="BS23" s="140"/>
      <c r="BT23" s="140"/>
      <c r="BU23" s="140"/>
      <c r="BV23" s="140"/>
      <c r="BW23" s="43"/>
      <c r="BX23" s="43"/>
      <c r="BY23" s="43"/>
      <c r="BZ23" s="43"/>
      <c r="CA23" s="43"/>
      <c r="CB23" s="43"/>
      <c r="CC23" s="43"/>
    </row>
    <row r="24" spans="1:83" ht="25.5" x14ac:dyDescent="0.25">
      <c r="A24" s="136" t="s">
        <v>153</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row>
    <row r="25" spans="1:83" ht="25.5" x14ac:dyDescent="0.25">
      <c r="A25" s="39" t="s">
        <v>161</v>
      </c>
      <c r="B25" s="43"/>
      <c r="C25" s="43"/>
      <c r="D25" s="43"/>
      <c r="E25" s="43"/>
      <c r="F25" s="43"/>
      <c r="G25" s="43"/>
      <c r="H25" s="43"/>
      <c r="I25" s="43"/>
      <c r="J25" s="43"/>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43"/>
      <c r="BX25" s="43"/>
      <c r="BY25" s="43"/>
      <c r="BZ25" s="43"/>
      <c r="CA25" s="43"/>
      <c r="CB25" s="43"/>
      <c r="CC25" s="140"/>
    </row>
    <row r="26" spans="1:83" ht="25.5" x14ac:dyDescent="0.25">
      <c r="A26" s="39" t="s">
        <v>115</v>
      </c>
    </row>
  </sheetData>
  <mergeCells count="1">
    <mergeCell ref="B4:J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Props1.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2.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3.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919036-2476-4C08-B329-8904A4FCF6E1}">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0d52ac8-081a-4c3a-b321-e7aede5c8fd3"/>
    <ds:schemaRef ds:uri="http://schemas.microsoft.com/sharepoint/v3"/>
    <ds:schemaRef ds:uri="7b4e5cf4-0fc5-48ee-950b-8270790171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Taux d'emplois vacants brut</vt:lpstr>
      <vt:lpstr>Taux d'emplois vacants cvs</vt:lpstr>
      <vt:lpstr>Nombre d'emplois occupés brut</vt:lpstr>
      <vt:lpstr>Nombre d'emplois occupés cvs</vt:lpstr>
      <vt:lpstr>Nombre d'emplois vacants brut</vt:lpstr>
      <vt:lpstr>Nombre d'emplois vacants cvs</vt:lpstr>
      <vt:lpstr>Part nouvellement créés</vt:lpstr>
      <vt:lpstr>Part inoccupés</vt:lpstr>
      <vt:lpstr>Part occupés</vt:lpstr>
      <vt:lpstr>Part non renseigné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MAUPU, Chloé (DARES)</cp:lastModifiedBy>
  <dcterms:created xsi:type="dcterms:W3CDTF">2020-07-20T12:21:49Z</dcterms:created>
  <dcterms:modified xsi:type="dcterms:W3CDTF">2023-05-24T07:46:10Z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