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xml" ContentType="application/vnd.openxmlformats-officedocument.themeOverrid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20" tabRatio="873"/>
  </bookViews>
  <sheets>
    <sheet name="Lisez-moi" sheetId="29" r:id="rId1"/>
    <sheet name="Graphique 1" sheetId="88" r:id="rId2"/>
    <sheet name="Graphique 2" sheetId="137" r:id="rId3"/>
    <sheet name="Graphique 3" sheetId="99" r:id="rId4"/>
    <sheet name="Graphique 4" sheetId="100" r:id="rId5"/>
    <sheet name="Graphique 5" sheetId="101" r:id="rId6"/>
    <sheet name="Graphique 6" sheetId="103" r:id="rId7"/>
    <sheet name="Encadré 1 Graphique 1A" sheetId="134" r:id="rId8"/>
    <sheet name="Encadré 1 Graphique 1B " sheetId="133" r:id="rId9"/>
    <sheet name="Encadré 1 Graphique 1C" sheetId="142" r:id="rId10"/>
    <sheet name="Encadré 2 Graphique 2A" sheetId="139" r:id="rId11"/>
    <sheet name="Encadré 2 Graphique 2B" sheetId="141" r:id="rId12"/>
    <sheet name="Encadré 2 Graphique 2C" sheetId="140" r:id="rId13"/>
    <sheet name="Graphique A" sheetId="96" r:id="rId14"/>
    <sheet name="Graphique B" sheetId="65" r:id="rId15"/>
    <sheet name="Graphique C" sheetId="66" r:id="rId16"/>
    <sheet name="Graphique D" sheetId="67" r:id="rId17"/>
    <sheet name="Graphique E" sheetId="97" r:id="rId18"/>
    <sheet name="Graphique F" sheetId="63" r:id="rId19"/>
    <sheet name="Tab1" sheetId="58" r:id="rId20"/>
    <sheet name="Tab2" sheetId="79" r:id="rId21"/>
    <sheet name="Tab3" sheetId="135" r:id="rId22"/>
    <sheet name="Tab4" sheetId="136" r:id="rId23"/>
    <sheet name="Graphique G" sheetId="123" r:id="rId24"/>
    <sheet name="Graphique  H" sheetId="124" r:id="rId25"/>
  </sheets>
  <externalReferences>
    <externalReference r:id="rId2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42" l="1"/>
  <c r="B10" i="142"/>
  <c r="C9" i="142"/>
  <c r="B9" i="142"/>
  <c r="C8" i="142"/>
  <c r="B8" i="142"/>
  <c r="C7" i="142"/>
  <c r="B7" i="142"/>
  <c r="C6" i="142"/>
  <c r="B6" i="142"/>
  <c r="C5" i="142"/>
  <c r="B5" i="142"/>
  <c r="C4" i="142"/>
  <c r="B4" i="142"/>
  <c r="H16" i="141" l="1"/>
  <c r="H22" i="63" l="1"/>
  <c r="H21" i="63"/>
  <c r="H20" i="63"/>
  <c r="H19" i="63"/>
  <c r="G72" i="67"/>
  <c r="G70" i="67"/>
  <c r="G69" i="67"/>
  <c r="G59" i="67"/>
  <c r="G40" i="67"/>
  <c r="G39" i="67"/>
  <c r="G32" i="67"/>
  <c r="G30" i="67"/>
  <c r="G29" i="67"/>
  <c r="G26" i="67"/>
  <c r="G25" i="67"/>
  <c r="G24" i="67"/>
  <c r="G22" i="67"/>
  <c r="G21" i="67"/>
  <c r="G20" i="67"/>
  <c r="G19" i="67"/>
  <c r="G15" i="67"/>
  <c r="G14" i="67"/>
  <c r="G9" i="67"/>
  <c r="D22" i="66"/>
  <c r="D21" i="66"/>
  <c r="D20" i="66"/>
  <c r="D19" i="66"/>
  <c r="F84" i="65"/>
  <c r="F71" i="65"/>
  <c r="F70" i="65"/>
  <c r="F69" i="65"/>
  <c r="F30" i="65"/>
  <c r="F29" i="65"/>
  <c r="F22" i="65"/>
  <c r="F21" i="65"/>
  <c r="F20" i="65"/>
  <c r="F19" i="65"/>
  <c r="F10" i="65"/>
  <c r="G21" i="96"/>
  <c r="G22" i="96"/>
  <c r="G9" i="96"/>
  <c r="G70" i="96"/>
  <c r="G69" i="96"/>
  <c r="G65" i="96"/>
  <c r="G59" i="96"/>
  <c r="G34" i="96"/>
  <c r="G29" i="96"/>
  <c r="G20" i="96"/>
  <c r="G19" i="96"/>
  <c r="G14" i="96"/>
  <c r="Q9" i="103" l="1"/>
  <c r="Q8" i="103"/>
  <c r="Q6" i="103"/>
  <c r="Q5" i="103"/>
  <c r="P5" i="103"/>
  <c r="P6" i="103"/>
  <c r="P7" i="103"/>
  <c r="P8" i="103"/>
  <c r="P9" i="103"/>
  <c r="Q14" i="101"/>
  <c r="Q15" i="101"/>
  <c r="Q16" i="101"/>
  <c r="Q17" i="101"/>
  <c r="Q18" i="101"/>
  <c r="Q7" i="103" l="1"/>
  <c r="O5" i="103" l="1"/>
  <c r="O6" i="103"/>
  <c r="O7" i="103"/>
  <c r="O8" i="103"/>
  <c r="O9" i="103"/>
  <c r="P14" i="101"/>
  <c r="P15" i="101"/>
  <c r="P16" i="101"/>
  <c r="P17" i="101"/>
  <c r="P18" i="101"/>
  <c r="N9" i="103" l="1"/>
  <c r="N8" i="103"/>
  <c r="N7" i="103"/>
  <c r="N6" i="103"/>
  <c r="N5" i="103"/>
  <c r="M9" i="103"/>
  <c r="M8" i="103"/>
  <c r="M7" i="103"/>
  <c r="M6" i="103"/>
  <c r="M5" i="103"/>
  <c r="O16" i="101"/>
  <c r="R17" i="101"/>
  <c r="O14" i="101"/>
  <c r="O15" i="101"/>
  <c r="O17" i="101"/>
  <c r="O18" i="101"/>
  <c r="N14" i="101" l="1"/>
  <c r="N15" i="101"/>
  <c r="N16" i="101"/>
  <c r="N17" i="101"/>
  <c r="N18" i="101"/>
  <c r="R14" i="101"/>
  <c r="M14" i="101" l="1"/>
  <c r="M18" i="101"/>
  <c r="M17" i="101"/>
  <c r="M16" i="101"/>
  <c r="M15" i="101"/>
  <c r="C14" i="101" l="1"/>
  <c r="D14" i="101"/>
  <c r="E14" i="101"/>
  <c r="F14" i="101"/>
  <c r="G14" i="101"/>
  <c r="H14" i="101"/>
  <c r="I14" i="101"/>
  <c r="J14" i="101"/>
  <c r="K14" i="101"/>
  <c r="L14" i="101"/>
  <c r="C15" i="101"/>
  <c r="D15" i="101"/>
  <c r="E15" i="101"/>
  <c r="F15" i="101"/>
  <c r="G15" i="101"/>
  <c r="H15" i="101"/>
  <c r="I15" i="101"/>
  <c r="J15" i="101"/>
  <c r="K15" i="101"/>
  <c r="L15" i="101"/>
  <c r="R15" i="101"/>
  <c r="C16" i="101"/>
  <c r="D16" i="101"/>
  <c r="E16" i="101"/>
  <c r="F16" i="101"/>
  <c r="G16" i="101"/>
  <c r="H16" i="101"/>
  <c r="I16" i="101"/>
  <c r="J16" i="101"/>
  <c r="K16" i="101"/>
  <c r="L16" i="101"/>
  <c r="R16" i="101"/>
  <c r="C17" i="101"/>
  <c r="D17" i="101"/>
  <c r="E17" i="101"/>
  <c r="F17" i="101"/>
  <c r="G17" i="101"/>
  <c r="H17" i="101"/>
  <c r="I17" i="101"/>
  <c r="J17" i="101"/>
  <c r="K17" i="101"/>
  <c r="L17" i="101"/>
  <c r="C18" i="101"/>
  <c r="D18" i="101"/>
  <c r="E18" i="101"/>
  <c r="F18" i="101"/>
  <c r="G18" i="101"/>
  <c r="H18" i="101"/>
  <c r="I18" i="101"/>
  <c r="J18" i="101"/>
  <c r="K18" i="101"/>
  <c r="L18" i="101"/>
  <c r="R18" i="101"/>
  <c r="B18" i="101"/>
  <c r="B14" i="101"/>
  <c r="B15" i="101"/>
  <c r="B16" i="101"/>
  <c r="B17" i="101"/>
</calcChain>
</file>

<file path=xl/sharedStrings.xml><?xml version="1.0" encoding="utf-8"?>
<sst xmlns="http://schemas.openxmlformats.org/spreadsheetml/2006/main" count="1175" uniqueCount="285">
  <si>
    <t>Elle a été arrêtée</t>
  </si>
  <si>
    <t>Elle a diminué très fortement
 (de 50 % ou plus)</t>
  </si>
  <si>
    <t>Elle a diminué fortement
 (de moins de 50 %)</t>
  </si>
  <si>
    <t>Elle est restée inchangée</t>
  </si>
  <si>
    <t>Elle a augmenté</t>
  </si>
  <si>
    <t>nd</t>
  </si>
  <si>
    <t>Ensemble</t>
  </si>
  <si>
    <t>avril</t>
  </si>
  <si>
    <t>Oui</t>
  </si>
  <si>
    <t>Non</t>
  </si>
  <si>
    <t>Réduction des débouchés / commandes</t>
  </si>
  <si>
    <t>Fermeture obligatoire dans le cadre des restrictions de certaines activités</t>
  </si>
  <si>
    <t>Impossibilité à maintenir l'activité en assurant la sécurité des salariés</t>
  </si>
  <si>
    <t>Autre(s)</t>
  </si>
  <si>
    <t>Travail sur site ou sur chantiers</t>
  </si>
  <si>
    <t>Télétravail ou travail à distance</t>
  </si>
  <si>
    <t>Chômage partiel complet</t>
  </si>
  <si>
    <t>Congés</t>
  </si>
  <si>
    <t>Exercice du droit de retrait</t>
  </si>
  <si>
    <t>Elle a diminué fortement
(de moins de 50 %)</t>
  </si>
  <si>
    <t>Elle a diminué très fortement
(de 50 % ou plus)</t>
  </si>
  <si>
    <t>31 mars</t>
  </si>
  <si>
    <t>30 avril</t>
  </si>
  <si>
    <t>Vos effectifs ont diminué</t>
  </si>
  <si>
    <t>Vos effectifs sont restés constants</t>
  </si>
  <si>
    <t>Vos effectifs ont augmenté</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</si>
  <si>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</si>
  <si>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</si>
  <si>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</si>
  <si>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</si>
  <si>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L'activité n'a pas été affectée ou est déjà revenue à la normale</t>
  </si>
  <si>
    <t>Ne sais pas</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</si>
  <si>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</si>
  <si>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</si>
  <si>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</si>
  <si>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</si>
  <si>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</si>
  <si>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</si>
  <si>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</si>
  <si>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Champ : salariés du privé hors agriculture, particuliers employeurs et activités extraterritoriales ; France (hors Mayotte).</t>
  </si>
  <si>
    <t>Contact</t>
  </si>
  <si>
    <t>Pour tout renseignement concernant ces séries, vous pouvez nous contacter par e-mail à l'adresse suivante :</t>
  </si>
  <si>
    <t>dares.communication@dares.travail.gouv.fr</t>
  </si>
  <si>
    <t>Arrêt maladie</t>
  </si>
  <si>
    <t>mai</t>
  </si>
  <si>
    <t>31 mai</t>
  </si>
  <si>
    <t>Salariés en situation de garde d'enfants ou considérés comme fragiles/vulnérables</t>
  </si>
  <si>
    <t>juin</t>
  </si>
  <si>
    <t>30 juin</t>
  </si>
  <si>
    <t>10 - 19 salariés</t>
  </si>
  <si>
    <t>20 - 49 salariés</t>
  </si>
  <si>
    <t>50 - 99 salariés</t>
  </si>
  <si>
    <t>100 - 249 salariés</t>
  </si>
  <si>
    <t>250 - 499 salariés</t>
  </si>
  <si>
    <t>500 salariés ou +</t>
  </si>
  <si>
    <t>juillet</t>
  </si>
  <si>
    <t>31 juillet</t>
  </si>
  <si>
    <t>août</t>
  </si>
  <si>
    <t>31 août</t>
  </si>
  <si>
    <t>Retour au sommaire</t>
  </si>
  <si>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</si>
  <si>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septembre</t>
  </si>
  <si>
    <t>octobre</t>
  </si>
  <si>
    <t>31 oct</t>
  </si>
  <si>
    <t>30 sept</t>
  </si>
  <si>
    <t>novembre</t>
  </si>
  <si>
    <t>30 nov</t>
  </si>
  <si>
    <t>mars</t>
  </si>
  <si>
    <t>Elle a diminué très fortement (de 50 % ou plus)</t>
  </si>
  <si>
    <t>Elle a diminué fortement (de moins de 50 %)</t>
  </si>
  <si>
    <t>Graphique 1 : Evolution de l'activité depuis le premier confinement (en % de salariés)</t>
  </si>
  <si>
    <t>ND</t>
  </si>
  <si>
    <t>décembre</t>
  </si>
  <si>
    <t>Tableau 2 - Évolution des effectifs du fait de la crise par taille d'entreprise (en % de salariés)</t>
  </si>
  <si>
    <t>Tableau 2 : Évolution des effectifs du fait de la crise par taille d'entreprise (en % de salariés)</t>
  </si>
  <si>
    <t>Tableau 1 : Conséquence de la crise sanitaire sur l'activité par taille d'entreprise (en % de salariés)</t>
  </si>
  <si>
    <t>31 dec</t>
  </si>
  <si>
    <t>janvier</t>
  </si>
  <si>
    <t>31 jan</t>
  </si>
  <si>
    <t>Graphiques complémentaires (ancienne version de la synthèse)</t>
  </si>
  <si>
    <t>février</t>
  </si>
  <si>
    <t>Source : Dares, enquête Acemo Covid, 2020-2021.</t>
  </si>
  <si>
    <t>28 fev</t>
  </si>
  <si>
    <t>Graphique D : Raison principale du recours du chômage partiel, par secteur (en % de salariés)</t>
  </si>
  <si>
    <t>Graphique C : Recours en chômage partiel, par secteur d’activité (en % de salariés)</t>
  </si>
  <si>
    <t>Graphique B : Causes de la diminution de l'activité, par secteur d’activité 
(en % de salariés)</t>
  </si>
  <si>
    <t>Graphique A : Conséquence de la crise sanitaire sur l'activité par secteur (en % de salariés)</t>
  </si>
  <si>
    <t>Graphique B : Causes de la diminution de l'activité, par secteur d’activité (en % de salariés)</t>
  </si>
  <si>
    <t>Graphique D : Raisons du recours du chômage partiel, par secteur (en % de salariés)</t>
  </si>
  <si>
    <t>Graphique F : Reprise de l'activité par secteur d'activité (% de salariés)</t>
  </si>
  <si>
    <t>Hébergement-restauration</t>
  </si>
  <si>
    <t>Commerce</t>
  </si>
  <si>
    <t>Perte de débouchés</t>
  </si>
  <si>
    <t xml:space="preserve">Difficultés d'approvisionnement </t>
  </si>
  <si>
    <t>Manque de personnel pouvant travailler</t>
  </si>
  <si>
    <t>Perte de débouchés, fermetures administratives ou difficultés d'approvisionnement</t>
  </si>
  <si>
    <t>Graphique 3 : Causes de la diminution de l'activité (en % de salariés)</t>
  </si>
  <si>
    <t>Pas de recours au chômage partiel</t>
  </si>
  <si>
    <t>Hors salariés en congés</t>
  </si>
  <si>
    <t>Graphiques corps de la synthèse</t>
  </si>
  <si>
    <t>Pas de baisse de l'activité</t>
  </si>
  <si>
    <t>Fermetures/restrictions administratives d’activité</t>
  </si>
  <si>
    <t>N'a pas été affectée, est déjà revenue ou reviendra très vite à la normale</t>
  </si>
  <si>
    <t>Reviendra à la normale d'ici un à trois mois</t>
  </si>
  <si>
    <t>Reviendra à la normale d'ici trois mois à un an</t>
  </si>
  <si>
    <t>A été affectée de manière durable et mettra plus d’un an à revenir à la normale</t>
  </si>
  <si>
    <t>Graphique encadrés de la synthèse</t>
  </si>
  <si>
    <t>mars-20*</t>
  </si>
  <si>
    <t>Nombre de salariés effectivement placés en activité partielle (millions)</t>
  </si>
  <si>
    <t xml:space="preserve">Nombre d'EQTP effectivement placés en activité partielle (millions) </t>
  </si>
  <si>
    <t xml:space="preserve">Nombre d'heures (millions) </t>
  </si>
  <si>
    <t>Nombre de semaines d'indemnisation**</t>
  </si>
  <si>
    <t>*Données administratives uniquement</t>
  </si>
  <si>
    <t xml:space="preserve">**Les entreprises déposent des demandes d'indemnisation pour les heures chômées pendant les semaines (lundi au vendredi) du mois. Les mois d'indemnisation peuvent donc compter 4 ou 5 semaines. </t>
  </si>
  <si>
    <t>Publication actuelle</t>
  </si>
  <si>
    <t>Nombre d'heures (millions)</t>
  </si>
  <si>
    <t>En milliers</t>
  </si>
  <si>
    <t>Effectif en activité partielle (en milliers)</t>
  </si>
  <si>
    <t>a17</t>
  </si>
  <si>
    <t>secteur</t>
  </si>
  <si>
    <t>C2</t>
  </si>
  <si>
    <t>Cokéfaction et raffinage</t>
  </si>
  <si>
    <t>DE</t>
  </si>
  <si>
    <t>Extraction, énergie, eau, gestion des déchets et dépollution</t>
  </si>
  <si>
    <t>AZ</t>
  </si>
  <si>
    <t>Agriculture, sylviculture et pêche</t>
  </si>
  <si>
    <t>LZ</t>
  </si>
  <si>
    <t>Activités immobilières</t>
  </si>
  <si>
    <t>KZ</t>
  </si>
  <si>
    <t>Activités financières et d'assurance</t>
  </si>
  <si>
    <t>JZ</t>
  </si>
  <si>
    <t>Information et communication</t>
  </si>
  <si>
    <t>C1</t>
  </si>
  <si>
    <t>Fabrication d'aliments, boissons et produits à base de tabac</t>
  </si>
  <si>
    <t>FZ</t>
  </si>
  <si>
    <t>Construction</t>
  </si>
  <si>
    <t>OQ</t>
  </si>
  <si>
    <t>Administration publique, enseignement, santé et action sociale</t>
  </si>
  <si>
    <t>C3</t>
  </si>
  <si>
    <t>Fabrications d'équipements électroniques, électriques, informatiques et machines</t>
  </si>
  <si>
    <t>C4</t>
  </si>
  <si>
    <t>Fabrication de matériels de transport</t>
  </si>
  <si>
    <t>C5</t>
  </si>
  <si>
    <t>Fabrication autres produits industriels</t>
  </si>
  <si>
    <t>HZ</t>
  </si>
  <si>
    <t>Transports et entreposage</t>
  </si>
  <si>
    <t>RU</t>
  </si>
  <si>
    <t>Autres activités de services</t>
  </si>
  <si>
    <t>MN</t>
  </si>
  <si>
    <t>Activités spécialisées, scientifiques et techniques, services admnistratifs et de soutien</t>
  </si>
  <si>
    <t>GZ</t>
  </si>
  <si>
    <t>IZ</t>
  </si>
  <si>
    <t>Hébergement et restauration</t>
  </si>
  <si>
    <t>Champ : salariés ; France.</t>
  </si>
  <si>
    <t>* Données administratives uniquement</t>
  </si>
  <si>
    <t>taille d'entreprise</t>
  </si>
  <si>
    <t>6-1000 salariés ou plus</t>
  </si>
  <si>
    <t>5-Entre 500 et 999 salariés</t>
  </si>
  <si>
    <t>4-Entre 250 et 499 salariés</t>
  </si>
  <si>
    <t>3-Entre 50 et 249 salariés</t>
  </si>
  <si>
    <t>2-Entre 20 et 49 salariés</t>
  </si>
  <si>
    <t>1-Moins de 20 salariés</t>
  </si>
  <si>
    <t>En millions</t>
  </si>
  <si>
    <t>Heures chômées (en millions)</t>
  </si>
  <si>
    <t>Avec la distinction +/- 6 mois</t>
  </si>
  <si>
    <t xml:space="preserve">Ne sais pas </t>
  </si>
  <si>
    <t>L'activité reviendra très vite à la normale, d’ici un à trois mois</t>
  </si>
  <si>
    <t>L'activité reviendra à la normale d’ici trois à six mois</t>
  </si>
  <si>
    <t>L'activité mettra entre six mois et un an à revenir à la normale</t>
  </si>
  <si>
    <t>L'activité a été affectée de manière plus durable et mettra plus d'un an à revenir à la normale</t>
  </si>
  <si>
    <t>N'a pas été affectée ou est déjà revenue à la normale</t>
  </si>
  <si>
    <t>Reviendra très vite à la normale, d’ici un à trois mois</t>
  </si>
  <si>
    <t>Reviendra à la normale d’ici trois à six mois</t>
  </si>
  <si>
    <t>Mettra entre six mois et un an à revenir à la normale</t>
  </si>
  <si>
    <t>A été affectée de manière plus durable et mettra plus d'un an à revenir à la normale</t>
  </si>
  <si>
    <t xml:space="preserve">C5 - Fabrication d'autres produits industriels </t>
  </si>
  <si>
    <t>FZ - Construction</t>
  </si>
  <si>
    <t>OQ - Enseignement, santé humaine et action sociale</t>
  </si>
  <si>
    <t>C4 - Fabrication de matériels de transport</t>
  </si>
  <si>
    <t>IZ - Hébergement et restauration</t>
  </si>
  <si>
    <t>Source : Dares, enquête Acemo Covid 2021.</t>
  </si>
  <si>
    <t>avril-20*</t>
  </si>
  <si>
    <t>Graphique E : Répartition des salariés au cours de la dernière semaine du mois précédent (en %)</t>
  </si>
  <si>
    <t>Champ : salariés du privé hors agriculture, particuliers employeurs et activités extraterritoriales ; France (hors Mayotte).</t>
  </si>
  <si>
    <t>Graphique G : Estimation des nombres de salariés effectivement en activité partielle, par taille d’entreprise</t>
  </si>
  <si>
    <t>Graphique H : Estimation des nombres d’heures chômées, par secteur d’activité</t>
  </si>
  <si>
    <t>Sources : demandes d’indemnisations SI APART, enquête Acemo-Covid-19 ; estimation Dares.</t>
  </si>
  <si>
    <t>mai-20*</t>
  </si>
  <si>
    <t>Note de lecture : le nombre d’heures chômées dans l’hébergement et la restauration en mai 2021 est estimé à 51 millions.</t>
  </si>
  <si>
    <t>Arts, spectacles et activités récréatives</t>
  </si>
  <si>
    <t>DE - Énergie, eau, déchets</t>
  </si>
  <si>
    <t>C3 - Biens d'equipement</t>
  </si>
  <si>
    <t>GZ - Commerce</t>
  </si>
  <si>
    <t xml:space="preserve">HZ - Transports et entreposage </t>
  </si>
  <si>
    <t>JZ - Information et communication</t>
  </si>
  <si>
    <t>KZ - Activités financières et d'assurance</t>
  </si>
  <si>
    <t>LZ - Activités immobilières</t>
  </si>
  <si>
    <t>MN - Services aux entreprises</t>
  </si>
  <si>
    <t>RU - Autres activités de services</t>
  </si>
  <si>
    <t>Ensemble - juillet</t>
  </si>
  <si>
    <t>DE - Énergie, eau, déchets - juillet</t>
  </si>
  <si>
    <t>C1 - Industrie agro-alimentaire - juillet</t>
  </si>
  <si>
    <t>C2 - Cokéfaction et raffinage - juillet</t>
  </si>
  <si>
    <t>C3 - Biens d'équipement - juillet</t>
  </si>
  <si>
    <t>C4 - Fabrication de matériels de transport - juillet</t>
  </si>
  <si>
    <t>C5 - Fabrication d'autres produits industriels  - juillet</t>
  </si>
  <si>
    <t>FZ - Construction - juillet</t>
  </si>
  <si>
    <t>GZ - Commerce - juillet</t>
  </si>
  <si>
    <t>HZ - Transports et entreposage - juillet</t>
  </si>
  <si>
    <t>IZ - Hébergement et restauration - juillet</t>
  </si>
  <si>
    <t>JZ - Information et communication - juillet</t>
  </si>
  <si>
    <t>KZ - Activités financières et d'assurance - juillet</t>
  </si>
  <si>
    <t>LZ - Activités immobilières - juillet</t>
  </si>
  <si>
    <t>MN - Services aux entreprises - juillet</t>
  </si>
  <si>
    <t>OQ - Enseignement, santé humaine et action sociale - juillet</t>
  </si>
  <si>
    <t>RU - Autres activités de services - juillet</t>
  </si>
  <si>
    <t>Tableau 4 : Récapitulatif des chiffres de l'encadré d'activité partielle</t>
  </si>
  <si>
    <t>juin-20*</t>
  </si>
  <si>
    <t>Effectifs salariés du privé au T1 2021</t>
  </si>
  <si>
    <t>Taux de recours</t>
  </si>
  <si>
    <t>Acoss - effectifs salariés du secteur privé au premier trimestre 2021 (sauf pour l’agriculture : effectifs DADS 2016).</t>
  </si>
  <si>
    <t>en millions</t>
  </si>
  <si>
    <t>Nombre de salariés placés en activité partielle</t>
  </si>
  <si>
    <t>Nombre d'ETP placés en activité partielle</t>
  </si>
  <si>
    <t xml:space="preserve">Montant d'indemnisation (milliards d'euros) </t>
  </si>
  <si>
    <t>Tableau 3 -  Récapitulatif des révisions des chiffres de l'activité partielle</t>
  </si>
  <si>
    <t>Tableau 3 : Tableau des révisions des chffres de l'activité partielle</t>
  </si>
  <si>
    <t>Source : Dares, enquête Acemo Covid, 2021.</t>
  </si>
  <si>
    <t>Graphique F : Reprise de l'activité anticipée en fonction du secteur d'activité entre avril 2021 et juillet 2021 (% de salariés)</t>
  </si>
  <si>
    <t>Tableau 1 - Conséquence de la crise sanitaire sur l'activité par taille d'entreprise entre mars et juin 2021 (en % de salariés)</t>
  </si>
  <si>
    <t>Graphique 4 : Recours au chômage partiel et raison principale du recours (en % de salariés)</t>
  </si>
  <si>
    <t>Graphique 5 : Répartition des salariés au cours de la dernière semaine du mois (en %)</t>
  </si>
  <si>
    <t>Graphique 6 : Reprise anticipée de l'activité (en % de salariés)</t>
  </si>
  <si>
    <t>Graphique 1B : Estimation des nombres de salariés effectivement en activité partielle, par secteur d’activité</t>
  </si>
  <si>
    <r>
      <t xml:space="preserve">Enquête Activité et conditions d'emploi de la main d'œuvre - Covid
</t>
    </r>
    <r>
      <rPr>
        <sz val="10"/>
        <rFont val="Arial"/>
        <family val="2"/>
      </rPr>
      <t>Synthèse des résultats - août 2021</t>
    </r>
  </si>
  <si>
    <t>Graphique 1A : Estimation des nombres de salariés en activité partielle entre mars 2020 et juillet 2021</t>
  </si>
  <si>
    <t>Graphique 2 : Evolution de l'activité dans l'hébergement restauration et les arts, spectacles et activités récréatives (en % de salariés)</t>
  </si>
  <si>
    <t>Graphique 2 : Evolution de l'activité depuis mars 2020 dans l'hébergement restauration et les arts, spectacles et activités récréatives (en % de salariés)</t>
  </si>
  <si>
    <t>Graphique 3 : Causes de la diminution de l'activité depuis avril 2020 (en % de salariés)</t>
  </si>
  <si>
    <t>Graphique 4 : Recours au chômage partiel et raison principale du recours depuis mars 2020 (en % de salariés)</t>
  </si>
  <si>
    <t>Graphique 5 : Répartition des salariés au cours de la dernière semaine du mois depuis mars 2020 (en %)</t>
  </si>
  <si>
    <t>Graphique 6 : Reprise anticipée de l'activité depuis avril 2020 (en % de salariés)</t>
  </si>
  <si>
    <t>0 jour par semaine</t>
  </si>
  <si>
    <t>1 jour par semaine</t>
  </si>
  <si>
    <t>2 jours par semaine</t>
  </si>
  <si>
    <t>3 jours par semaine</t>
  </si>
  <si>
    <t>4 jours par semaine</t>
  </si>
  <si>
    <t>5 jours par semaine</t>
  </si>
  <si>
    <t>Source : Dares, enquête Acemo Covid, xx 2021</t>
  </si>
  <si>
    <t>Graphique E : Répartition des salariés au cours de la semaine du 26 juillet (en %)</t>
  </si>
  <si>
    <t>Ensemble - août</t>
  </si>
  <si>
    <t>DE - Énergie, eau, déchets - août</t>
  </si>
  <si>
    <t>C1 - Industrie agro-alimentaire - août</t>
  </si>
  <si>
    <t>C2 - Cokéfaction et raffinage - août</t>
  </si>
  <si>
    <t>C3 - Biens d'équipement - août</t>
  </si>
  <si>
    <t>C4 - Fabrication de matériels de transport - août</t>
  </si>
  <si>
    <t>C5 - Fabrication d'autres produits industriels  - août</t>
  </si>
  <si>
    <t>FZ - Construction - août</t>
  </si>
  <si>
    <t>GZ - Commerce - août</t>
  </si>
  <si>
    <t>HZ - Transports et entreposage - août</t>
  </si>
  <si>
    <t>IZ - Hébergement et restauration - août</t>
  </si>
  <si>
    <t>JZ - Information et communication - août</t>
  </si>
  <si>
    <t>KZ - Activités financières et d'assurance - août</t>
  </si>
  <si>
    <t>LZ - Activités immobilières - août</t>
  </si>
  <si>
    <t>MN - Services aux entreprises - août</t>
  </si>
  <si>
    <t>OQ - Enseignement, santé humaine et action sociale - août</t>
  </si>
  <si>
    <t>RU - Autres activités de services - août</t>
  </si>
  <si>
    <t>C1 - Industrie agro-alimentaire</t>
  </si>
  <si>
    <t>Graphique 2A : Nombre maximum de jours de télétravail autorisés à la date du 31 juillet 2021, par secteurs d’activité (en % de salariés)</t>
  </si>
  <si>
    <t>Graphique 2C : Evolution envisagée de la règle relative au télétravail, par secteurs d’activité (en % de salariés)</t>
  </si>
  <si>
    <t>Graphique 2B : Nombre minimum de jours de télétravail imposés à la date du 31 juillet 2021, par secteurs d’activité (en % de salariés)</t>
  </si>
  <si>
    <t>juil-20*</t>
  </si>
  <si>
    <t>Fabrication d'autres produits industriels</t>
  </si>
  <si>
    <t xml:space="preserve">Graphique 1B : estimation des nombres de salariés effectivement en activité partielle entre mars 2020 et juillet 2021, par secteur d’activité </t>
  </si>
  <si>
    <t>Note de lecture : le nombre de salariés effectivement placés en activité partielle en juillet 2021 est estimé à 148 000 dans le secteur de l'hébergement et de la restauration.</t>
  </si>
  <si>
    <t>Nombre de salariés en APLD (échelle de gauche)</t>
  </si>
  <si>
    <t>Nombre de salariés en AP (échelle de gauche)</t>
  </si>
  <si>
    <t>Part des salariés en APLD parmi les salariés en AP (échelle de droite)</t>
  </si>
  <si>
    <t>Graphique 1C : Salariés en AP et en APLD (en milliers)</t>
  </si>
  <si>
    <t xml:space="preserve">Montant d'indemnisation (Md€) </t>
  </si>
  <si>
    <t>Synthèse du 29 juillet</t>
  </si>
  <si>
    <t xml:space="preserve">Tableau 4 : Récapitulatif des chiffres de l'activité partielle </t>
  </si>
  <si>
    <t>Note de lecture : le nombre de salariés effectivement placés en activité partielle en juillet 2021 pour les entreprises de moins de 20 salariés est estimé à 154 000.</t>
  </si>
  <si>
    <t>Graphique G : Estimation des nombres de salariés effectivement en activité partielle entre mars 2020 et juillet 2021, par taille d’entreprise</t>
  </si>
  <si>
    <t>Graphique H : estimation des nombres d’heures chômées entre mars 2020 et juillet 2021, par secteur d’activité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</si>
</sst>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00"/>
    <numFmt numFmtId="166" formatCode="_-* #,##0_-;\-* #,##0_-;_-* &quot;-&quot;??_-;_-@_-"/>
    <numFmt numFmtId="167" formatCode="_-* #,##0.0_-;\-* #,##0.0_-;_-* &quot;-&quot;??_-;_-@_-"/>
    <numFmt numFmtId="168" formatCode="[$-40C]mmm\-yy;@"/>
    <numFmt numFmtId="169" formatCode="0.0%"/>
  </numFmts>
  <fonts count="38" x14ac:knownFonts="1">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b/>
      <sz val="12"/>
      <color theme="1"/>
      <name val="Arial"/>
      <family val="2"/>
    </font>
    <font>
      <sz val="12"/>
      <color theme="1"/>
      <name val="Arial"/>
      <family val="2"/>
    </font>
    <font>
      <sz val="11"/>
      <color theme="1"/>
      <name val="Arial"/>
      <family val="2"/>
    </font>
    <font>
      <sz val="12"/>
      <color rgb="FF000000"/>
      <name val="Arial"/>
      <family val="2"/>
    </font>
    <font>
      <b/>
      <sz val="11"/>
      <color theme="1"/>
      <name val="Arial"/>
      <family val="2"/>
    </font>
    <font>
      <i/>
      <sz val="11"/>
      <color theme="1"/>
      <name val="Arial"/>
      <family val="2"/>
    </font>
    <font>
      <sz val="11"/>
      <name val="Arial"/>
      <family val="2"/>
    </font>
    <font>
      <u/>
      <sz val="11"/>
      <color theme="10"/>
      <name val="Calibri"/>
      <family val="2"/>
      <scheme val="minor"/>
    </font>
    <font>
      <u/>
      <sz val="11"/>
      <color indexed="12"/>
      <name val="Arial"/>
      <family val="2"/>
    </font>
    <font>
      <sz val="14"/>
      <color theme="1"/>
      <name val="Arial"/>
      <family val="2"/>
    </font>
    <font>
      <u/>
      <sz val="12"/>
      <color indexed="12"/>
      <name val="Arial"/>
      <family val="2"/>
    </font>
    <font>
      <i/>
      <sz val="10"/>
      <color theme="1"/>
      <name val="Arial"/>
      <family val="2"/>
    </font>
    <font>
      <b/>
      <sz val="11"/>
      <color theme="1"/>
      <name val="Calibri"/>
      <family val="2"/>
      <scheme val="minor"/>
    </font>
    <font>
      <sz val="8"/>
      <color theme="1"/>
      <name val="Calibri"/>
      <family val="2"/>
      <scheme val="minor"/>
    </font>
    <font>
      <sz val="9"/>
      <color theme="1"/>
      <name val="Arial"/>
      <family val="2"/>
    </font>
    <font>
      <b/>
      <sz val="9"/>
      <color theme="1"/>
      <name val="Arial"/>
      <family val="2"/>
    </font>
    <font>
      <sz val="9"/>
      <color theme="1"/>
      <name val="Calibri"/>
      <family val="2"/>
      <scheme val="minor"/>
    </font>
    <font>
      <sz val="8"/>
      <color theme="1"/>
      <name val="Arial"/>
      <family val="2"/>
    </font>
    <font>
      <b/>
      <sz val="8"/>
      <color theme="1"/>
      <name val="Calibri"/>
      <family val="2"/>
      <scheme val="minor"/>
    </font>
    <font>
      <i/>
      <sz val="12"/>
      <color theme="1"/>
      <name val="Arial"/>
      <family val="2"/>
    </font>
    <font>
      <sz val="10"/>
      <color theme="1"/>
      <name val="Arial"/>
      <family val="2"/>
    </font>
    <font>
      <b/>
      <sz val="10"/>
      <color theme="1"/>
      <name val="Arial"/>
      <family val="2"/>
    </font>
    <font>
      <sz val="10"/>
      <color theme="1"/>
      <name val="Calibri"/>
      <family val="2"/>
      <scheme val="minor"/>
    </font>
    <font>
      <i/>
      <sz val="10"/>
      <color rgb="FF000000"/>
      <name val="Arial"/>
      <family val="2"/>
    </font>
    <font>
      <b/>
      <sz val="8"/>
      <color theme="1"/>
      <name val="Arial"/>
      <family val="2"/>
    </font>
    <font>
      <i/>
      <sz val="9"/>
      <color theme="1"/>
      <name val="Arial"/>
      <family val="2"/>
    </font>
    <font>
      <i/>
      <sz val="8"/>
      <color theme="1"/>
      <name val="Arial"/>
      <family val="2"/>
    </font>
    <font>
      <i/>
      <sz val="8"/>
      <color rgb="FF000000"/>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
      <patternFill patternType="solid">
        <fgColor theme="7" tint="0.39997558519241921"/>
        <bgColor indexed="64"/>
      </patternFill>
    </fill>
    <fill>
      <patternFill patternType="solid">
        <fgColor theme="0" tint="-0.14999847407452621"/>
        <bgColor indexed="64"/>
      </patternFill>
    </fill>
  </fills>
  <borders count="4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op>
      <bottom style="thin">
        <color theme="4"/>
      </bottom>
      <diagonal/>
    </border>
    <border>
      <left style="thin">
        <color indexed="64"/>
      </left>
      <right style="thin">
        <color indexed="64"/>
      </right>
      <top style="thin">
        <color indexed="64"/>
      </top>
      <bottom style="thin">
        <color indexed="64"/>
      </bottom>
      <diagonal/>
    </border>
    <border>
      <left style="thin">
        <color rgb="FF002060"/>
      </left>
      <right/>
      <top style="thin">
        <color theme="4"/>
      </top>
      <bottom style="thin">
        <color theme="4"/>
      </bottom>
      <diagonal/>
    </border>
    <border>
      <left/>
      <right style="thin">
        <color rgb="FF002060"/>
      </right>
      <top style="thin">
        <color theme="4"/>
      </top>
      <bottom style="thin">
        <color theme="4"/>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right/>
      <top/>
      <bottom style="thin">
        <color theme="4"/>
      </bottom>
      <diagonal/>
    </border>
    <border>
      <left/>
      <right style="thin">
        <color rgb="FF002060"/>
      </right>
      <top/>
      <bottom style="thin">
        <color theme="4"/>
      </bottom>
      <diagonal/>
    </border>
    <border>
      <left style="thin">
        <color rgb="FF002060"/>
      </left>
      <right/>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auto="1"/>
      </bottom>
      <diagonal/>
    </border>
    <border>
      <left style="thin">
        <color indexed="64"/>
      </left>
      <right/>
      <top/>
      <bottom style="thin">
        <color theme="4"/>
      </bottom>
      <diagonal/>
    </border>
    <border>
      <left/>
      <right style="thin">
        <color indexed="64"/>
      </right>
      <top/>
      <bottom style="thin">
        <color theme="4"/>
      </bottom>
      <diagonal/>
    </border>
    <border>
      <left/>
      <right/>
      <top style="thin">
        <color indexed="64"/>
      </top>
      <bottom style="dotted">
        <color indexed="64"/>
      </bottom>
      <diagonal/>
    </border>
    <border>
      <left style="thin">
        <color indexed="64"/>
      </left>
      <right style="thin">
        <color indexed="64"/>
      </right>
      <top/>
      <bottom/>
      <diagonal/>
    </border>
  </borders>
  <cellStyleXfs count="8">
    <xf numFmtId="0" fontId="0" fillId="0" borderId="0"/>
    <xf numFmtId="9" fontId="1"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0" fontId="17" fillId="0" borderId="0" applyNumberForma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0" fontId="17" fillId="0" borderId="0" applyNumberFormat="0" applyFill="0" applyBorder="0" applyAlignment="0" applyProtection="0"/>
  </cellStyleXfs>
  <cellXfs count="422">
    <xf numFmtId="0" fontId="0" fillId="0" borderId="0" xfId="0"/>
    <xf numFmtId="0" fontId="4" fillId="4" borderId="0" xfId="2" applyFont="1" applyFill="1" applyAlignment="1">
      <alignment horizontal="left" wrapText="1"/>
    </xf>
    <xf numFmtId="0" fontId="10" fillId="3" borderId="0" xfId="0" applyFont="1" applyFill="1" applyBorder="1"/>
    <xf numFmtId="0" fontId="11" fillId="3" borderId="0" xfId="0" applyFont="1" applyFill="1" applyBorder="1"/>
    <xf numFmtId="0" fontId="12" fillId="3" borderId="0" xfId="0" applyFont="1" applyFill="1" applyBorder="1"/>
    <xf numFmtId="164" fontId="11" fillId="3" borderId="0" xfId="0" applyNumberFormat="1" applyFont="1" applyFill="1" applyBorder="1"/>
    <xf numFmtId="0" fontId="11" fillId="2" borderId="12" xfId="0" applyFont="1" applyFill="1" applyBorder="1"/>
    <xf numFmtId="0" fontId="14" fillId="0" borderId="0" xfId="0" applyFont="1"/>
    <xf numFmtId="0" fontId="12" fillId="0" borderId="0" xfId="0" applyFont="1"/>
    <xf numFmtId="0" fontId="12" fillId="3" borderId="0" xfId="0" applyFont="1" applyFill="1"/>
    <xf numFmtId="164" fontId="12" fillId="0" borderId="3" xfId="0" applyNumberFormat="1" applyFont="1" applyBorder="1"/>
    <xf numFmtId="164" fontId="12" fillId="0" borderId="0" xfId="0" applyNumberFormat="1" applyFont="1" applyBorder="1"/>
    <xf numFmtId="164" fontId="12" fillId="0" borderId="4" xfId="0" applyNumberFormat="1" applyFont="1" applyBorder="1"/>
    <xf numFmtId="0" fontId="8" fillId="0" borderId="0" xfId="3" applyFont="1" applyAlignment="1" applyProtection="1"/>
    <xf numFmtId="0" fontId="14" fillId="0" borderId="0" xfId="0" applyFont="1" applyAlignment="1">
      <alignment horizontal="left"/>
    </xf>
    <xf numFmtId="0" fontId="12" fillId="0" borderId="0" xfId="0" applyFont="1" applyBorder="1"/>
    <xf numFmtId="0" fontId="12" fillId="0" borderId="1" xfId="0" applyFont="1" applyBorder="1" applyAlignment="1">
      <alignment horizontal="center" wrapText="1"/>
    </xf>
    <xf numFmtId="0" fontId="12" fillId="0" borderId="11" xfId="0" applyFont="1" applyBorder="1" applyAlignment="1">
      <alignment horizontal="center" wrapText="1"/>
    </xf>
    <xf numFmtId="0" fontId="12" fillId="0" borderId="2" xfId="0" applyFont="1" applyBorder="1" applyAlignment="1">
      <alignment horizontal="center" wrapText="1"/>
    </xf>
    <xf numFmtId="164" fontId="12" fillId="0" borderId="1" xfId="0" applyNumberFormat="1" applyFont="1" applyBorder="1" applyAlignment="1">
      <alignment horizontal="right"/>
    </xf>
    <xf numFmtId="164" fontId="12" fillId="0" borderId="11" xfId="0" applyNumberFormat="1" applyFont="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0" fontId="12" fillId="0" borderId="7" xfId="0" applyFont="1" applyBorder="1" applyAlignment="1">
      <alignment horizontal="center"/>
    </xf>
    <xf numFmtId="164" fontId="12" fillId="0" borderId="5" xfId="0" applyNumberFormat="1" applyFont="1" applyBorder="1" applyAlignment="1">
      <alignment horizontal="right"/>
    </xf>
    <xf numFmtId="164" fontId="12" fillId="0" borderId="7" xfId="0" applyNumberFormat="1" applyFont="1" applyBorder="1" applyAlignment="1">
      <alignment horizontal="right"/>
    </xf>
    <xf numFmtId="164" fontId="12" fillId="0" borderId="6" xfId="0" applyNumberFormat="1" applyFont="1" applyBorder="1" applyAlignment="1">
      <alignment horizontal="right"/>
    </xf>
    <xf numFmtId="164" fontId="16" fillId="0" borderId="2" xfId="0" applyNumberFormat="1" applyFont="1" applyBorder="1" applyAlignment="1">
      <alignment horizontal="right"/>
    </xf>
    <xf numFmtId="1" fontId="12" fillId="0" borderId="5" xfId="0" applyNumberFormat="1" applyFont="1" applyBorder="1" applyAlignment="1">
      <alignment horizontal="right"/>
    </xf>
    <xf numFmtId="1" fontId="12" fillId="0" borderId="7" xfId="0" applyNumberFormat="1" applyFont="1" applyBorder="1" applyAlignment="1">
      <alignment horizontal="right"/>
    </xf>
    <xf numFmtId="1" fontId="12" fillId="0" borderId="6" xfId="0" applyNumberFormat="1" applyFont="1" applyBorder="1" applyAlignment="1">
      <alignment horizontal="right"/>
    </xf>
    <xf numFmtId="0" fontId="15" fillId="0" borderId="0" xfId="0" applyFont="1"/>
    <xf numFmtId="0" fontId="12" fillId="0" borderId="5" xfId="0" applyFont="1" applyBorder="1"/>
    <xf numFmtId="0" fontId="12" fillId="0" borderId="7" xfId="0" applyFont="1" applyBorder="1"/>
    <xf numFmtId="0" fontId="12" fillId="0" borderId="6" xfId="0" applyFont="1" applyBorder="1"/>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64" fontId="12" fillId="0" borderId="5" xfId="0" applyNumberFormat="1" applyFont="1" applyBorder="1"/>
    <xf numFmtId="164" fontId="12" fillId="0" borderId="7" xfId="0" applyNumberFormat="1" applyFont="1" applyBorder="1"/>
    <xf numFmtId="164" fontId="12" fillId="0" borderId="6" xfId="0" applyNumberFormat="1" applyFont="1" applyBorder="1"/>
    <xf numFmtId="164" fontId="12" fillId="0" borderId="3" xfId="1" applyNumberFormat="1" applyFont="1" applyBorder="1" applyAlignment="1">
      <alignment horizontal="right"/>
    </xf>
    <xf numFmtId="164" fontId="12" fillId="0" borderId="0" xfId="1" applyNumberFormat="1" applyFont="1" applyBorder="1" applyAlignment="1">
      <alignment horizontal="right"/>
    </xf>
    <xf numFmtId="1" fontId="12" fillId="0" borderId="2" xfId="0" applyNumberFormat="1" applyFont="1" applyBorder="1" applyAlignment="1">
      <alignment horizontal="right"/>
    </xf>
    <xf numFmtId="1" fontId="12" fillId="0" borderId="4" xfId="0" applyNumberFormat="1" applyFont="1" applyBorder="1" applyAlignment="1">
      <alignment horizontal="right"/>
    </xf>
    <xf numFmtId="1" fontId="12" fillId="0" borderId="0" xfId="0" applyNumberFormat="1" applyFont="1"/>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0" xfId="0" applyBorder="1"/>
    <xf numFmtId="0" fontId="4" fillId="4" borderId="0" xfId="2" applyFont="1" applyFill="1" applyAlignment="1">
      <alignment horizontal="left" wrapText="1"/>
    </xf>
    <xf numFmtId="0" fontId="12" fillId="0" borderId="11"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0" fontId="12" fillId="0" borderId="0" xfId="0" applyFont="1" applyAlignment="1">
      <alignment horizontal="left"/>
    </xf>
    <xf numFmtId="0" fontId="12" fillId="0" borderId="0" xfId="0" applyFont="1" applyAlignment="1">
      <alignment horizontal="center"/>
    </xf>
    <xf numFmtId="0" fontId="15" fillId="0" borderId="0" xfId="0" applyFont="1" applyAlignment="1">
      <alignment horizontal="left"/>
    </xf>
    <xf numFmtId="0" fontId="14" fillId="0" borderId="0" xfId="0" applyFont="1" applyAlignment="1">
      <alignment horizontal="center"/>
    </xf>
    <xf numFmtId="0" fontId="12" fillId="0" borderId="13" xfId="0" applyFont="1" applyBorder="1" applyAlignment="1">
      <alignment horizontal="center"/>
    </xf>
    <xf numFmtId="0" fontId="12" fillId="0" borderId="8" xfId="0" applyFont="1" applyBorder="1" applyAlignment="1">
      <alignment horizontal="center" textRotation="90" wrapText="1"/>
    </xf>
    <xf numFmtId="0" fontId="12" fillId="0" borderId="9" xfId="0" applyFont="1" applyBorder="1" applyAlignment="1">
      <alignment horizontal="center" textRotation="90" wrapText="1"/>
    </xf>
    <xf numFmtId="0" fontId="12" fillId="0" borderId="3" xfId="0" applyFont="1" applyBorder="1"/>
    <xf numFmtId="0" fontId="12" fillId="0" borderId="10" xfId="0" applyFont="1" applyBorder="1" applyAlignment="1">
      <alignment horizontal="center" textRotation="90" wrapText="1"/>
    </xf>
    <xf numFmtId="0" fontId="0" fillId="0" borderId="0" xfId="0" applyFill="1"/>
    <xf numFmtId="0" fontId="0" fillId="0" borderId="0" xfId="0"/>
    <xf numFmtId="0" fontId="12" fillId="3" borderId="0" xfId="0" applyFont="1" applyFill="1"/>
    <xf numFmtId="0" fontId="12" fillId="0" borderId="1" xfId="0" applyFont="1" applyBorder="1"/>
    <xf numFmtId="164" fontId="12" fillId="0" borderId="2" xfId="0" applyNumberFormat="1" applyFont="1" applyBorder="1"/>
    <xf numFmtId="164" fontId="12" fillId="0" borderId="1" xfId="0" applyNumberFormat="1" applyFont="1" applyBorder="1"/>
    <xf numFmtId="164" fontId="12" fillId="0" borderId="11" xfId="0" applyNumberFormat="1" applyFont="1" applyBorder="1"/>
    <xf numFmtId="0" fontId="14" fillId="0" borderId="0" xfId="0" applyFont="1" applyAlignment="1"/>
    <xf numFmtId="0" fontId="19" fillId="3" borderId="0" xfId="0" applyFont="1" applyFill="1" applyBorder="1"/>
    <xf numFmtId="0" fontId="20" fillId="3" borderId="0" xfId="3" applyFont="1" applyFill="1" applyAlignment="1" applyProtection="1"/>
    <xf numFmtId="0" fontId="12" fillId="0" borderId="5" xfId="0" applyFont="1" applyBorder="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1" fillId="3" borderId="1" xfId="0" applyFont="1" applyFill="1" applyBorder="1"/>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1" fillId="2" borderId="23" xfId="0" applyFont="1" applyFill="1" applyBorder="1"/>
    <xf numFmtId="0" fontId="11" fillId="2" borderId="24" xfId="0" applyFont="1" applyFill="1" applyBorder="1"/>
    <xf numFmtId="0" fontId="11" fillId="3" borderId="3" xfId="0" applyFont="1" applyFill="1" applyBorder="1"/>
    <xf numFmtId="0" fontId="11" fillId="2" borderId="23" xfId="0" quotePrefix="1" applyFont="1" applyFill="1" applyBorder="1"/>
    <xf numFmtId="0" fontId="11" fillId="3" borderId="5" xfId="0" applyFont="1" applyFill="1" applyBorder="1"/>
    <xf numFmtId="0" fontId="12" fillId="0" borderId="13" xfId="0" applyFont="1" applyBorder="1"/>
    <xf numFmtId="165" fontId="0" fillId="0" borderId="0" xfId="0" applyNumberFormat="1"/>
    <xf numFmtId="2" fontId="0" fillId="0" borderId="0" xfId="0" applyNumberFormat="1"/>
    <xf numFmtId="164" fontId="12" fillId="7" borderId="3" xfId="0" applyNumberFormat="1" applyFont="1" applyFill="1" applyBorder="1" applyAlignment="1">
      <alignment horizontal="right"/>
    </xf>
    <xf numFmtId="164" fontId="12" fillId="7" borderId="5" xfId="0" applyNumberFormat="1" applyFont="1" applyFill="1" applyBorder="1"/>
    <xf numFmtId="0" fontId="12" fillId="7" borderId="1" xfId="0" applyFont="1" applyFill="1" applyBorder="1"/>
    <xf numFmtId="0" fontId="21" fillId="0" borderId="0" xfId="0" applyFont="1"/>
    <xf numFmtId="0" fontId="12" fillId="0" borderId="1" xfId="0" applyFont="1" applyFill="1" applyBorder="1" applyAlignment="1"/>
    <xf numFmtId="164" fontId="12" fillId="0" borderId="1" xfId="0" applyNumberFormat="1" applyFont="1" applyFill="1" applyBorder="1" applyAlignment="1"/>
    <xf numFmtId="0" fontId="12" fillId="0" borderId="3" xfId="0" applyFont="1" applyFill="1" applyBorder="1" applyAlignment="1"/>
    <xf numFmtId="164" fontId="12" fillId="0" borderId="0" xfId="0" applyNumberFormat="1" applyFont="1" applyFill="1" applyBorder="1" applyAlignment="1"/>
    <xf numFmtId="164" fontId="12" fillId="0" borderId="4" xfId="0" applyNumberFormat="1" applyFont="1" applyFill="1" applyBorder="1" applyAlignment="1"/>
    <xf numFmtId="164" fontId="12" fillId="0" borderId="3" xfId="0" applyNumberFormat="1" applyFont="1" applyFill="1" applyBorder="1" applyAlignment="1"/>
    <xf numFmtId="0" fontId="12" fillId="0" borderId="5" xfId="0" applyFont="1" applyFill="1" applyBorder="1" applyAlignment="1"/>
    <xf numFmtId="164" fontId="12" fillId="0" borderId="5" xfId="0" applyNumberFormat="1" applyFont="1" applyFill="1" applyBorder="1" applyAlignment="1"/>
    <xf numFmtId="164" fontId="12" fillId="0" borderId="7" xfId="0" applyNumberFormat="1" applyFont="1" applyFill="1" applyBorder="1" applyAlignment="1"/>
    <xf numFmtId="164" fontId="12" fillId="0" borderId="6" xfId="0" applyNumberFormat="1" applyFont="1" applyFill="1" applyBorder="1" applyAlignment="1"/>
    <xf numFmtId="164" fontId="12" fillId="0" borderId="11" xfId="0" applyNumberFormat="1" applyFont="1" applyFill="1" applyBorder="1" applyAlignment="1"/>
    <xf numFmtId="164" fontId="12" fillId="0" borderId="2" xfId="0" applyNumberFormat="1" applyFont="1" applyFill="1" applyBorder="1" applyAlignment="1"/>
    <xf numFmtId="0" fontId="12" fillId="7" borderId="3" xfId="0" applyFont="1" applyFill="1" applyBorder="1" applyAlignment="1"/>
    <xf numFmtId="164" fontId="12" fillId="7" borderId="3" xfId="0" applyNumberFormat="1" applyFont="1" applyFill="1" applyBorder="1" applyAlignment="1"/>
    <xf numFmtId="164" fontId="12" fillId="7" borderId="0" xfId="0" applyNumberFormat="1" applyFont="1" applyFill="1" applyBorder="1" applyAlignment="1"/>
    <xf numFmtId="164" fontId="12" fillId="7" borderId="4" xfId="0" applyNumberFormat="1" applyFont="1" applyFill="1" applyBorder="1" applyAlignment="1"/>
    <xf numFmtId="0" fontId="15" fillId="7" borderId="0" xfId="0" applyFont="1" applyFill="1"/>
    <xf numFmtId="0" fontId="12" fillId="7" borderId="1" xfId="0" applyFont="1" applyFill="1" applyBorder="1" applyAlignment="1"/>
    <xf numFmtId="164" fontId="12" fillId="7" borderId="1" xfId="0" applyNumberFormat="1" applyFont="1" applyFill="1" applyBorder="1" applyAlignment="1"/>
    <xf numFmtId="164" fontId="12" fillId="7" borderId="11" xfId="0" applyNumberFormat="1" applyFont="1" applyFill="1" applyBorder="1" applyAlignment="1"/>
    <xf numFmtId="164" fontId="12" fillId="7" borderId="2" xfId="0" applyNumberFormat="1" applyFont="1" applyFill="1" applyBorder="1" applyAlignment="1"/>
    <xf numFmtId="0" fontId="12" fillId="7" borderId="5" xfId="0" applyFont="1" applyFill="1" applyBorder="1" applyAlignment="1"/>
    <xf numFmtId="164" fontId="12" fillId="7" borderId="5" xfId="0" applyNumberFormat="1" applyFont="1" applyFill="1" applyBorder="1" applyAlignment="1"/>
    <xf numFmtId="164" fontId="12" fillId="7" borderId="7" xfId="0" applyNumberFormat="1" applyFont="1" applyFill="1" applyBorder="1" applyAlignment="1"/>
    <xf numFmtId="164" fontId="12" fillId="7" borderId="6" xfId="0" applyNumberFormat="1" applyFont="1" applyFill="1" applyBorder="1" applyAlignment="1"/>
    <xf numFmtId="0" fontId="12" fillId="0" borderId="1" xfId="0" applyFont="1" applyBorder="1" applyAlignment="1">
      <alignment horizontal="center" vertical="center"/>
    </xf>
    <xf numFmtId="0" fontId="12" fillId="0" borderId="11" xfId="0" applyFont="1" applyBorder="1" applyAlignment="1">
      <alignment horizontal="center" vertical="center"/>
    </xf>
    <xf numFmtId="164" fontId="12" fillId="7" borderId="3" xfId="0" applyNumberFormat="1" applyFont="1" applyFill="1" applyBorder="1"/>
    <xf numFmtId="164" fontId="12" fillId="7" borderId="0" xfId="0" applyNumberFormat="1" applyFont="1" applyFill="1" applyBorder="1" applyAlignment="1">
      <alignment horizontal="right"/>
    </xf>
    <xf numFmtId="164" fontId="12" fillId="7" borderId="4" xfId="0" applyNumberFormat="1" applyFont="1" applyFill="1" applyBorder="1" applyAlignment="1">
      <alignment horizontal="right"/>
    </xf>
    <xf numFmtId="164" fontId="12" fillId="7" borderId="8" xfId="0" applyNumberFormat="1" applyFont="1" applyFill="1" applyBorder="1" applyAlignment="1">
      <alignment horizontal="center" vertical="center"/>
    </xf>
    <xf numFmtId="164" fontId="12" fillId="7" borderId="9" xfId="0" applyNumberFormat="1" applyFont="1" applyFill="1" applyBorder="1" applyAlignment="1">
      <alignment horizontal="center" vertical="center"/>
    </xf>
    <xf numFmtId="164" fontId="12" fillId="7" borderId="10" xfId="0" applyNumberFormat="1" applyFont="1" applyFill="1" applyBorder="1" applyAlignment="1">
      <alignment horizontal="center" vertical="center"/>
    </xf>
    <xf numFmtId="164" fontId="0" fillId="0" borderId="0" xfId="0" applyNumberFormat="1"/>
    <xf numFmtId="0" fontId="14" fillId="3" borderId="0" xfId="0" applyFont="1" applyFill="1" applyAlignment="1">
      <alignment vertical="center"/>
    </xf>
    <xf numFmtId="166" fontId="23" fillId="3" borderId="0" xfId="6" applyNumberFormat="1" applyFont="1" applyFill="1" applyAlignment="1">
      <alignment horizontal="center" vertical="center"/>
    </xf>
    <xf numFmtId="0" fontId="23" fillId="3" borderId="0" xfId="0" applyFont="1" applyFill="1" applyAlignment="1">
      <alignment horizontal="center" vertical="center"/>
    </xf>
    <xf numFmtId="0" fontId="18" fillId="3" borderId="0" xfId="3" applyFont="1" applyFill="1" applyAlignment="1" applyProtection="1"/>
    <xf numFmtId="0" fontId="24" fillId="3" borderId="0" xfId="0"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wrapText="1"/>
    </xf>
    <xf numFmtId="9" fontId="27" fillId="3" borderId="0" xfId="1" applyFont="1" applyFill="1" applyAlignment="1">
      <alignment horizontal="center" vertical="center"/>
    </xf>
    <xf numFmtId="9" fontId="23" fillId="3" borderId="0" xfId="1" applyFont="1" applyFill="1" applyAlignment="1">
      <alignment horizontal="center" vertical="center"/>
    </xf>
    <xf numFmtId="166" fontId="23" fillId="3" borderId="0" xfId="0" applyNumberFormat="1" applyFont="1" applyFill="1" applyAlignment="1">
      <alignment horizontal="center" vertical="center"/>
    </xf>
    <xf numFmtId="166" fontId="27" fillId="3" borderId="0" xfId="6" applyNumberFormat="1" applyFont="1" applyFill="1" applyAlignment="1">
      <alignment vertical="center"/>
    </xf>
    <xf numFmtId="166" fontId="27" fillId="3" borderId="0" xfId="0" applyNumberFormat="1" applyFont="1" applyFill="1" applyAlignment="1">
      <alignment horizontal="center" vertical="center"/>
    </xf>
    <xf numFmtId="167" fontId="27" fillId="3" borderId="0" xfId="6" applyNumberFormat="1" applyFont="1" applyFill="1" applyAlignment="1">
      <alignment horizontal="center" vertical="center"/>
    </xf>
    <xf numFmtId="167" fontId="23" fillId="3" borderId="0" xfId="6" applyNumberFormat="1" applyFont="1" applyFill="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1" xfId="0" applyFont="1" applyFill="1" applyBorder="1" applyAlignment="1"/>
    <xf numFmtId="164" fontId="15" fillId="7" borderId="1" xfId="0" applyNumberFormat="1" applyFont="1" applyFill="1" applyBorder="1" applyAlignment="1"/>
    <xf numFmtId="164" fontId="15" fillId="7" borderId="11" xfId="0" applyNumberFormat="1" applyFont="1" applyFill="1" applyBorder="1" applyAlignment="1"/>
    <xf numFmtId="164" fontId="15" fillId="7" borderId="2" xfId="0" applyNumberFormat="1" applyFont="1" applyFill="1" applyBorder="1" applyAlignment="1"/>
    <xf numFmtId="0" fontId="15" fillId="7" borderId="3" xfId="0" applyFont="1" applyFill="1" applyBorder="1" applyAlignment="1"/>
    <xf numFmtId="164" fontId="15" fillId="7" borderId="3" xfId="0" applyNumberFormat="1" applyFont="1" applyFill="1" applyBorder="1" applyAlignment="1"/>
    <xf numFmtId="164" fontId="15" fillId="7" borderId="0" xfId="0" applyNumberFormat="1" applyFont="1" applyFill="1" applyBorder="1" applyAlignment="1"/>
    <xf numFmtId="164" fontId="15" fillId="7" borderId="4" xfId="0" applyNumberFormat="1" applyFont="1" applyFill="1" applyBorder="1" applyAlignment="1"/>
    <xf numFmtId="0" fontId="15" fillId="7" borderId="5" xfId="0" applyFont="1" applyFill="1" applyBorder="1" applyAlignment="1"/>
    <xf numFmtId="164" fontId="15" fillId="7" borderId="5" xfId="0" applyNumberFormat="1" applyFont="1" applyFill="1" applyBorder="1" applyAlignment="1"/>
    <xf numFmtId="164" fontId="15" fillId="7" borderId="7" xfId="0" applyNumberFormat="1" applyFont="1" applyFill="1" applyBorder="1" applyAlignment="1"/>
    <xf numFmtId="164" fontId="15" fillId="7" borderId="6" xfId="0" applyNumberFormat="1" applyFont="1" applyFill="1" applyBorder="1" applyAlignment="1"/>
    <xf numFmtId="0" fontId="10" fillId="3" borderId="0" xfId="0" applyFont="1" applyFill="1"/>
    <xf numFmtId="0" fontId="11" fillId="3" borderId="0" xfId="0" applyFont="1" applyFill="1"/>
    <xf numFmtId="0" fontId="20" fillId="0" borderId="0" xfId="3" applyFont="1" applyAlignment="1" applyProtection="1"/>
    <xf numFmtId="16" fontId="11" fillId="3" borderId="8" xfId="0" quotePrefix="1" applyNumberFormat="1" applyFont="1" applyFill="1" applyBorder="1" applyAlignment="1">
      <alignment horizontal="center" vertical="center"/>
    </xf>
    <xf numFmtId="16" fontId="11" fillId="3" borderId="9" xfId="0" quotePrefix="1" applyNumberFormat="1" applyFont="1" applyFill="1" applyBorder="1" applyAlignment="1">
      <alignment horizontal="center" vertical="center"/>
    </xf>
    <xf numFmtId="16" fontId="11" fillId="3" borderId="10" xfId="0" quotePrefix="1" applyNumberFormat="1" applyFont="1" applyFill="1" applyBorder="1" applyAlignment="1">
      <alignment horizontal="center" vertical="center"/>
    </xf>
    <xf numFmtId="16" fontId="11" fillId="3" borderId="25" xfId="0" quotePrefix="1" applyNumberFormat="1" applyFont="1" applyFill="1" applyBorder="1" applyAlignment="1">
      <alignment horizontal="center" vertical="center"/>
    </xf>
    <xf numFmtId="0" fontId="11" fillId="3" borderId="25" xfId="0" quotePrefix="1" applyFont="1" applyFill="1" applyBorder="1" applyAlignment="1">
      <alignment horizontal="center" vertical="center"/>
    </xf>
    <xf numFmtId="16" fontId="11" fillId="3" borderId="26" xfId="0" quotePrefix="1" applyNumberFormat="1" applyFont="1" applyFill="1" applyBorder="1" applyAlignment="1">
      <alignment horizontal="center" vertical="center"/>
    </xf>
    <xf numFmtId="0" fontId="11" fillId="2" borderId="27" xfId="0" applyFont="1" applyFill="1" applyBorder="1" applyAlignment="1">
      <alignment vertical="center"/>
    </xf>
    <xf numFmtId="0" fontId="11" fillId="2" borderId="42" xfId="0" applyFont="1" applyFill="1" applyBorder="1" applyAlignment="1">
      <alignment vertical="center"/>
    </xf>
    <xf numFmtId="0" fontId="11" fillId="2" borderId="25" xfId="0" applyFont="1" applyFill="1" applyBorder="1" applyAlignment="1">
      <alignment vertical="center"/>
    </xf>
    <xf numFmtId="0" fontId="11" fillId="2" borderId="43" xfId="0" applyFont="1" applyFill="1" applyBorder="1" applyAlignment="1">
      <alignment vertical="center"/>
    </xf>
    <xf numFmtId="0" fontId="11" fillId="2" borderId="12" xfId="0" applyFont="1" applyFill="1" applyBorder="1" applyAlignment="1">
      <alignment vertical="center"/>
    </xf>
    <xf numFmtId="0" fontId="11" fillId="2" borderId="15" xfId="0" applyFont="1" applyFill="1" applyBorder="1" applyAlignment="1">
      <alignment vertical="center"/>
    </xf>
    <xf numFmtId="0" fontId="11" fillId="3" borderId="16" xfId="0" applyFont="1" applyFill="1" applyBorder="1" applyAlignment="1">
      <alignment vertical="center"/>
    </xf>
    <xf numFmtId="0" fontId="11" fillId="3" borderId="0" xfId="0" applyFont="1" applyFill="1" applyBorder="1" applyAlignment="1">
      <alignment vertical="center"/>
    </xf>
    <xf numFmtId="164" fontId="11" fillId="3" borderId="4" xfId="0" applyNumberFormat="1" applyFont="1" applyFill="1" applyBorder="1" applyAlignment="1">
      <alignment vertical="center"/>
    </xf>
    <xf numFmtId="164" fontId="11" fillId="3" borderId="0" xfId="0" applyNumberFormat="1" applyFont="1" applyFill="1" applyBorder="1" applyAlignment="1">
      <alignment vertical="center"/>
    </xf>
    <xf numFmtId="164" fontId="11" fillId="3" borderId="17" xfId="0" applyNumberFormat="1" applyFont="1" applyFill="1" applyBorder="1" applyAlignment="1">
      <alignment vertical="center"/>
    </xf>
    <xf numFmtId="0" fontId="11" fillId="2" borderId="14" xfId="0" applyFont="1" applyFill="1" applyBorder="1" applyAlignment="1">
      <alignment vertical="center"/>
    </xf>
    <xf numFmtId="164" fontId="11" fillId="2" borderId="24" xfId="0" applyNumberFormat="1" applyFont="1" applyFill="1" applyBorder="1" applyAlignment="1">
      <alignment vertical="center"/>
    </xf>
    <xf numFmtId="164" fontId="11" fillId="2" borderId="12" xfId="0" applyNumberFormat="1" applyFont="1" applyFill="1" applyBorder="1" applyAlignment="1">
      <alignment vertical="center"/>
    </xf>
    <xf numFmtId="164" fontId="11" fillId="2" borderId="15" xfId="0" applyNumberFormat="1" applyFont="1" applyFill="1" applyBorder="1" applyAlignment="1">
      <alignment vertical="center"/>
    </xf>
    <xf numFmtId="0" fontId="11" fillId="3" borderId="18" xfId="0" applyFont="1" applyFill="1" applyBorder="1" applyAlignment="1">
      <alignment vertical="center"/>
    </xf>
    <xf numFmtId="164" fontId="11" fillId="3" borderId="5" xfId="0" applyNumberFormat="1" applyFont="1" applyFill="1" applyBorder="1" applyAlignment="1">
      <alignment vertical="center"/>
    </xf>
    <xf numFmtId="164" fontId="11" fillId="3" borderId="7" xfId="0" applyNumberFormat="1" applyFont="1" applyFill="1" applyBorder="1" applyAlignment="1">
      <alignment vertical="center"/>
    </xf>
    <xf numFmtId="164" fontId="11" fillId="3" borderId="6" xfId="0" applyNumberFormat="1" applyFont="1" applyFill="1" applyBorder="1" applyAlignment="1">
      <alignment vertical="center"/>
    </xf>
    <xf numFmtId="164" fontId="11" fillId="3" borderId="19" xfId="0" applyNumberFormat="1" applyFont="1" applyFill="1" applyBorder="1" applyAlignment="1">
      <alignment vertical="center"/>
    </xf>
    <xf numFmtId="164" fontId="11" fillId="3" borderId="20" xfId="0" applyNumberFormat="1" applyFont="1" applyFill="1" applyBorder="1" applyAlignment="1">
      <alignment vertical="center"/>
    </xf>
    <xf numFmtId="0" fontId="29" fillId="3" borderId="0" xfId="0" applyFont="1" applyFill="1"/>
    <xf numFmtId="164" fontId="11" fillId="3" borderId="3" xfId="0" applyNumberFormat="1" applyFont="1" applyFill="1" applyBorder="1" applyAlignment="1">
      <alignment vertical="center"/>
    </xf>
    <xf numFmtId="164" fontId="11" fillId="2" borderId="23" xfId="0" applyNumberFormat="1" applyFont="1" applyFill="1" applyBorder="1" applyAlignment="1">
      <alignment vertical="center"/>
    </xf>
    <xf numFmtId="0" fontId="24" fillId="3" borderId="7" xfId="0" applyFont="1" applyFill="1" applyBorder="1" applyAlignment="1">
      <alignment horizontal="center" vertical="center"/>
    </xf>
    <xf numFmtId="49" fontId="25" fillId="3" borderId="8" xfId="0" applyNumberFormat="1" applyFont="1" applyFill="1" applyBorder="1" applyAlignment="1">
      <alignment horizontal="center" vertical="center"/>
    </xf>
    <xf numFmtId="17" fontId="25" fillId="3" borderId="9" xfId="0" applyNumberFormat="1" applyFont="1" applyFill="1" applyBorder="1" applyAlignment="1">
      <alignment horizontal="center" vertical="center"/>
    </xf>
    <xf numFmtId="0" fontId="24" fillId="3" borderId="4" xfId="0" applyFont="1" applyFill="1" applyBorder="1" applyAlignment="1">
      <alignment horizontal="left" vertical="center"/>
    </xf>
    <xf numFmtId="167" fontId="24" fillId="3" borderId="3" xfId="6" applyNumberFormat="1" applyFont="1" applyFill="1" applyBorder="1" applyAlignment="1">
      <alignment horizontal="center" vertical="center"/>
    </xf>
    <xf numFmtId="167" fontId="24" fillId="3" borderId="0" xfId="6" applyNumberFormat="1" applyFont="1" applyFill="1" applyBorder="1" applyAlignment="1">
      <alignment horizontal="center" vertical="center"/>
    </xf>
    <xf numFmtId="167" fontId="24" fillId="3" borderId="4" xfId="6" applyNumberFormat="1" applyFont="1" applyFill="1" applyBorder="1" applyAlignment="1">
      <alignment horizontal="center" vertical="center"/>
    </xf>
    <xf numFmtId="0" fontId="24" fillId="3" borderId="36" xfId="0" applyFont="1" applyFill="1" applyBorder="1" applyAlignment="1">
      <alignment horizontal="left" vertical="center"/>
    </xf>
    <xf numFmtId="167" fontId="24" fillId="3" borderId="35" xfId="6" applyNumberFormat="1" applyFont="1" applyFill="1" applyBorder="1" applyAlignment="1">
      <alignment horizontal="center" vertical="center"/>
    </xf>
    <xf numFmtId="167" fontId="24" fillId="3" borderId="37" xfId="6" applyNumberFormat="1" applyFont="1" applyFill="1" applyBorder="1" applyAlignment="1">
      <alignment horizontal="center" vertical="center"/>
    </xf>
    <xf numFmtId="167" fontId="24" fillId="3" borderId="36" xfId="6" applyNumberFormat="1" applyFont="1" applyFill="1" applyBorder="1" applyAlignment="1">
      <alignment horizontal="center" vertical="center"/>
    </xf>
    <xf numFmtId="167" fontId="24" fillId="3" borderId="38" xfId="6" applyNumberFormat="1" applyFont="1" applyFill="1" applyBorder="1" applyAlignment="1">
      <alignment horizontal="center" vertical="center"/>
    </xf>
    <xf numFmtId="167" fontId="24" fillId="3" borderId="39" xfId="6" applyNumberFormat="1" applyFont="1" applyFill="1" applyBorder="1" applyAlignment="1">
      <alignment horizontal="center" vertical="center"/>
    </xf>
    <xf numFmtId="167" fontId="24" fillId="3" borderId="40" xfId="6" applyNumberFormat="1" applyFont="1" applyFill="1" applyBorder="1" applyAlignment="1">
      <alignment horizontal="center" vertical="center"/>
    </xf>
    <xf numFmtId="166" fontId="24" fillId="3" borderId="3" xfId="6" applyNumberFormat="1" applyFont="1" applyFill="1" applyBorder="1" applyAlignment="1">
      <alignment horizontal="center" vertical="center"/>
    </xf>
    <xf numFmtId="166" fontId="24" fillId="3" borderId="0" xfId="6" applyNumberFormat="1" applyFont="1" applyFill="1" applyBorder="1" applyAlignment="1">
      <alignment horizontal="center" vertical="center"/>
    </xf>
    <xf numFmtId="166" fontId="24" fillId="3" borderId="4" xfId="6" applyNumberFormat="1" applyFont="1" applyFill="1" applyBorder="1" applyAlignment="1">
      <alignment horizontal="center" vertical="center"/>
    </xf>
    <xf numFmtId="166" fontId="24" fillId="3" borderId="35" xfId="6" applyNumberFormat="1" applyFont="1" applyFill="1" applyBorder="1" applyAlignment="1">
      <alignment horizontal="center" vertical="center"/>
    </xf>
    <xf numFmtId="166" fontId="24" fillId="3" borderId="37" xfId="6" applyNumberFormat="1" applyFont="1" applyFill="1" applyBorder="1" applyAlignment="1">
      <alignment horizontal="center" vertical="center"/>
    </xf>
    <xf numFmtId="166" fontId="24" fillId="3" borderId="36" xfId="6" applyNumberFormat="1" applyFont="1" applyFill="1" applyBorder="1" applyAlignment="1">
      <alignment horizontal="center" vertical="center"/>
    </xf>
    <xf numFmtId="0" fontId="24" fillId="3" borderId="6" xfId="0" applyFont="1" applyFill="1" applyBorder="1" applyAlignment="1">
      <alignment horizontal="left" vertical="center"/>
    </xf>
    <xf numFmtId="167" fontId="24" fillId="3" borderId="5" xfId="6" applyNumberFormat="1" applyFont="1" applyFill="1" applyBorder="1" applyAlignment="1">
      <alignment horizontal="center" vertical="center"/>
    </xf>
    <xf numFmtId="167" fontId="24" fillId="3" borderId="7" xfId="6" applyNumberFormat="1" applyFont="1" applyFill="1" applyBorder="1" applyAlignment="1">
      <alignment horizontal="center" vertical="center"/>
    </xf>
    <xf numFmtId="167" fontId="24" fillId="3" borderId="6" xfId="6" applyNumberFormat="1" applyFont="1" applyFill="1" applyBorder="1" applyAlignment="1">
      <alignment horizontal="center" vertical="center"/>
    </xf>
    <xf numFmtId="17" fontId="12" fillId="0" borderId="0" xfId="0" applyNumberFormat="1" applyFont="1"/>
    <xf numFmtId="0" fontId="21" fillId="0" borderId="3" xfId="0" applyFont="1" applyFill="1" applyBorder="1"/>
    <xf numFmtId="0" fontId="8" fillId="0" borderId="0" xfId="3" applyAlignment="1" applyProtection="1"/>
    <xf numFmtId="0" fontId="30" fillId="3" borderId="0" xfId="0" applyFont="1" applyFill="1" applyAlignment="1">
      <alignment vertical="center"/>
    </xf>
    <xf numFmtId="0" fontId="30" fillId="3" borderId="0" xfId="0" applyFont="1" applyFill="1" applyAlignment="1">
      <alignment horizontal="center" vertical="center"/>
    </xf>
    <xf numFmtId="166" fontId="30" fillId="3" borderId="0" xfId="0" applyNumberFormat="1" applyFont="1" applyFill="1" applyAlignment="1">
      <alignment horizontal="center" vertical="center"/>
    </xf>
    <xf numFmtId="0" fontId="31" fillId="3" borderId="41" xfId="0" applyFont="1" applyFill="1" applyBorder="1" applyAlignment="1">
      <alignment horizontal="center" vertical="center"/>
    </xf>
    <xf numFmtId="168" fontId="31" fillId="3" borderId="41" xfId="6" applyNumberFormat="1" applyFont="1" applyFill="1" applyBorder="1" applyAlignment="1">
      <alignment horizontal="center" vertical="center" wrapText="1"/>
    </xf>
    <xf numFmtId="0" fontId="30" fillId="3" borderId="0" xfId="0" applyFont="1" applyFill="1" applyBorder="1" applyAlignment="1">
      <alignment horizontal="center" vertical="center"/>
    </xf>
    <xf numFmtId="166" fontId="32" fillId="3" borderId="0" xfId="6" applyNumberFormat="1" applyFont="1" applyFill="1" applyBorder="1" applyAlignment="1">
      <alignment horizontal="center" vertical="center"/>
    </xf>
    <xf numFmtId="166" fontId="32" fillId="3" borderId="0" xfId="0" applyNumberFormat="1" applyFont="1" applyFill="1" applyBorder="1" applyAlignment="1">
      <alignment horizontal="center" vertical="center"/>
    </xf>
    <xf numFmtId="166" fontId="30" fillId="3" borderId="0" xfId="6" applyNumberFormat="1" applyFont="1" applyFill="1" applyBorder="1" applyAlignment="1">
      <alignment horizontal="center" vertical="center"/>
    </xf>
    <xf numFmtId="166" fontId="32" fillId="3" borderId="0" xfId="6" applyNumberFormat="1" applyFont="1" applyFill="1" applyAlignment="1">
      <alignment horizontal="center" vertical="center"/>
    </xf>
    <xf numFmtId="166" fontId="32" fillId="3" borderId="0" xfId="0" applyNumberFormat="1" applyFont="1" applyFill="1" applyAlignment="1">
      <alignment horizontal="center" vertical="center"/>
    </xf>
    <xf numFmtId="166" fontId="30" fillId="3" borderId="0" xfId="6" applyNumberFormat="1" applyFont="1" applyFill="1" applyAlignment="1">
      <alignment horizontal="center" vertical="center"/>
    </xf>
    <xf numFmtId="0" fontId="30" fillId="3" borderId="7" xfId="0" applyFont="1" applyFill="1" applyBorder="1" applyAlignment="1">
      <alignment horizontal="center" vertical="center"/>
    </xf>
    <xf numFmtId="166" fontId="32" fillId="3" borderId="7" xfId="6" applyNumberFormat="1" applyFont="1" applyFill="1" applyBorder="1" applyAlignment="1">
      <alignment horizontal="center" vertical="center"/>
    </xf>
    <xf numFmtId="0" fontId="30" fillId="3" borderId="0" xfId="0" applyFont="1" applyFill="1" applyBorder="1" applyAlignment="1">
      <alignment horizontal="left" vertical="center"/>
    </xf>
    <xf numFmtId="0" fontId="30" fillId="3" borderId="0" xfId="0" applyFont="1" applyFill="1" applyAlignment="1">
      <alignment horizontal="left" vertical="center"/>
    </xf>
    <xf numFmtId="0" fontId="30" fillId="3" borderId="7" xfId="0" applyFont="1" applyFill="1" applyBorder="1" applyAlignment="1">
      <alignment horizontal="left" vertical="center"/>
    </xf>
    <xf numFmtId="0" fontId="33" fillId="3" borderId="0" xfId="0" applyFont="1" applyFill="1" applyAlignment="1">
      <alignment vertical="center"/>
    </xf>
    <xf numFmtId="0" fontId="31" fillId="3" borderId="41" xfId="0" applyFont="1" applyFill="1" applyBorder="1" applyAlignment="1">
      <alignment horizontal="center" vertical="center" wrapText="1"/>
    </xf>
    <xf numFmtId="167" fontId="30" fillId="3" borderId="0" xfId="6" applyNumberFormat="1" applyFont="1" applyFill="1" applyAlignment="1">
      <alignment horizontal="center" vertical="center"/>
    </xf>
    <xf numFmtId="0" fontId="32" fillId="3" borderId="0" xfId="0" applyFont="1" applyFill="1"/>
    <xf numFmtId="0" fontId="32" fillId="3" borderId="0" xfId="0" applyFont="1" applyFill="1" applyAlignment="1">
      <alignment horizontal="center" vertical="center"/>
    </xf>
    <xf numFmtId="0" fontId="18" fillId="0" borderId="0" xfId="3" applyFont="1" applyAlignment="1" applyProtection="1"/>
    <xf numFmtId="0" fontId="0" fillId="0" borderId="0" xfId="0" applyFill="1" applyBorder="1"/>
    <xf numFmtId="0" fontId="12" fillId="0" borderId="0" xfId="0" applyFont="1" applyFill="1" applyBorder="1"/>
    <xf numFmtId="0" fontId="12" fillId="0" borderId="45" xfId="0" applyFont="1" applyFill="1" applyBorder="1"/>
    <xf numFmtId="0" fontId="15" fillId="7" borderId="3" xfId="0" applyFont="1" applyFill="1" applyBorder="1" applyAlignment="1">
      <alignment wrapText="1"/>
    </xf>
    <xf numFmtId="0" fontId="23" fillId="3" borderId="0" xfId="0" applyFont="1" applyFill="1" applyAlignment="1">
      <alignment horizontal="left" vertical="center"/>
    </xf>
    <xf numFmtId="0" fontId="0" fillId="3" borderId="0" xfId="0" applyFill="1"/>
    <xf numFmtId="0" fontId="24" fillId="3" borderId="13" xfId="0" applyFont="1" applyFill="1" applyBorder="1" applyAlignment="1">
      <alignment horizontal="center" vertical="center"/>
    </xf>
    <xf numFmtId="49" fontId="25" fillId="3" borderId="13" xfId="0" applyNumberFormat="1" applyFont="1" applyFill="1" applyBorder="1" applyAlignment="1">
      <alignment horizontal="center" vertical="center"/>
    </xf>
    <xf numFmtId="164" fontId="24" fillId="3" borderId="13" xfId="0" applyNumberFormat="1" applyFont="1" applyFill="1" applyBorder="1" applyAlignment="1">
      <alignment horizontal="center" vertical="center"/>
    </xf>
    <xf numFmtId="17" fontId="25" fillId="3" borderId="13" xfId="0" applyNumberFormat="1" applyFont="1" applyFill="1" applyBorder="1" applyAlignment="1">
      <alignment horizontal="center" vertical="center"/>
    </xf>
    <xf numFmtId="0" fontId="26" fillId="3" borderId="0" xfId="0" applyFont="1" applyFill="1" applyAlignment="1">
      <alignment horizontal="center" vertical="center"/>
    </xf>
    <xf numFmtId="0" fontId="25" fillId="3" borderId="0" xfId="0" applyFont="1" applyFill="1" applyBorder="1" applyAlignment="1">
      <alignment horizontal="left" vertical="center" wrapText="1"/>
    </xf>
    <xf numFmtId="0" fontId="24" fillId="3" borderId="0" xfId="0" applyFont="1" applyFill="1" applyBorder="1" applyAlignment="1">
      <alignment horizontal="left" vertical="center"/>
    </xf>
    <xf numFmtId="0" fontId="26" fillId="3" borderId="0" xfId="0" applyFont="1" applyFill="1"/>
    <xf numFmtId="0" fontId="26" fillId="3" borderId="0" xfId="0" applyFont="1" applyFill="1" applyAlignment="1">
      <alignment horizontal="left" vertical="center"/>
    </xf>
    <xf numFmtId="0" fontId="22" fillId="3" borderId="0" xfId="0" applyFont="1" applyFill="1" applyAlignment="1">
      <alignment vertical="center"/>
    </xf>
    <xf numFmtId="0" fontId="24" fillId="3" borderId="8" xfId="0" applyFont="1" applyFill="1" applyBorder="1" applyAlignment="1">
      <alignment horizontal="center" vertical="center"/>
    </xf>
    <xf numFmtId="0" fontId="25" fillId="3" borderId="30" xfId="0" applyFont="1" applyFill="1" applyBorder="1" applyAlignment="1">
      <alignment horizontal="left" vertical="center" wrapText="1"/>
    </xf>
    <xf numFmtId="164" fontId="24" fillId="3" borderId="31" xfId="0" applyNumberFormat="1" applyFont="1" applyFill="1" applyBorder="1" applyAlignment="1">
      <alignment horizontal="center" vertical="center"/>
    </xf>
    <xf numFmtId="164" fontId="24" fillId="3" borderId="32" xfId="0" applyNumberFormat="1" applyFont="1" applyFill="1" applyBorder="1" applyAlignment="1">
      <alignment horizontal="center" vertical="center"/>
    </xf>
    <xf numFmtId="164" fontId="24" fillId="3" borderId="44" xfId="0" applyNumberFormat="1" applyFont="1" applyFill="1" applyBorder="1" applyAlignment="1">
      <alignment horizontal="center" vertical="center"/>
    </xf>
    <xf numFmtId="0" fontId="26" fillId="3" borderId="0" xfId="0" applyFont="1" applyFill="1" applyBorder="1"/>
    <xf numFmtId="1" fontId="24" fillId="3" borderId="31" xfId="0" applyNumberFormat="1" applyFont="1" applyFill="1" applyBorder="1" applyAlignment="1">
      <alignment horizontal="center" vertical="center"/>
    </xf>
    <xf numFmtId="1" fontId="24" fillId="3" borderId="32" xfId="0" applyNumberFormat="1" applyFont="1" applyFill="1" applyBorder="1" applyAlignment="1">
      <alignment horizontal="center" vertical="center"/>
    </xf>
    <xf numFmtId="0" fontId="25" fillId="3" borderId="29" xfId="0" applyFont="1" applyFill="1" applyBorder="1" applyAlignment="1">
      <alignment vertical="center" wrapText="1"/>
    </xf>
    <xf numFmtId="164" fontId="24" fillId="3" borderId="33" xfId="0" applyNumberFormat="1" applyFont="1" applyFill="1" applyBorder="1" applyAlignment="1">
      <alignment horizontal="center" vertical="center"/>
    </xf>
    <xf numFmtId="164" fontId="24" fillId="3" borderId="34" xfId="0" applyNumberFormat="1" applyFont="1" applyFill="1" applyBorder="1" applyAlignment="1">
      <alignment horizontal="center" vertical="center"/>
    </xf>
    <xf numFmtId="0" fontId="24" fillId="3" borderId="0" xfId="0" applyFont="1" applyFill="1"/>
    <xf numFmtId="0" fontId="24" fillId="3" borderId="0" xfId="0" applyFont="1" applyFill="1" applyAlignment="1">
      <alignment horizontal="left" vertical="center"/>
    </xf>
    <xf numFmtId="0" fontId="24" fillId="3" borderId="0" xfId="0" applyFont="1" applyFill="1" applyAlignment="1">
      <alignment horizontal="left" vertical="center" wrapText="1"/>
    </xf>
    <xf numFmtId="164" fontId="11" fillId="3" borderId="0" xfId="0" applyNumberFormat="1" applyFont="1" applyFill="1" applyBorder="1" applyAlignment="1">
      <alignment horizontal="center"/>
    </xf>
    <xf numFmtId="164" fontId="11" fillId="3" borderId="4" xfId="0" applyNumberFormat="1" applyFont="1" applyFill="1" applyBorder="1" applyAlignment="1">
      <alignment horizontal="center"/>
    </xf>
    <xf numFmtId="164" fontId="11" fillId="2" borderId="12" xfId="0" applyNumberFormat="1" applyFont="1" applyFill="1" applyBorder="1" applyAlignment="1">
      <alignment horizontal="center"/>
    </xf>
    <xf numFmtId="164" fontId="11" fillId="2" borderId="24" xfId="0" applyNumberFormat="1" applyFont="1" applyFill="1" applyBorder="1" applyAlignment="1">
      <alignment horizontal="center"/>
    </xf>
    <xf numFmtId="164" fontId="11" fillId="3" borderId="7" xfId="0" applyNumberFormat="1" applyFont="1" applyFill="1" applyBorder="1" applyAlignment="1">
      <alignment horizontal="center"/>
    </xf>
    <xf numFmtId="164" fontId="11" fillId="3" borderId="6" xfId="0" applyNumberFormat="1" applyFont="1" applyFill="1" applyBorder="1" applyAlignment="1">
      <alignment horizontal="center"/>
    </xf>
    <xf numFmtId="0" fontId="12" fillId="0" borderId="1" xfId="0" applyFont="1" applyFill="1" applyBorder="1" applyAlignment="1">
      <alignment wrapText="1"/>
    </xf>
    <xf numFmtId="0" fontId="12" fillId="0" borderId="3" xfId="0" applyFont="1" applyFill="1" applyBorder="1" applyAlignment="1">
      <alignment wrapText="1"/>
    </xf>
    <xf numFmtId="0" fontId="12" fillId="0" borderId="5" xfId="0" applyFont="1" applyFill="1" applyBorder="1" applyAlignment="1">
      <alignment wrapText="1"/>
    </xf>
    <xf numFmtId="166" fontId="30" fillId="3" borderId="0" xfId="6" applyNumberFormat="1" applyFont="1" applyFill="1" applyAlignment="1">
      <alignment horizontal="center" vertical="center"/>
    </xf>
    <xf numFmtId="0" fontId="24" fillId="0" borderId="0" xfId="0" applyFont="1"/>
    <xf numFmtId="0" fontId="9" fillId="0" borderId="0" xfId="3" applyFont="1" applyAlignment="1" applyProtection="1"/>
    <xf numFmtId="0" fontId="25" fillId="3" borderId="13" xfId="0" applyFont="1" applyFill="1" applyBorder="1" applyAlignment="1">
      <alignment horizontal="center" vertical="center" wrapText="1"/>
    </xf>
    <xf numFmtId="0" fontId="25" fillId="0" borderId="0" xfId="0" applyFont="1" applyFill="1" applyBorder="1" applyAlignment="1">
      <alignment vertical="center"/>
    </xf>
    <xf numFmtId="0" fontId="35" fillId="0" borderId="0" xfId="0" applyFont="1" applyFill="1" applyBorder="1"/>
    <xf numFmtId="0" fontId="25" fillId="0" borderId="0" xfId="0" applyFont="1" applyFill="1" applyAlignment="1">
      <alignment vertical="center"/>
    </xf>
    <xf numFmtId="0" fontId="27" fillId="0" borderId="0" xfId="0" applyFont="1" applyFill="1" applyAlignment="1">
      <alignment horizontal="left" vertical="center"/>
    </xf>
    <xf numFmtId="166" fontId="27" fillId="0" borderId="0" xfId="6" applyNumberFormat="1" applyFont="1" applyFill="1" applyAlignment="1">
      <alignment horizontal="center" vertical="center"/>
    </xf>
    <xf numFmtId="0" fontId="27" fillId="0" borderId="0" xfId="0" applyFont="1" applyFill="1" applyAlignment="1">
      <alignment horizontal="center" vertical="center"/>
    </xf>
    <xf numFmtId="0" fontId="23" fillId="0" borderId="0" xfId="0" applyFont="1" applyFill="1" applyAlignment="1">
      <alignment horizontal="center" vertical="center"/>
    </xf>
    <xf numFmtId="0" fontId="9" fillId="0" borderId="0" xfId="3" applyFont="1" applyFill="1" applyAlignment="1" applyProtection="1"/>
    <xf numFmtId="0" fontId="37" fillId="0" borderId="0" xfId="0" applyFont="1" applyFill="1" applyAlignment="1">
      <alignment vertical="center"/>
    </xf>
    <xf numFmtId="0" fontId="24" fillId="0" borderId="0" xfId="0" applyFont="1" applyFill="1" applyAlignment="1">
      <alignment horizontal="center" vertical="center"/>
    </xf>
    <xf numFmtId="0" fontId="12" fillId="0" borderId="0" xfId="0" applyFont="1" applyFill="1"/>
    <xf numFmtId="0" fontId="34" fillId="0" borderId="41" xfId="0" applyFont="1" applyFill="1" applyBorder="1" applyAlignment="1">
      <alignment horizontal="center" vertical="center" wrapText="1"/>
    </xf>
    <xf numFmtId="0" fontId="34" fillId="0" borderId="41" xfId="0" applyFont="1" applyFill="1" applyBorder="1" applyAlignment="1">
      <alignment horizontal="left" vertical="center" wrapText="1"/>
    </xf>
    <xf numFmtId="168" fontId="34" fillId="0" borderId="41" xfId="6" applyNumberFormat="1" applyFont="1" applyFill="1" applyBorder="1" applyAlignment="1">
      <alignment horizontal="center" vertical="center" wrapText="1"/>
    </xf>
    <xf numFmtId="168" fontId="34" fillId="0" borderId="0" xfId="6" applyNumberFormat="1" applyFont="1" applyFill="1" applyBorder="1" applyAlignment="1">
      <alignment horizontal="center" vertical="center" wrapText="1"/>
    </xf>
    <xf numFmtId="0" fontId="28" fillId="0" borderId="0" xfId="0" applyFont="1" applyFill="1" applyAlignment="1">
      <alignment horizontal="center" vertical="center" wrapText="1"/>
    </xf>
    <xf numFmtId="166" fontId="27" fillId="0" borderId="0" xfId="0" applyNumberFormat="1" applyFont="1" applyFill="1" applyAlignment="1">
      <alignment horizontal="center" vertical="center"/>
    </xf>
    <xf numFmtId="1" fontId="27" fillId="0" borderId="0" xfId="0" applyNumberFormat="1" applyFont="1" applyFill="1" applyAlignment="1">
      <alignment horizontal="center" vertical="center"/>
    </xf>
    <xf numFmtId="9" fontId="27" fillId="0" borderId="0" xfId="1" applyFont="1" applyFill="1" applyAlignment="1">
      <alignment horizontal="center" vertical="center"/>
    </xf>
    <xf numFmtId="166" fontId="27" fillId="0" borderId="0" xfId="1" applyNumberFormat="1" applyFont="1" applyFill="1" applyAlignment="1">
      <alignment horizontal="center" vertical="center"/>
    </xf>
    <xf numFmtId="9" fontId="23" fillId="0" borderId="0" xfId="1" applyFont="1" applyFill="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166" fontId="27" fillId="0" borderId="0" xfId="6" applyNumberFormat="1" applyFont="1" applyFill="1" applyBorder="1" applyAlignment="1">
      <alignment horizontal="center" vertical="center"/>
    </xf>
    <xf numFmtId="166" fontId="27"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9" fontId="27" fillId="0" borderId="0" xfId="1" applyFont="1" applyFill="1" applyBorder="1" applyAlignment="1">
      <alignment horizontal="center" vertical="center"/>
    </xf>
    <xf numFmtId="166" fontId="23" fillId="0" borderId="0" xfId="0" applyNumberFormat="1" applyFont="1" applyFill="1" applyAlignment="1">
      <alignment horizontal="center" vertical="center"/>
    </xf>
    <xf numFmtId="0" fontId="27" fillId="0" borderId="7" xfId="0" applyFont="1" applyFill="1" applyBorder="1" applyAlignment="1">
      <alignment horizontal="center" vertical="center"/>
    </xf>
    <xf numFmtId="0" fontId="27" fillId="0" borderId="7" xfId="0" applyFont="1" applyFill="1" applyBorder="1" applyAlignment="1">
      <alignment horizontal="left" vertical="center"/>
    </xf>
    <xf numFmtId="166" fontId="27" fillId="0" borderId="7" xfId="6" applyNumberFormat="1" applyFont="1" applyFill="1" applyBorder="1" applyAlignment="1">
      <alignment horizontal="center" vertical="center"/>
    </xf>
    <xf numFmtId="1" fontId="27" fillId="0" borderId="7" xfId="0" applyNumberFormat="1" applyFont="1" applyFill="1" applyBorder="1" applyAlignment="1">
      <alignment horizontal="center" vertical="center"/>
    </xf>
    <xf numFmtId="9" fontId="27" fillId="0" borderId="7" xfId="1" applyFont="1" applyFill="1" applyBorder="1" applyAlignment="1">
      <alignment horizontal="center" vertical="center"/>
    </xf>
    <xf numFmtId="0" fontId="23" fillId="0" borderId="0" xfId="0" applyFont="1" applyFill="1" applyAlignment="1">
      <alignment horizontal="left" vertical="center"/>
    </xf>
    <xf numFmtId="9" fontId="23" fillId="0" borderId="0" xfId="1" applyNumberFormat="1" applyFont="1" applyFill="1" applyAlignment="1">
      <alignment horizontal="center" vertical="center"/>
    </xf>
    <xf numFmtId="166" fontId="23" fillId="0" borderId="0" xfId="1" applyNumberFormat="1" applyFont="1" applyFill="1" applyAlignment="1">
      <alignment horizontal="center" vertical="center"/>
    </xf>
    <xf numFmtId="0" fontId="36" fillId="0" borderId="0" xfId="0" applyFont="1" applyFill="1" applyAlignment="1">
      <alignment vertical="center"/>
    </xf>
    <xf numFmtId="0" fontId="36" fillId="0" borderId="0" xfId="0" applyFont="1" applyFill="1" applyAlignment="1">
      <alignment horizontal="left" vertical="center"/>
    </xf>
    <xf numFmtId="166" fontId="36" fillId="0" borderId="0" xfId="6" applyNumberFormat="1" applyFont="1" applyFill="1" applyAlignment="1">
      <alignment horizontal="center" vertical="center"/>
    </xf>
    <xf numFmtId="166" fontId="23" fillId="0" borderId="0" xfId="6" applyNumberFormat="1" applyFont="1" applyFill="1" applyAlignment="1">
      <alignment horizontal="center" vertical="center"/>
    </xf>
    <xf numFmtId="166" fontId="30" fillId="3" borderId="7" xfId="6" applyNumberFormat="1" applyFont="1" applyFill="1" applyBorder="1" applyAlignment="1">
      <alignment horizontal="center" vertical="center"/>
    </xf>
    <xf numFmtId="1" fontId="0" fillId="0" borderId="0" xfId="0" applyNumberFormat="1"/>
    <xf numFmtId="164" fontId="0" fillId="0" borderId="0" xfId="0" applyNumberFormat="1" applyAlignment="1">
      <alignment horizontal="right"/>
    </xf>
    <xf numFmtId="3" fontId="0" fillId="0" borderId="0" xfId="0" applyNumberFormat="1" applyFill="1" applyBorder="1" applyAlignment="1">
      <alignment horizontal="right"/>
    </xf>
    <xf numFmtId="9" fontId="12" fillId="0" borderId="4" xfId="0" applyNumberFormat="1" applyFont="1" applyFill="1" applyBorder="1" applyAlignment="1">
      <alignment horizontal="right"/>
    </xf>
    <xf numFmtId="9" fontId="12" fillId="0" borderId="0" xfId="0" applyNumberFormat="1" applyFont="1" applyFill="1" applyBorder="1" applyAlignment="1">
      <alignment horizontal="right"/>
    </xf>
    <xf numFmtId="0" fontId="12" fillId="0" borderId="29" xfId="0" applyFont="1" applyFill="1" applyBorder="1"/>
    <xf numFmtId="169" fontId="0" fillId="0" borderId="0" xfId="0" applyNumberFormat="1" applyFill="1"/>
    <xf numFmtId="169" fontId="0" fillId="0" borderId="0" xfId="0" applyNumberFormat="1" applyFill="1" applyBorder="1"/>
    <xf numFmtId="0" fontId="14" fillId="0" borderId="0" xfId="0" applyFont="1" applyFill="1" applyBorder="1"/>
    <xf numFmtId="0" fontId="12" fillId="0" borderId="0" xfId="0" applyFont="1" applyFill="1" applyBorder="1" applyAlignment="1">
      <alignment horizontal="center" textRotation="90" wrapText="1"/>
    </xf>
    <xf numFmtId="9" fontId="12" fillId="0" borderId="11" xfId="0" applyNumberFormat="1" applyFont="1" applyFill="1" applyBorder="1" applyAlignment="1">
      <alignment horizontal="right"/>
    </xf>
    <xf numFmtId="9" fontId="12" fillId="0" borderId="2" xfId="0" applyNumberFormat="1" applyFont="1" applyFill="1" applyBorder="1" applyAlignment="1">
      <alignment horizontal="right"/>
    </xf>
    <xf numFmtId="9" fontId="12" fillId="0" borderId="7" xfId="0" applyNumberFormat="1" applyFont="1" applyFill="1" applyBorder="1" applyAlignment="1">
      <alignment horizontal="right"/>
    </xf>
    <xf numFmtId="9" fontId="12" fillId="0" borderId="6" xfId="0" applyNumberFormat="1" applyFont="1" applyFill="1" applyBorder="1" applyAlignment="1">
      <alignment horizontal="right"/>
    </xf>
    <xf numFmtId="0" fontId="12" fillId="0" borderId="28" xfId="0" applyFont="1" applyFill="1" applyBorder="1"/>
    <xf numFmtId="0" fontId="12" fillId="0" borderId="8" xfId="0" applyFont="1" applyFill="1" applyBorder="1" applyAlignment="1">
      <alignment horizontal="center" textRotation="90" wrapText="1"/>
    </xf>
    <xf numFmtId="0" fontId="12" fillId="0" borderId="9" xfId="0" applyFont="1" applyFill="1" applyBorder="1" applyAlignment="1">
      <alignment horizontal="center" textRotation="90" wrapText="1"/>
    </xf>
    <xf numFmtId="0" fontId="12" fillId="0" borderId="10" xfId="0" applyFont="1" applyFill="1" applyBorder="1" applyAlignment="1">
      <alignment horizontal="center" textRotation="90" wrapText="1"/>
    </xf>
    <xf numFmtId="0" fontId="21" fillId="0" borderId="0" xfId="0" applyFont="1" applyFill="1" applyBorder="1"/>
    <xf numFmtId="0" fontId="0" fillId="0" borderId="0" xfId="0" applyFont="1" applyFill="1" applyAlignment="1">
      <alignment horizontal="center" vertical="center"/>
    </xf>
    <xf numFmtId="0" fontId="18" fillId="0" borderId="0" xfId="3" applyFont="1" applyFill="1" applyAlignment="1" applyProtection="1"/>
    <xf numFmtId="169" fontId="12" fillId="0" borderId="0" xfId="0" applyNumberFormat="1" applyFont="1" applyFill="1" applyBorder="1"/>
    <xf numFmtId="0" fontId="12" fillId="0" borderId="13" xfId="0" applyFont="1" applyFill="1" applyBorder="1"/>
    <xf numFmtId="17" fontId="12" fillId="0" borderId="0" xfId="0" applyNumberFormat="1" applyFont="1" applyBorder="1" applyAlignment="1">
      <alignment horizontal="left"/>
    </xf>
    <xf numFmtId="166" fontId="27" fillId="0" borderId="0" xfId="6" applyNumberFormat="1" applyFont="1" applyFill="1" applyAlignment="1">
      <alignment horizontal="center" vertical="center"/>
    </xf>
    <xf numFmtId="166" fontId="30" fillId="3" borderId="0" xfId="6" applyNumberFormat="1" applyFont="1" applyFill="1" applyAlignment="1">
      <alignment horizontal="center" vertical="center"/>
    </xf>
    <xf numFmtId="0" fontId="12" fillId="0" borderId="28" xfId="0" applyFont="1" applyBorder="1"/>
    <xf numFmtId="0" fontId="12" fillId="0" borderId="11" xfId="0" applyFont="1" applyBorder="1" applyAlignment="1">
      <alignment horizontal="center" textRotation="90" wrapText="1"/>
    </xf>
    <xf numFmtId="0" fontId="12" fillId="0" borderId="2" xfId="0" applyFont="1" applyBorder="1" applyAlignment="1">
      <alignment horizontal="center" textRotation="90" wrapText="1"/>
    </xf>
    <xf numFmtId="169" fontId="12" fillId="0" borderId="11" xfId="0" applyNumberFormat="1" applyFont="1" applyFill="1" applyBorder="1" applyAlignment="1">
      <alignment horizontal="right"/>
    </xf>
    <xf numFmtId="169" fontId="12" fillId="0" borderId="2" xfId="0" applyNumberFormat="1" applyFont="1" applyFill="1" applyBorder="1" applyAlignment="1">
      <alignment horizontal="right"/>
    </xf>
    <xf numFmtId="0" fontId="12" fillId="0" borderId="45" xfId="0" applyFont="1" applyBorder="1"/>
    <xf numFmtId="169" fontId="12" fillId="0" borderId="0" xfId="0" applyNumberFormat="1" applyFont="1" applyFill="1" applyBorder="1" applyAlignment="1">
      <alignment horizontal="right"/>
    </xf>
    <xf numFmtId="9" fontId="12" fillId="0" borderId="0" xfId="0" applyNumberFormat="1" applyFont="1" applyBorder="1" applyAlignment="1">
      <alignment horizontal="right"/>
    </xf>
    <xf numFmtId="9" fontId="12" fillId="0" borderId="4" xfId="0" applyNumberFormat="1" applyFont="1" applyBorder="1" applyAlignment="1">
      <alignment horizontal="right"/>
    </xf>
    <xf numFmtId="169" fontId="12" fillId="0" borderId="4" xfId="0" applyNumberFormat="1" applyFont="1" applyFill="1" applyBorder="1" applyAlignment="1">
      <alignment horizontal="right"/>
    </xf>
    <xf numFmtId="0" fontId="14" fillId="0" borderId="45" xfId="0" applyFont="1" applyBorder="1"/>
    <xf numFmtId="169" fontId="14" fillId="0" borderId="0" xfId="0" applyNumberFormat="1" applyFont="1" applyFill="1" applyBorder="1" applyAlignment="1">
      <alignment horizontal="right"/>
    </xf>
    <xf numFmtId="9" fontId="14" fillId="0" borderId="0" xfId="0" applyNumberFormat="1" applyFont="1" applyFill="1" applyBorder="1" applyAlignment="1">
      <alignment horizontal="right"/>
    </xf>
    <xf numFmtId="169" fontId="12" fillId="0" borderId="7" xfId="0" applyNumberFormat="1" applyFont="1" applyFill="1" applyBorder="1" applyAlignment="1">
      <alignment horizontal="right"/>
    </xf>
    <xf numFmtId="169" fontId="12" fillId="0" borderId="6" xfId="0" applyNumberFormat="1" applyFont="1" applyFill="1" applyBorder="1" applyAlignment="1">
      <alignment horizontal="right"/>
    </xf>
    <xf numFmtId="3" fontId="12" fillId="0" borderId="0" xfId="0" applyNumberFormat="1" applyFont="1" applyFill="1" applyBorder="1" applyAlignment="1">
      <alignment horizontal="right"/>
    </xf>
    <xf numFmtId="0" fontId="3" fillId="0" borderId="0" xfId="2" applyFont="1" applyAlignment="1">
      <alignment horizontal="center" vertical="center" wrapText="1"/>
    </xf>
    <xf numFmtId="0" fontId="2" fillId="0" borderId="0" xfId="2" applyFont="1" applyAlignment="1">
      <alignment horizontal="center" vertical="center"/>
    </xf>
    <xf numFmtId="0" fontId="5" fillId="5" borderId="0" xfId="2" applyFont="1" applyFill="1" applyAlignment="1">
      <alignment horizontal="left" vertical="top" wrapText="1"/>
    </xf>
    <xf numFmtId="0" fontId="5" fillId="5" borderId="0" xfId="2" applyFont="1" applyFill="1" applyAlignment="1">
      <alignment horizontal="left" vertical="center" wrapText="1"/>
    </xf>
    <xf numFmtId="0" fontId="4" fillId="4" borderId="0" xfId="2" applyFont="1" applyFill="1" applyAlignment="1">
      <alignment horizontal="left" vertical="center" wrapText="1"/>
    </xf>
    <xf numFmtId="0" fontId="7" fillId="0" borderId="0" xfId="2" applyFont="1" applyAlignment="1">
      <alignment vertical="top" wrapText="1"/>
    </xf>
    <xf numFmtId="0" fontId="4" fillId="4" borderId="0" xfId="2" applyFont="1" applyFill="1" applyAlignment="1">
      <alignment horizontal="left" wrapText="1"/>
    </xf>
    <xf numFmtId="0" fontId="8" fillId="0" borderId="0" xfId="3" applyFill="1" applyAlignment="1" applyProtection="1">
      <alignment horizontal="center"/>
    </xf>
    <xf numFmtId="0" fontId="8" fillId="0" borderId="0" xfId="3" applyFill="1" applyAlignment="1" applyProtection="1">
      <alignment horizontal="left"/>
    </xf>
    <xf numFmtId="0" fontId="4" fillId="6" borderId="0" xfId="2" applyFont="1" applyFill="1" applyAlignment="1">
      <alignment horizontal="left" wrapText="1"/>
    </xf>
    <xf numFmtId="0" fontId="8" fillId="0" borderId="0" xfId="3" applyAlignment="1" applyProtection="1">
      <alignment horizontal="center"/>
    </xf>
    <xf numFmtId="0" fontId="8" fillId="0" borderId="0" xfId="3" applyAlignment="1" applyProtection="1">
      <alignment horizontal="left"/>
    </xf>
    <xf numFmtId="0" fontId="9" fillId="5" borderId="0" xfId="3" applyFont="1" applyFill="1" applyAlignment="1" applyProtection="1">
      <alignment horizontal="left" vertical="center" wrapText="1"/>
    </xf>
    <xf numFmtId="0" fontId="14" fillId="0" borderId="8"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 xfId="0" applyFont="1" applyBorder="1" applyAlignment="1">
      <alignment horizontal="center"/>
    </xf>
    <xf numFmtId="0" fontId="14" fillId="0" borderId="11" xfId="0" applyFont="1" applyBorder="1" applyAlignment="1">
      <alignment horizontal="center"/>
    </xf>
    <xf numFmtId="0" fontId="14" fillId="0" borderId="2"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2" fillId="0" borderId="1" xfId="0" applyFont="1" applyBorder="1" applyAlignment="1">
      <alignment horizontal="center"/>
    </xf>
    <xf numFmtId="0" fontId="12" fillId="0" borderId="11" xfId="0" applyFont="1" applyBorder="1" applyAlignment="1">
      <alignment horizontal="center"/>
    </xf>
    <xf numFmtId="0" fontId="12" fillId="0" borderId="2" xfId="0" applyFont="1" applyBorder="1" applyAlignment="1">
      <alignment horizontal="center"/>
    </xf>
    <xf numFmtId="0" fontId="15" fillId="7" borderId="8" xfId="0" applyFont="1" applyFill="1" applyBorder="1" applyAlignment="1">
      <alignment horizontal="center"/>
    </xf>
    <xf numFmtId="0" fontId="15" fillId="7" borderId="9" xfId="0" applyFont="1" applyFill="1" applyBorder="1" applyAlignment="1">
      <alignment horizontal="center"/>
    </xf>
    <xf numFmtId="0" fontId="15" fillId="7" borderId="10" xfId="0" applyFont="1" applyFill="1" applyBorder="1" applyAlignment="1">
      <alignment horizontal="center"/>
    </xf>
    <xf numFmtId="166" fontId="27" fillId="0" borderId="0" xfId="6" applyNumberFormat="1" applyFont="1" applyFill="1" applyAlignment="1">
      <alignment horizontal="center" vertical="center"/>
    </xf>
    <xf numFmtId="0" fontId="36" fillId="0" borderId="0" xfId="0" applyFont="1" applyFill="1" applyAlignment="1">
      <alignment horizontal="left" vertical="center" wrapText="1"/>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1" fillId="3" borderId="28" xfId="0" applyFont="1" applyFill="1" applyBorder="1" applyAlignment="1">
      <alignment horizontal="center"/>
    </xf>
    <xf numFmtId="0" fontId="11" fillId="3" borderId="5" xfId="0" applyFont="1" applyFill="1" applyBorder="1" applyAlignment="1">
      <alignment horizontal="center"/>
    </xf>
    <xf numFmtId="0" fontId="25" fillId="3" borderId="1" xfId="0" applyFont="1" applyFill="1" applyBorder="1" applyAlignment="1">
      <alignment horizontal="left" vertical="center" wrapText="1"/>
    </xf>
    <xf numFmtId="0" fontId="25" fillId="3" borderId="35" xfId="0" applyFont="1" applyFill="1" applyBorder="1" applyAlignment="1">
      <alignment horizontal="left" vertical="center" wrapText="1"/>
    </xf>
    <xf numFmtId="0" fontId="25" fillId="3" borderId="38"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5" fillId="3" borderId="5" xfId="0" applyFont="1" applyFill="1" applyBorder="1" applyAlignment="1">
      <alignment horizontal="left" vertical="center" wrapText="1"/>
    </xf>
    <xf numFmtId="0" fontId="24" fillId="3" borderId="0" xfId="0" applyFont="1" applyFill="1" applyAlignment="1">
      <alignment horizontal="left" vertical="center"/>
    </xf>
    <xf numFmtId="0" fontId="24" fillId="3" borderId="0" xfId="0" applyFont="1" applyFill="1" applyAlignment="1">
      <alignment horizontal="left" vertical="center" wrapText="1"/>
    </xf>
    <xf numFmtId="166" fontId="30" fillId="3" borderId="0" xfId="6" applyNumberFormat="1" applyFont="1" applyFill="1" applyAlignment="1">
      <alignment horizontal="center" vertical="center"/>
    </xf>
    <xf numFmtId="0" fontId="30" fillId="3" borderId="0" xfId="0" applyFont="1" applyFill="1" applyAlignment="1">
      <alignment horizontal="left" vertical="center" wrapText="1"/>
    </xf>
    <xf numFmtId="0" fontId="24" fillId="0" borderId="0" xfId="0" applyFont="1" applyFill="1"/>
    <xf numFmtId="0" fontId="31" fillId="0" borderId="0" xfId="0" applyFont="1"/>
    <xf numFmtId="0" fontId="30" fillId="0" borderId="0" xfId="0" applyFont="1"/>
    <xf numFmtId="0" fontId="31" fillId="0" borderId="13" xfId="0" applyFont="1" applyBorder="1" applyAlignment="1">
      <alignment horizontal="center" vertical="center" wrapText="1"/>
    </xf>
    <xf numFmtId="17" fontId="30" fillId="0" borderId="13" xfId="0" applyNumberFormat="1" applyFont="1" applyBorder="1" applyAlignment="1">
      <alignment vertical="center"/>
    </xf>
    <xf numFmtId="166" fontId="30" fillId="0" borderId="13" xfId="6" applyNumberFormat="1" applyFont="1" applyBorder="1"/>
    <xf numFmtId="9" fontId="30" fillId="0" borderId="13" xfId="1" applyFont="1" applyBorder="1" applyAlignment="1">
      <alignment vertical="center"/>
    </xf>
    <xf numFmtId="0" fontId="30" fillId="0" borderId="0" xfId="0" applyFont="1" applyAlignment="1">
      <alignment vertical="center"/>
    </xf>
    <xf numFmtId="17" fontId="25" fillId="3" borderId="10" xfId="0" applyNumberFormat="1" applyFont="1" applyFill="1" applyBorder="1" applyAlignment="1">
      <alignment horizontal="center" vertical="center"/>
    </xf>
    <xf numFmtId="167" fontId="24" fillId="3" borderId="11" xfId="6" applyNumberFormat="1" applyFont="1" applyFill="1" applyBorder="1" applyAlignment="1">
      <alignment horizontal="center" vertical="center"/>
    </xf>
  </cellXfs>
  <cellStyles count="8">
    <cellStyle name="Lien hypertexte" xfId="3" builtinId="8"/>
    <cellStyle name="Lien hypertexte 2" xfId="5"/>
    <cellStyle name="Lien hypertexte 2 2" xfId="7"/>
    <cellStyle name="Lien hypertexte 3" xfId="4"/>
    <cellStyle name="Milliers" xfId="6" builtinId="3"/>
    <cellStyle name="Normal" xfId="0" builtinId="0"/>
    <cellStyle name="Normal 4" xfId="2"/>
    <cellStyle name="Pourcentage" xfId="1" builtinId="5"/>
  </cellStyles>
  <dxfs count="0"/>
  <tableStyles count="0" defaultTableStyle="TableStyleMedium2" defaultPivotStyle="PivotStyleLight16"/>
  <colors>
    <mruColors>
      <color rgb="FFFFFF99"/>
      <color rgb="FF9F0D60"/>
      <color rgb="FF8C0C54"/>
      <color rgb="FFAA0E67"/>
      <color rgb="FFCC00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5697411580335E-2"/>
          <c:y val="2.7520244715453081E-2"/>
          <c:w val="0.90448823603936124"/>
          <c:h val="0.65700023900705129"/>
        </c:manualLayout>
      </c:layout>
      <c:areaChart>
        <c:grouping val="stacked"/>
        <c:varyColors val="0"/>
        <c:ser>
          <c:idx val="0"/>
          <c:order val="0"/>
          <c:tx>
            <c:strRef>
              <c:f>'Graphique 1'!$A$5</c:f>
              <c:strCache>
                <c:ptCount val="1"/>
                <c:pt idx="0">
                  <c:v>Elle a été arrêtée</c:v>
                </c:pt>
              </c:strCache>
            </c:strRef>
          </c:tx>
          <c:spPr>
            <a:solidFill>
              <a:srgbClr val="C00000"/>
            </a:solidFill>
            <a:ln>
              <a:noFill/>
            </a:ln>
            <a:effectLst/>
          </c:spPr>
          <c:cat>
            <c:strRef>
              <c:f>'Graphique 1'!$B$4:$R$4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1'!$B$5:$R$5</c:f>
              <c:numCache>
                <c:formatCode>0.0</c:formatCode>
                <c:ptCount val="17"/>
                <c:pt idx="0">
                  <c:v>19</c:v>
                </c:pt>
                <c:pt idx="1">
                  <c:v>12.181709700000001</c:v>
                </c:pt>
                <c:pt idx="2">
                  <c:v>4.8926299999999996</c:v>
                </c:pt>
                <c:pt idx="3">
                  <c:v>1.4000000000000001</c:v>
                </c:pt>
                <c:pt idx="4">
                  <c:v>1</c:v>
                </c:pt>
                <c:pt idx="5">
                  <c:v>0.89999999999999991</c:v>
                </c:pt>
                <c:pt idx="6">
                  <c:v>0.5</c:v>
                </c:pt>
                <c:pt idx="7">
                  <c:v>0.70000000000000007</c:v>
                </c:pt>
                <c:pt idx="8">
                  <c:v>3.5999999999999996</c:v>
                </c:pt>
                <c:pt idx="9">
                  <c:v>2.5</c:v>
                </c:pt>
                <c:pt idx="10">
                  <c:v>2.5</c:v>
                </c:pt>
                <c:pt idx="11">
                  <c:v>2.6</c:v>
                </c:pt>
                <c:pt idx="12">
                  <c:v>2.7</c:v>
                </c:pt>
                <c:pt idx="13">
                  <c:v>3.4000000000000004</c:v>
                </c:pt>
                <c:pt idx="14">
                  <c:v>1.6</c:v>
                </c:pt>
                <c:pt idx="15">
                  <c:v>0.5</c:v>
                </c:pt>
                <c:pt idx="16">
                  <c:v>0.3</c:v>
                </c:pt>
              </c:numCache>
            </c:numRef>
          </c:val>
          <c:extLst>
            <c:ext xmlns:c16="http://schemas.microsoft.com/office/drawing/2014/chart" uri="{C3380CC4-5D6E-409C-BE32-E72D297353CC}">
              <c16:uniqueId val="{00000000-026F-4CF0-8CEF-64F7074C5F96}"/>
            </c:ext>
          </c:extLst>
        </c:ser>
        <c:ser>
          <c:idx val="1"/>
          <c:order val="1"/>
          <c:tx>
            <c:strRef>
              <c:f>'Graphique 1'!$A$6</c:f>
              <c:strCache>
                <c:ptCount val="1"/>
                <c:pt idx="0">
                  <c:v>Elle a diminué très fortement (de 50 % ou plus)</c:v>
                </c:pt>
              </c:strCache>
            </c:strRef>
          </c:tx>
          <c:spPr>
            <a:solidFill>
              <a:srgbClr val="FF0000"/>
            </a:solidFill>
            <a:ln>
              <a:noFill/>
            </a:ln>
            <a:effectLst/>
          </c:spPr>
          <c:cat>
            <c:strRef>
              <c:f>'Graphique 1'!$B$4:$R$4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1'!$B$6:$R$6</c:f>
              <c:numCache>
                <c:formatCode>0.0</c:formatCode>
                <c:ptCount val="17"/>
                <c:pt idx="0">
                  <c:v>30</c:v>
                </c:pt>
                <c:pt idx="1">
                  <c:v>32.435783200000003</c:v>
                </c:pt>
                <c:pt idx="2">
                  <c:v>21.929137300000001</c:v>
                </c:pt>
                <c:pt idx="3">
                  <c:v>11.4</c:v>
                </c:pt>
                <c:pt idx="4">
                  <c:v>7.0000000000000009</c:v>
                </c:pt>
                <c:pt idx="5">
                  <c:v>6.1</c:v>
                </c:pt>
                <c:pt idx="6">
                  <c:v>5.4</c:v>
                </c:pt>
                <c:pt idx="7">
                  <c:v>5</c:v>
                </c:pt>
                <c:pt idx="8">
                  <c:v>7.1</c:v>
                </c:pt>
                <c:pt idx="9">
                  <c:v>5.7</c:v>
                </c:pt>
                <c:pt idx="10">
                  <c:v>6</c:v>
                </c:pt>
                <c:pt idx="11">
                  <c:v>6.1</c:v>
                </c:pt>
                <c:pt idx="12">
                  <c:v>6.4</c:v>
                </c:pt>
                <c:pt idx="13">
                  <c:v>8</c:v>
                </c:pt>
                <c:pt idx="14">
                  <c:v>6.3</c:v>
                </c:pt>
                <c:pt idx="15">
                  <c:v>4.1000000000000005</c:v>
                </c:pt>
                <c:pt idx="16">
                  <c:v>3.2</c:v>
                </c:pt>
              </c:numCache>
            </c:numRef>
          </c:val>
          <c:extLst>
            <c:ext xmlns:c16="http://schemas.microsoft.com/office/drawing/2014/chart" uri="{C3380CC4-5D6E-409C-BE32-E72D297353CC}">
              <c16:uniqueId val="{00000001-026F-4CF0-8CEF-64F7074C5F96}"/>
            </c:ext>
          </c:extLst>
        </c:ser>
        <c:ser>
          <c:idx val="2"/>
          <c:order val="2"/>
          <c:tx>
            <c:strRef>
              <c:f>'Graphique 1'!$A$7</c:f>
              <c:strCache>
                <c:ptCount val="1"/>
                <c:pt idx="0">
                  <c:v>Elle a diminué fortement (de moins de 50 %)</c:v>
                </c:pt>
              </c:strCache>
            </c:strRef>
          </c:tx>
          <c:spPr>
            <a:solidFill>
              <a:srgbClr val="FFC000"/>
            </a:solidFill>
            <a:ln>
              <a:noFill/>
            </a:ln>
            <a:effectLst/>
          </c:spPr>
          <c:cat>
            <c:strRef>
              <c:f>'Graphique 1'!$B$4:$R$4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1'!$B$7:$R$7</c:f>
              <c:numCache>
                <c:formatCode>0.0</c:formatCode>
                <c:ptCount val="17"/>
                <c:pt idx="0">
                  <c:v>31.9</c:v>
                </c:pt>
                <c:pt idx="1">
                  <c:v>34.964955199999999</c:v>
                </c:pt>
                <c:pt idx="2">
                  <c:v>44.139846500000004</c:v>
                </c:pt>
                <c:pt idx="3">
                  <c:v>38.5</c:v>
                </c:pt>
                <c:pt idx="4">
                  <c:v>28.799999999999997</c:v>
                </c:pt>
                <c:pt idx="5">
                  <c:v>24.7</c:v>
                </c:pt>
                <c:pt idx="6">
                  <c:v>24.4</c:v>
                </c:pt>
                <c:pt idx="7">
                  <c:v>26.3</c:v>
                </c:pt>
                <c:pt idx="8">
                  <c:v>27.900000000000002</c:v>
                </c:pt>
                <c:pt idx="9">
                  <c:v>26.200000000000003</c:v>
                </c:pt>
                <c:pt idx="10">
                  <c:v>25.4</c:v>
                </c:pt>
                <c:pt idx="11">
                  <c:v>25.3</c:v>
                </c:pt>
                <c:pt idx="12">
                  <c:v>24.2</c:v>
                </c:pt>
                <c:pt idx="13">
                  <c:v>22.6</c:v>
                </c:pt>
                <c:pt idx="14">
                  <c:v>20.7</c:v>
                </c:pt>
                <c:pt idx="15">
                  <c:v>17.8</c:v>
                </c:pt>
                <c:pt idx="16">
                  <c:v>16.600000000000001</c:v>
                </c:pt>
              </c:numCache>
            </c:numRef>
          </c:val>
          <c:extLst>
            <c:ext xmlns:c16="http://schemas.microsoft.com/office/drawing/2014/chart" uri="{C3380CC4-5D6E-409C-BE32-E72D297353CC}">
              <c16:uniqueId val="{00000002-026F-4CF0-8CEF-64F7074C5F96}"/>
            </c:ext>
          </c:extLst>
        </c:ser>
        <c:ser>
          <c:idx val="3"/>
          <c:order val="3"/>
          <c:tx>
            <c:strRef>
              <c:f>'Graphique 1'!$A$8</c:f>
              <c:strCache>
                <c:ptCount val="1"/>
                <c:pt idx="0">
                  <c:v>Elle est restée inchangée</c:v>
                </c:pt>
              </c:strCache>
            </c:strRef>
          </c:tx>
          <c:spPr>
            <a:solidFill>
              <a:srgbClr val="92D050"/>
            </a:solidFill>
            <a:ln>
              <a:noFill/>
            </a:ln>
            <a:effectLst/>
          </c:spPr>
          <c:cat>
            <c:strRef>
              <c:f>'Graphique 1'!$B$4:$R$4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1'!$B$8:$R$8</c:f>
              <c:numCache>
                <c:formatCode>0.0</c:formatCode>
                <c:ptCount val="17"/>
                <c:pt idx="0">
                  <c:v>14.9</c:v>
                </c:pt>
                <c:pt idx="1">
                  <c:v>15.8191413</c:v>
                </c:pt>
                <c:pt idx="2">
                  <c:v>22.015186499999999</c:v>
                </c:pt>
                <c:pt idx="3">
                  <c:v>37.1</c:v>
                </c:pt>
                <c:pt idx="4">
                  <c:v>53.2</c:v>
                </c:pt>
                <c:pt idx="5">
                  <c:v>60.199999999999996</c:v>
                </c:pt>
                <c:pt idx="6">
                  <c:v>62</c:v>
                </c:pt>
                <c:pt idx="7">
                  <c:v>60.5</c:v>
                </c:pt>
                <c:pt idx="8">
                  <c:v>55.300000000000004</c:v>
                </c:pt>
                <c:pt idx="9">
                  <c:v>59.9</c:v>
                </c:pt>
                <c:pt idx="10">
                  <c:v>61.1</c:v>
                </c:pt>
                <c:pt idx="11">
                  <c:v>61.1</c:v>
                </c:pt>
                <c:pt idx="12">
                  <c:v>61.1</c:v>
                </c:pt>
                <c:pt idx="13">
                  <c:v>59.4</c:v>
                </c:pt>
                <c:pt idx="14">
                  <c:v>64.2</c:v>
                </c:pt>
                <c:pt idx="15">
                  <c:v>68.600000000000009</c:v>
                </c:pt>
                <c:pt idx="16">
                  <c:v>71.899999999999991</c:v>
                </c:pt>
              </c:numCache>
            </c:numRef>
          </c:val>
          <c:extLst>
            <c:ext xmlns:c16="http://schemas.microsoft.com/office/drawing/2014/chart" uri="{C3380CC4-5D6E-409C-BE32-E72D297353CC}">
              <c16:uniqueId val="{00000003-026F-4CF0-8CEF-64F7074C5F96}"/>
            </c:ext>
          </c:extLst>
        </c:ser>
        <c:ser>
          <c:idx val="4"/>
          <c:order val="4"/>
          <c:tx>
            <c:strRef>
              <c:f>'Graphique 1'!$A$9</c:f>
              <c:strCache>
                <c:ptCount val="1"/>
                <c:pt idx="0">
                  <c:v>Elle a augmenté</c:v>
                </c:pt>
              </c:strCache>
            </c:strRef>
          </c:tx>
          <c:spPr>
            <a:solidFill>
              <a:srgbClr val="00B050"/>
            </a:solidFill>
            <a:ln>
              <a:noFill/>
            </a:ln>
            <a:effectLst/>
          </c:spPr>
          <c:cat>
            <c:strRef>
              <c:f>'Graphique 1'!$B$4:$R$4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1'!$B$9:$R$9</c:f>
              <c:numCache>
                <c:formatCode>0.0</c:formatCode>
                <c:ptCount val="17"/>
                <c:pt idx="0">
                  <c:v>4.2</c:v>
                </c:pt>
                <c:pt idx="1">
                  <c:v>4.5984100000000003</c:v>
                </c:pt>
                <c:pt idx="2">
                  <c:v>7.0231953999999996</c:v>
                </c:pt>
                <c:pt idx="3">
                  <c:v>11.600000000000001</c:v>
                </c:pt>
                <c:pt idx="4">
                  <c:v>10.100000000000001</c:v>
                </c:pt>
                <c:pt idx="5">
                  <c:v>8</c:v>
                </c:pt>
                <c:pt idx="6">
                  <c:v>7.7</c:v>
                </c:pt>
                <c:pt idx="7">
                  <c:v>7.5</c:v>
                </c:pt>
                <c:pt idx="8">
                  <c:v>6.1</c:v>
                </c:pt>
                <c:pt idx="9">
                  <c:v>5.7</c:v>
                </c:pt>
                <c:pt idx="10">
                  <c:v>5.0999999999999996</c:v>
                </c:pt>
                <c:pt idx="11">
                  <c:v>5</c:v>
                </c:pt>
                <c:pt idx="12">
                  <c:v>5.6000000000000005</c:v>
                </c:pt>
                <c:pt idx="13">
                  <c:v>6.6000000000000005</c:v>
                </c:pt>
                <c:pt idx="14">
                  <c:v>7.1999999999999993</c:v>
                </c:pt>
                <c:pt idx="15">
                  <c:v>9.1</c:v>
                </c:pt>
                <c:pt idx="16">
                  <c:v>7.9</c:v>
                </c:pt>
              </c:numCache>
            </c:numRef>
          </c:val>
          <c:extLst>
            <c:ext xmlns:c16="http://schemas.microsoft.com/office/drawing/2014/chart" uri="{C3380CC4-5D6E-409C-BE32-E72D297353CC}">
              <c16:uniqueId val="{00000004-026F-4CF0-8CEF-64F7074C5F96}"/>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9707284263169216"/>
          <c:h val="0.1420692364430487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'Encadré 1 Graphique 1C'!$B$3</c:f>
              <c:strCache>
                <c:ptCount val="1"/>
                <c:pt idx="0">
                  <c:v>Nombre de salariés en APLD (échelle de gauche)</c:v>
                </c:pt>
              </c:strCache>
            </c:strRef>
          </c:tx>
          <c:spPr>
            <a:solidFill>
              <a:schemeClr val="accent1"/>
            </a:solidFill>
            <a:ln>
              <a:noFill/>
            </a:ln>
            <a:effectLst/>
          </c:spPr>
          <c:invertIfNegative val="0"/>
          <c:cat>
            <c:numRef>
              <c:f>'Encadré 1 Graphique 1C'!$A$4:$A$10</c:f>
              <c:numCache>
                <c:formatCode>mmm\-yy</c:formatCode>
                <c:ptCount val="7"/>
                <c:pt idx="0">
                  <c:v>44166</c:v>
                </c:pt>
                <c:pt idx="1">
                  <c:v>44197</c:v>
                </c:pt>
                <c:pt idx="2">
                  <c:v>44228</c:v>
                </c:pt>
                <c:pt idx="3">
                  <c:v>44256</c:v>
                </c:pt>
                <c:pt idx="4">
                  <c:v>44287</c:v>
                </c:pt>
                <c:pt idx="5">
                  <c:v>44317</c:v>
                </c:pt>
                <c:pt idx="6">
                  <c:v>44348</c:v>
                </c:pt>
              </c:numCache>
            </c:numRef>
          </c:cat>
          <c:val>
            <c:numRef>
              <c:f>'Encadré 1 Graphique 1C'!$B$4:$B$10</c:f>
              <c:numCache>
                <c:formatCode>_-* #\ ##0_-;\-* #\ ##0_-;_-* "-"??_-;_-@_-</c:formatCode>
                <c:ptCount val="7"/>
                <c:pt idx="0">
                  <c:v>106.338401343972</c:v>
                </c:pt>
                <c:pt idx="1">
                  <c:v>215.227837371899</c:v>
                </c:pt>
                <c:pt idx="2">
                  <c:v>234.423582418743</c:v>
                </c:pt>
                <c:pt idx="3">
                  <c:v>269.91466772245803</c:v>
                </c:pt>
                <c:pt idx="4">
                  <c:v>283.92078745514203</c:v>
                </c:pt>
                <c:pt idx="5">
                  <c:v>283.51789997185898</c:v>
                </c:pt>
                <c:pt idx="6">
                  <c:v>274.48864959863101</c:v>
                </c:pt>
              </c:numCache>
            </c:numRef>
          </c:val>
          <c:extLst>
            <c:ext xmlns:c16="http://schemas.microsoft.com/office/drawing/2014/chart" uri="{C3380CC4-5D6E-409C-BE32-E72D297353CC}">
              <c16:uniqueId val="{00000000-87F3-4450-AC19-A7DD8E6AF437}"/>
            </c:ext>
          </c:extLst>
        </c:ser>
        <c:ser>
          <c:idx val="1"/>
          <c:order val="1"/>
          <c:tx>
            <c:strRef>
              <c:f>'Encadré 1 Graphique 1C'!$C$3</c:f>
              <c:strCache>
                <c:ptCount val="1"/>
                <c:pt idx="0">
                  <c:v>Nombre de salariés en AP (échelle de gauche)</c:v>
                </c:pt>
              </c:strCache>
            </c:strRef>
          </c:tx>
          <c:spPr>
            <a:solidFill>
              <a:schemeClr val="accent2"/>
            </a:solidFill>
            <a:ln>
              <a:noFill/>
            </a:ln>
            <a:effectLst/>
          </c:spPr>
          <c:invertIfNegative val="0"/>
          <c:cat>
            <c:numRef>
              <c:f>'Encadré 1 Graphique 1C'!$A$4:$A$10</c:f>
              <c:numCache>
                <c:formatCode>mmm\-yy</c:formatCode>
                <c:ptCount val="7"/>
                <c:pt idx="0">
                  <c:v>44166</c:v>
                </c:pt>
                <c:pt idx="1">
                  <c:v>44197</c:v>
                </c:pt>
                <c:pt idx="2">
                  <c:v>44228</c:v>
                </c:pt>
                <c:pt idx="3">
                  <c:v>44256</c:v>
                </c:pt>
                <c:pt idx="4">
                  <c:v>44287</c:v>
                </c:pt>
                <c:pt idx="5">
                  <c:v>44317</c:v>
                </c:pt>
                <c:pt idx="6">
                  <c:v>44348</c:v>
                </c:pt>
              </c:numCache>
            </c:numRef>
          </c:cat>
          <c:val>
            <c:numRef>
              <c:f>'Encadré 1 Graphique 1C'!$C$4:$C$10</c:f>
              <c:numCache>
                <c:formatCode>_-* #\ ##0_-;\-* #\ ##0_-;_-* "-"??_-;_-@_-</c:formatCode>
                <c:ptCount val="7"/>
                <c:pt idx="0">
                  <c:v>2193.9303250512899</c:v>
                </c:pt>
                <c:pt idx="1">
                  <c:v>2181.2215036842399</c:v>
                </c:pt>
                <c:pt idx="2">
                  <c:v>2260.3069011881098</c:v>
                </c:pt>
                <c:pt idx="3">
                  <c:v>2438.2620084687701</c:v>
                </c:pt>
                <c:pt idx="4">
                  <c:v>2963.6637833926197</c:v>
                </c:pt>
                <c:pt idx="5">
                  <c:v>2278.0642925226102</c:v>
                </c:pt>
                <c:pt idx="6">
                  <c:v>1376.11207996243</c:v>
                </c:pt>
              </c:numCache>
            </c:numRef>
          </c:val>
          <c:extLst>
            <c:ext xmlns:c16="http://schemas.microsoft.com/office/drawing/2014/chart" uri="{C3380CC4-5D6E-409C-BE32-E72D297353CC}">
              <c16:uniqueId val="{00000001-87F3-4450-AC19-A7DD8E6AF437}"/>
            </c:ext>
          </c:extLst>
        </c:ser>
        <c:dLbls>
          <c:showLegendKey val="0"/>
          <c:showVal val="0"/>
          <c:showCatName val="0"/>
          <c:showSerName val="0"/>
          <c:showPercent val="0"/>
          <c:showBubbleSize val="0"/>
        </c:dLbls>
        <c:gapWidth val="219"/>
        <c:axId val="456091720"/>
        <c:axId val="456091392"/>
      </c:barChart>
      <c:lineChart>
        <c:grouping val="standard"/>
        <c:varyColors val="0"/>
        <c:ser>
          <c:idx val="2"/>
          <c:order val="2"/>
          <c:tx>
            <c:strRef>
              <c:f>'Encadré 1 Graphique 1C'!$D$3</c:f>
              <c:strCache>
                <c:ptCount val="1"/>
                <c:pt idx="0">
                  <c:v>Part des salariés en APLD parmi les salariés en AP (échelle de droite)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'Encadré 1 Graphique 1C'!$A$4:$A$10</c:f>
              <c:numCache>
                <c:formatCode>mmm\-yy</c:formatCode>
                <c:ptCount val="7"/>
                <c:pt idx="0">
                  <c:v>44166</c:v>
                </c:pt>
                <c:pt idx="1">
                  <c:v>44197</c:v>
                </c:pt>
                <c:pt idx="2">
                  <c:v>44228</c:v>
                </c:pt>
                <c:pt idx="3">
                  <c:v>44256</c:v>
                </c:pt>
                <c:pt idx="4">
                  <c:v>44287</c:v>
                </c:pt>
                <c:pt idx="5">
                  <c:v>44317</c:v>
                </c:pt>
                <c:pt idx="6">
                  <c:v>44348</c:v>
                </c:pt>
              </c:numCache>
            </c:numRef>
          </c:cat>
          <c:val>
            <c:numRef>
              <c:f>'Encadré 1 Graphique 1C'!$D$4:$D$10</c:f>
              <c:numCache>
                <c:formatCode>0%</c:formatCode>
                <c:ptCount val="7"/>
                <c:pt idx="0">
                  <c:v>4.8469361186976305E-2</c:v>
                </c:pt>
                <c:pt idx="1">
                  <c:v>9.8673076993035097E-2</c:v>
                </c:pt>
                <c:pt idx="2">
                  <c:v>0.10371316492265759</c:v>
                </c:pt>
                <c:pt idx="3">
                  <c:v>0.11069961586776494</c:v>
                </c:pt>
                <c:pt idx="4">
                  <c:v>9.5800606346151368E-2</c:v>
                </c:pt>
                <c:pt idx="5">
                  <c:v>0.12445561826435819</c:v>
                </c:pt>
                <c:pt idx="6">
                  <c:v>0.19946678297172205</c:v>
                </c:pt>
              </c:numCache>
            </c:numRef>
          </c:val>
          <c:smooth val="0"/>
          <c:extLst>
            <c:ext xmlns:c16="http://schemas.microsoft.com/office/drawing/2014/chart" uri="{C3380CC4-5D6E-409C-BE32-E72D297353CC}">
              <c16:uniqueId val="{00000002-87F3-4450-AC19-A7DD8E6AF437}"/>
            </c:ext>
          </c:extLst>
        </c:ser>
        <c:dLbls>
          <c:showLegendKey val="0"/>
          <c:showVal val="0"/>
          <c:showCatName val="0"/>
          <c:showSerName val="0"/>
          <c:showPercent val="0"/>
          <c:showBubbleSize val="0"/>
        </c:dLbls>
        <c:marker val="1"/>
        <c:smooth val="0"/>
        <c:axId val="831621960"/>
        <c:axId val="831621304"/>
      </c:lineChart>
      <c:dateAx>
        <c:axId val="4560917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56091392"/>
        <c:crosses val="autoZero"/>
        <c:auto val="1"/>
        <c:lblOffset val="100"/>
        <c:baseTimeUnit val="months"/>
      </c:dateAx>
      <c:valAx>
        <c:axId val="456091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56091720"/>
        <c:crosses val="autoZero"/>
        <c:crossBetween val="between"/>
      </c:valAx>
      <c:valAx>
        <c:axId val="83162130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31621960"/>
        <c:crosses val="max"/>
        <c:crossBetween val="between"/>
      </c:valAx>
      <c:dateAx>
        <c:axId val="831621960"/>
        <c:scaling>
          <c:orientation val="minMax"/>
        </c:scaling>
        <c:delete val="1"/>
        <c:axPos val="b"/>
        <c:numFmt formatCode="mmm\-yy" sourceLinked="1"/>
        <c:majorTickMark val="out"/>
        <c:minorTickMark val="none"/>
        <c:tickLblPos val="nextTo"/>
        <c:crossAx val="831621304"/>
        <c:crosses val="autoZero"/>
        <c:auto val="1"/>
        <c:lblOffset val="100"/>
        <c:baseTimeUnit val="months"/>
      </c:date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826994935463355"/>
          <c:y val="1.4166664817610069E-2"/>
          <c:w val="0.58559283058865808"/>
          <c:h val="0.77595465279457343"/>
        </c:manualLayout>
      </c:layout>
      <c:barChart>
        <c:barDir val="bar"/>
        <c:grouping val="stacked"/>
        <c:varyColors val="0"/>
        <c:ser>
          <c:idx val="1"/>
          <c:order val="0"/>
          <c:tx>
            <c:strRef>
              <c:f>'Encadré 2 Graphique 2A'!$C$3</c:f>
              <c:strCache>
                <c:ptCount val="1"/>
                <c:pt idx="0">
                  <c:v>1 jour par semaine</c:v>
                </c:pt>
              </c:strCache>
            </c:strRef>
          </c:tx>
          <c:spPr>
            <a:solidFill>
              <a:schemeClr val="accent1">
                <a:lumMod val="60000"/>
                <a:lumOff val="40000"/>
              </a:schemeClr>
            </a:solidFill>
            <a:ln>
              <a:noFill/>
            </a:ln>
            <a:effectLst/>
          </c:spPr>
          <c:invertIfNegative val="0"/>
          <c:cat>
            <c:strRef>
              <c:f>'Encadré 2 Graphique 2A'!$A$4:$A$20</c:f>
              <c:strCache>
                <c:ptCount val="17"/>
                <c:pt idx="0">
                  <c:v>IZ - Hébergement et restauration</c:v>
                </c:pt>
                <c:pt idx="1">
                  <c:v>FZ - Construction</c:v>
                </c:pt>
                <c:pt idx="2">
                  <c:v>OQ - Enseignement, santé humaine et action sociale</c:v>
                </c:pt>
                <c:pt idx="3">
                  <c:v>GZ - Commerce</c:v>
                </c:pt>
                <c:pt idx="4">
                  <c:v>HZ - Transports et entreposage </c:v>
                </c:pt>
                <c:pt idx="5">
                  <c:v>RU - Autres activités de services</c:v>
                </c:pt>
                <c:pt idx="6">
                  <c:v>C1 - Industrie agro-alimentaire</c:v>
                </c:pt>
                <c:pt idx="7">
                  <c:v>C5 - Fabrication d'autres produits industriels </c:v>
                </c:pt>
                <c:pt idx="8">
                  <c:v>MN - Services aux entreprises</c:v>
                </c:pt>
                <c:pt idx="9">
                  <c:v>LZ - Activités immobilières</c:v>
                </c:pt>
                <c:pt idx="10">
                  <c:v>DE - Énergie, eau, déchets</c:v>
                </c:pt>
                <c:pt idx="11">
                  <c:v>C3 - Biens d'equipement</c:v>
                </c:pt>
                <c:pt idx="12">
                  <c:v>C4 - Fabrication de matériels de transport</c:v>
                </c:pt>
                <c:pt idx="13">
                  <c:v>KZ - Activités financières et d'assurance</c:v>
                </c:pt>
                <c:pt idx="14">
                  <c:v>JZ - Information et communication</c:v>
                </c:pt>
                <c:pt idx="16">
                  <c:v>Ensemble</c:v>
                </c:pt>
              </c:strCache>
            </c:strRef>
          </c:cat>
          <c:val>
            <c:numRef>
              <c:f>'Encadré 2 Graphique 2A'!$C$4:$C$20</c:f>
              <c:numCache>
                <c:formatCode>0%</c:formatCode>
                <c:ptCount val="17"/>
                <c:pt idx="0">
                  <c:v>3.5999999999999997E-2</c:v>
                </c:pt>
                <c:pt idx="1">
                  <c:v>9.1999999999999998E-2</c:v>
                </c:pt>
                <c:pt idx="2">
                  <c:v>0.13900000000000001</c:v>
                </c:pt>
                <c:pt idx="3">
                  <c:v>5.2999999999999999E-2</c:v>
                </c:pt>
                <c:pt idx="4">
                  <c:v>0.11899999999999998</c:v>
                </c:pt>
                <c:pt idx="5">
                  <c:v>9.7000000000000017E-2</c:v>
                </c:pt>
                <c:pt idx="6">
                  <c:v>0.11700000000000001</c:v>
                </c:pt>
                <c:pt idx="7">
                  <c:v>0.11</c:v>
                </c:pt>
                <c:pt idx="8">
                  <c:v>7.3999999999999996E-2</c:v>
                </c:pt>
                <c:pt idx="9">
                  <c:v>0.18099999999999997</c:v>
                </c:pt>
                <c:pt idx="10">
                  <c:v>3.3000000000000002E-2</c:v>
                </c:pt>
                <c:pt idx="11">
                  <c:v>8.4000000000000005E-2</c:v>
                </c:pt>
                <c:pt idx="12">
                  <c:v>6.2E-2</c:v>
                </c:pt>
                <c:pt idx="13">
                  <c:v>6.9000000000000006E-2</c:v>
                </c:pt>
                <c:pt idx="14">
                  <c:v>1.6E-2</c:v>
                </c:pt>
                <c:pt idx="16">
                  <c:v>8.6999999999999994E-2</c:v>
                </c:pt>
              </c:numCache>
            </c:numRef>
          </c:val>
          <c:extLst>
            <c:ext xmlns:c16="http://schemas.microsoft.com/office/drawing/2014/chart" uri="{C3380CC4-5D6E-409C-BE32-E72D297353CC}">
              <c16:uniqueId val="{00000000-6A92-41CD-A6DF-5F806DFE5474}"/>
            </c:ext>
          </c:extLst>
        </c:ser>
        <c:ser>
          <c:idx val="2"/>
          <c:order val="1"/>
          <c:tx>
            <c:strRef>
              <c:f>'Encadré 2 Graphique 2A'!$D$3</c:f>
              <c:strCache>
                <c:ptCount val="1"/>
                <c:pt idx="0">
                  <c:v>2 jours par semaine</c:v>
                </c:pt>
              </c:strCache>
            </c:strRef>
          </c:tx>
          <c:spPr>
            <a:solidFill>
              <a:schemeClr val="accent1"/>
            </a:solidFill>
            <a:ln>
              <a:noFill/>
            </a:ln>
            <a:effectLst/>
          </c:spPr>
          <c:invertIfNegative val="0"/>
          <c:cat>
            <c:strRef>
              <c:f>'Encadré 2 Graphique 2A'!$A$4:$A$20</c:f>
              <c:strCache>
                <c:ptCount val="17"/>
                <c:pt idx="0">
                  <c:v>IZ - Hébergement et restauration</c:v>
                </c:pt>
                <c:pt idx="1">
                  <c:v>FZ - Construction</c:v>
                </c:pt>
                <c:pt idx="2">
                  <c:v>OQ - Enseignement, santé humaine et action sociale</c:v>
                </c:pt>
                <c:pt idx="3">
                  <c:v>GZ - Commerce</c:v>
                </c:pt>
                <c:pt idx="4">
                  <c:v>HZ - Transports et entreposage </c:v>
                </c:pt>
                <c:pt idx="5">
                  <c:v>RU - Autres activités de services</c:v>
                </c:pt>
                <c:pt idx="6">
                  <c:v>C1 - Industrie agro-alimentaire</c:v>
                </c:pt>
                <c:pt idx="7">
                  <c:v>C5 - Fabrication d'autres produits industriels </c:v>
                </c:pt>
                <c:pt idx="8">
                  <c:v>MN - Services aux entreprises</c:v>
                </c:pt>
                <c:pt idx="9">
                  <c:v>LZ - Activités immobilières</c:v>
                </c:pt>
                <c:pt idx="10">
                  <c:v>DE - Énergie, eau, déchets</c:v>
                </c:pt>
                <c:pt idx="11">
                  <c:v>C3 - Biens d'equipement</c:v>
                </c:pt>
                <c:pt idx="12">
                  <c:v>C4 - Fabrication de matériels de transport</c:v>
                </c:pt>
                <c:pt idx="13">
                  <c:v>KZ - Activités financières et d'assurance</c:v>
                </c:pt>
                <c:pt idx="14">
                  <c:v>JZ - Information et communication</c:v>
                </c:pt>
                <c:pt idx="16">
                  <c:v>Ensemble</c:v>
                </c:pt>
              </c:strCache>
            </c:strRef>
          </c:cat>
          <c:val>
            <c:numRef>
              <c:f>'Encadré 2 Graphique 2A'!$D$4:$D$20</c:f>
              <c:numCache>
                <c:formatCode>0%</c:formatCode>
                <c:ptCount val="17"/>
                <c:pt idx="0">
                  <c:v>4.1000000000000009E-2</c:v>
                </c:pt>
                <c:pt idx="1">
                  <c:v>0.152</c:v>
                </c:pt>
                <c:pt idx="2">
                  <c:v>0.16500000000000001</c:v>
                </c:pt>
                <c:pt idx="3">
                  <c:v>0.188</c:v>
                </c:pt>
                <c:pt idx="4">
                  <c:v>0.11</c:v>
                </c:pt>
                <c:pt idx="5">
                  <c:v>0.17800000000000002</c:v>
                </c:pt>
                <c:pt idx="6">
                  <c:v>0.185</c:v>
                </c:pt>
                <c:pt idx="7">
                  <c:v>0.19800000000000001</c:v>
                </c:pt>
                <c:pt idx="8">
                  <c:v>0.20699999999999999</c:v>
                </c:pt>
                <c:pt idx="9">
                  <c:v>0.24099999999999999</c:v>
                </c:pt>
                <c:pt idx="10">
                  <c:v>0.28000000000000003</c:v>
                </c:pt>
                <c:pt idx="11">
                  <c:v>0.23400000000000001</c:v>
                </c:pt>
                <c:pt idx="12">
                  <c:v>0.26800000000000002</c:v>
                </c:pt>
                <c:pt idx="13">
                  <c:v>0.35199999999999998</c:v>
                </c:pt>
                <c:pt idx="14">
                  <c:v>0.17800000000000002</c:v>
                </c:pt>
                <c:pt idx="16">
                  <c:v>0.185</c:v>
                </c:pt>
              </c:numCache>
            </c:numRef>
          </c:val>
          <c:extLst>
            <c:ext xmlns:c16="http://schemas.microsoft.com/office/drawing/2014/chart" uri="{C3380CC4-5D6E-409C-BE32-E72D297353CC}">
              <c16:uniqueId val="{00000001-6A92-41CD-A6DF-5F806DFE5474}"/>
            </c:ext>
          </c:extLst>
        </c:ser>
        <c:ser>
          <c:idx val="3"/>
          <c:order val="2"/>
          <c:tx>
            <c:strRef>
              <c:f>'Encadré 2 Graphique 2A'!$E$3</c:f>
              <c:strCache>
                <c:ptCount val="1"/>
                <c:pt idx="0">
                  <c:v>3 jours par semaine</c:v>
                </c:pt>
              </c:strCache>
            </c:strRef>
          </c:tx>
          <c:spPr>
            <a:solidFill>
              <a:schemeClr val="accent6">
                <a:lumMod val="50000"/>
              </a:schemeClr>
            </a:solidFill>
            <a:ln>
              <a:noFill/>
            </a:ln>
            <a:effectLst/>
          </c:spPr>
          <c:invertIfNegative val="0"/>
          <c:cat>
            <c:strRef>
              <c:f>'Encadré 2 Graphique 2A'!$A$4:$A$20</c:f>
              <c:strCache>
                <c:ptCount val="17"/>
                <c:pt idx="0">
                  <c:v>IZ - Hébergement et restauration</c:v>
                </c:pt>
                <c:pt idx="1">
                  <c:v>FZ - Construction</c:v>
                </c:pt>
                <c:pt idx="2">
                  <c:v>OQ - Enseignement, santé humaine et action sociale</c:v>
                </c:pt>
                <c:pt idx="3">
                  <c:v>GZ - Commerce</c:v>
                </c:pt>
                <c:pt idx="4">
                  <c:v>HZ - Transports et entreposage </c:v>
                </c:pt>
                <c:pt idx="5">
                  <c:v>RU - Autres activités de services</c:v>
                </c:pt>
                <c:pt idx="6">
                  <c:v>C1 - Industrie agro-alimentaire</c:v>
                </c:pt>
                <c:pt idx="7">
                  <c:v>C5 - Fabrication d'autres produits industriels </c:v>
                </c:pt>
                <c:pt idx="8">
                  <c:v>MN - Services aux entreprises</c:v>
                </c:pt>
                <c:pt idx="9">
                  <c:v>LZ - Activités immobilières</c:v>
                </c:pt>
                <c:pt idx="10">
                  <c:v>DE - Énergie, eau, déchets</c:v>
                </c:pt>
                <c:pt idx="11">
                  <c:v>C3 - Biens d'equipement</c:v>
                </c:pt>
                <c:pt idx="12">
                  <c:v>C4 - Fabrication de matériels de transport</c:v>
                </c:pt>
                <c:pt idx="13">
                  <c:v>KZ - Activités financières et d'assurance</c:v>
                </c:pt>
                <c:pt idx="14">
                  <c:v>JZ - Information et communication</c:v>
                </c:pt>
                <c:pt idx="16">
                  <c:v>Ensemble</c:v>
                </c:pt>
              </c:strCache>
            </c:strRef>
          </c:cat>
          <c:val>
            <c:numRef>
              <c:f>'Encadré 2 Graphique 2A'!$E$4:$E$20</c:f>
              <c:numCache>
                <c:formatCode>0%</c:formatCode>
                <c:ptCount val="17"/>
                <c:pt idx="0">
                  <c:v>3.7999999999999999E-2</c:v>
                </c:pt>
                <c:pt idx="1">
                  <c:v>8.4000000000000005E-2</c:v>
                </c:pt>
                <c:pt idx="2">
                  <c:v>7.9000000000000001E-2</c:v>
                </c:pt>
                <c:pt idx="3">
                  <c:v>0.128</c:v>
                </c:pt>
                <c:pt idx="4">
                  <c:v>0.19600000000000001</c:v>
                </c:pt>
                <c:pt idx="5">
                  <c:v>0.106</c:v>
                </c:pt>
                <c:pt idx="6">
                  <c:v>0.114</c:v>
                </c:pt>
                <c:pt idx="7">
                  <c:v>0.14799999999999999</c:v>
                </c:pt>
                <c:pt idx="8">
                  <c:v>0.154</c:v>
                </c:pt>
                <c:pt idx="9">
                  <c:v>0.20499999999999999</c:v>
                </c:pt>
                <c:pt idx="10">
                  <c:v>0.11200000000000002</c:v>
                </c:pt>
                <c:pt idx="11">
                  <c:v>0.24</c:v>
                </c:pt>
                <c:pt idx="12">
                  <c:v>0.17100000000000001</c:v>
                </c:pt>
                <c:pt idx="13">
                  <c:v>0.27900000000000003</c:v>
                </c:pt>
                <c:pt idx="14">
                  <c:v>0.20399999999999999</c:v>
                </c:pt>
                <c:pt idx="16">
                  <c:v>0.14000000000000001</c:v>
                </c:pt>
              </c:numCache>
            </c:numRef>
          </c:val>
          <c:extLst>
            <c:ext xmlns:c16="http://schemas.microsoft.com/office/drawing/2014/chart" uri="{C3380CC4-5D6E-409C-BE32-E72D297353CC}">
              <c16:uniqueId val="{00000002-6A92-41CD-A6DF-5F806DFE5474}"/>
            </c:ext>
          </c:extLst>
        </c:ser>
        <c:ser>
          <c:idx val="4"/>
          <c:order val="3"/>
          <c:tx>
            <c:strRef>
              <c:f>'Encadré 2 Graphique 2A'!$F$3</c:f>
              <c:strCache>
                <c:ptCount val="1"/>
                <c:pt idx="0">
                  <c:v>4 jours par semaine</c:v>
                </c:pt>
              </c:strCache>
            </c:strRef>
          </c:tx>
          <c:spPr>
            <a:solidFill>
              <a:srgbClr val="92D050"/>
            </a:solidFill>
            <a:ln>
              <a:noFill/>
            </a:ln>
            <a:effectLst/>
          </c:spPr>
          <c:invertIfNegative val="0"/>
          <c:cat>
            <c:strRef>
              <c:f>'Encadré 2 Graphique 2A'!$A$4:$A$20</c:f>
              <c:strCache>
                <c:ptCount val="17"/>
                <c:pt idx="0">
                  <c:v>IZ - Hébergement et restauration</c:v>
                </c:pt>
                <c:pt idx="1">
                  <c:v>FZ - Construction</c:v>
                </c:pt>
                <c:pt idx="2">
                  <c:v>OQ - Enseignement, santé humaine et action sociale</c:v>
                </c:pt>
                <c:pt idx="3">
                  <c:v>GZ - Commerce</c:v>
                </c:pt>
                <c:pt idx="4">
                  <c:v>HZ - Transports et entreposage </c:v>
                </c:pt>
                <c:pt idx="5">
                  <c:v>RU - Autres activités de services</c:v>
                </c:pt>
                <c:pt idx="6">
                  <c:v>C1 - Industrie agro-alimentaire</c:v>
                </c:pt>
                <c:pt idx="7">
                  <c:v>C5 - Fabrication d'autres produits industriels </c:v>
                </c:pt>
                <c:pt idx="8">
                  <c:v>MN - Services aux entreprises</c:v>
                </c:pt>
                <c:pt idx="9">
                  <c:v>LZ - Activités immobilières</c:v>
                </c:pt>
                <c:pt idx="10">
                  <c:v>DE - Énergie, eau, déchets</c:v>
                </c:pt>
                <c:pt idx="11">
                  <c:v>C3 - Biens d'equipement</c:v>
                </c:pt>
                <c:pt idx="12">
                  <c:v>C4 - Fabrication de matériels de transport</c:v>
                </c:pt>
                <c:pt idx="13">
                  <c:v>KZ - Activités financières et d'assurance</c:v>
                </c:pt>
                <c:pt idx="14">
                  <c:v>JZ - Information et communication</c:v>
                </c:pt>
                <c:pt idx="16">
                  <c:v>Ensemble</c:v>
                </c:pt>
              </c:strCache>
            </c:strRef>
          </c:cat>
          <c:val>
            <c:numRef>
              <c:f>'Encadré 2 Graphique 2A'!$F$4:$F$20</c:f>
              <c:numCache>
                <c:formatCode>0%</c:formatCode>
                <c:ptCount val="17"/>
                <c:pt idx="0">
                  <c:v>7.5999999999999998E-2</c:v>
                </c:pt>
                <c:pt idx="1">
                  <c:v>2.1999999999999999E-2</c:v>
                </c:pt>
                <c:pt idx="2">
                  <c:v>3.3000000000000002E-2</c:v>
                </c:pt>
                <c:pt idx="3">
                  <c:v>2.8000000000000004E-2</c:v>
                </c:pt>
                <c:pt idx="4">
                  <c:v>6.7000000000000004E-2</c:v>
                </c:pt>
                <c:pt idx="5">
                  <c:v>5.5E-2</c:v>
                </c:pt>
                <c:pt idx="6">
                  <c:v>5.800000000000001E-2</c:v>
                </c:pt>
                <c:pt idx="7">
                  <c:v>5.7000000000000002E-2</c:v>
                </c:pt>
                <c:pt idx="8">
                  <c:v>0.11899999999999998</c:v>
                </c:pt>
                <c:pt idx="9">
                  <c:v>4.9000000000000002E-2</c:v>
                </c:pt>
                <c:pt idx="10">
                  <c:v>0.28100000000000003</c:v>
                </c:pt>
                <c:pt idx="11">
                  <c:v>4.2999999999999997E-2</c:v>
                </c:pt>
                <c:pt idx="12">
                  <c:v>2.3E-2</c:v>
                </c:pt>
                <c:pt idx="13">
                  <c:v>5.800000000000001E-2</c:v>
                </c:pt>
                <c:pt idx="14">
                  <c:v>8.2000000000000017E-2</c:v>
                </c:pt>
                <c:pt idx="16">
                  <c:v>6.2E-2</c:v>
                </c:pt>
              </c:numCache>
            </c:numRef>
          </c:val>
          <c:extLst>
            <c:ext xmlns:c16="http://schemas.microsoft.com/office/drawing/2014/chart" uri="{C3380CC4-5D6E-409C-BE32-E72D297353CC}">
              <c16:uniqueId val="{00000003-6A92-41CD-A6DF-5F806DFE5474}"/>
            </c:ext>
          </c:extLst>
        </c:ser>
        <c:ser>
          <c:idx val="5"/>
          <c:order val="4"/>
          <c:tx>
            <c:strRef>
              <c:f>'Encadré 2 Graphique 2A'!$G$3</c:f>
              <c:strCache>
                <c:ptCount val="1"/>
                <c:pt idx="0">
                  <c:v>5 jours par semaine</c:v>
                </c:pt>
              </c:strCache>
            </c:strRef>
          </c:tx>
          <c:spPr>
            <a:solidFill>
              <a:srgbClr val="00B050"/>
            </a:solidFill>
            <a:ln>
              <a:noFill/>
            </a:ln>
            <a:effectLst/>
          </c:spPr>
          <c:invertIfNegative val="0"/>
          <c:cat>
            <c:strRef>
              <c:f>'Encadré 2 Graphique 2A'!$A$4:$A$20</c:f>
              <c:strCache>
                <c:ptCount val="17"/>
                <c:pt idx="0">
                  <c:v>IZ - Hébergement et restauration</c:v>
                </c:pt>
                <c:pt idx="1">
                  <c:v>FZ - Construction</c:v>
                </c:pt>
                <c:pt idx="2">
                  <c:v>OQ - Enseignement, santé humaine et action sociale</c:v>
                </c:pt>
                <c:pt idx="3">
                  <c:v>GZ - Commerce</c:v>
                </c:pt>
                <c:pt idx="4">
                  <c:v>HZ - Transports et entreposage </c:v>
                </c:pt>
                <c:pt idx="5">
                  <c:v>RU - Autres activités de services</c:v>
                </c:pt>
                <c:pt idx="6">
                  <c:v>C1 - Industrie agro-alimentaire</c:v>
                </c:pt>
                <c:pt idx="7">
                  <c:v>C5 - Fabrication d'autres produits industriels </c:v>
                </c:pt>
                <c:pt idx="8">
                  <c:v>MN - Services aux entreprises</c:v>
                </c:pt>
                <c:pt idx="9">
                  <c:v>LZ - Activités immobilières</c:v>
                </c:pt>
                <c:pt idx="10">
                  <c:v>DE - Énergie, eau, déchets</c:v>
                </c:pt>
                <c:pt idx="11">
                  <c:v>C3 - Biens d'equipement</c:v>
                </c:pt>
                <c:pt idx="12">
                  <c:v>C4 - Fabrication de matériels de transport</c:v>
                </c:pt>
                <c:pt idx="13">
                  <c:v>KZ - Activités financières et d'assurance</c:v>
                </c:pt>
                <c:pt idx="14">
                  <c:v>JZ - Information et communication</c:v>
                </c:pt>
                <c:pt idx="16">
                  <c:v>Ensemble</c:v>
                </c:pt>
              </c:strCache>
            </c:strRef>
          </c:cat>
          <c:val>
            <c:numRef>
              <c:f>'Encadré 2 Graphique 2A'!$G$4:$G$20</c:f>
              <c:numCache>
                <c:formatCode>0%</c:formatCode>
                <c:ptCount val="17"/>
                <c:pt idx="0">
                  <c:v>7.9000000000000001E-2</c:v>
                </c:pt>
                <c:pt idx="1">
                  <c:v>8.3000000000000004E-2</c:v>
                </c:pt>
                <c:pt idx="2">
                  <c:v>5.7000000000000002E-2</c:v>
                </c:pt>
                <c:pt idx="3">
                  <c:v>0.13500000000000001</c:v>
                </c:pt>
                <c:pt idx="4">
                  <c:v>6.3E-2</c:v>
                </c:pt>
                <c:pt idx="5">
                  <c:v>0.12300000000000001</c:v>
                </c:pt>
                <c:pt idx="6">
                  <c:v>0.11200000000000002</c:v>
                </c:pt>
                <c:pt idx="7">
                  <c:v>0.188</c:v>
                </c:pt>
                <c:pt idx="8">
                  <c:v>0.193</c:v>
                </c:pt>
                <c:pt idx="9">
                  <c:v>8.900000000000001E-2</c:v>
                </c:pt>
                <c:pt idx="10">
                  <c:v>0.107</c:v>
                </c:pt>
                <c:pt idx="11">
                  <c:v>0.26700000000000002</c:v>
                </c:pt>
                <c:pt idx="12">
                  <c:v>0.38600000000000001</c:v>
                </c:pt>
                <c:pt idx="13">
                  <c:v>0.154</c:v>
                </c:pt>
                <c:pt idx="14">
                  <c:v>0.48199999999999998</c:v>
                </c:pt>
                <c:pt idx="16">
                  <c:v>0.14699999999999999</c:v>
                </c:pt>
              </c:numCache>
            </c:numRef>
          </c:val>
          <c:extLst>
            <c:ext xmlns:c16="http://schemas.microsoft.com/office/drawing/2014/chart" uri="{C3380CC4-5D6E-409C-BE32-E72D297353CC}">
              <c16:uniqueId val="{00000004-6A92-41CD-A6DF-5F806DFE5474}"/>
            </c:ext>
          </c:extLst>
        </c:ser>
        <c:ser>
          <c:idx val="0"/>
          <c:order val="5"/>
          <c:tx>
            <c:strRef>
              <c:f>'Encadré 2 Graphique 2A'!$B$3</c:f>
              <c:strCache>
                <c:ptCount val="1"/>
                <c:pt idx="0">
                  <c:v>0 jour par semaine</c:v>
                </c:pt>
              </c:strCache>
            </c:strRef>
          </c:tx>
          <c:spPr>
            <a:solidFill>
              <a:schemeClr val="bg1">
                <a:lumMod val="85000"/>
              </a:schemeClr>
            </a:solidFill>
            <a:ln>
              <a:noFill/>
            </a:ln>
            <a:effectLst/>
          </c:spPr>
          <c:invertIfNegative val="0"/>
          <c:cat>
            <c:strRef>
              <c:f>'Encadré 2 Graphique 2A'!$A$4:$A$20</c:f>
              <c:strCache>
                <c:ptCount val="17"/>
                <c:pt idx="0">
                  <c:v>IZ - Hébergement et restauration</c:v>
                </c:pt>
                <c:pt idx="1">
                  <c:v>FZ - Construction</c:v>
                </c:pt>
                <c:pt idx="2">
                  <c:v>OQ - Enseignement, santé humaine et action sociale</c:v>
                </c:pt>
                <c:pt idx="3">
                  <c:v>GZ - Commerce</c:v>
                </c:pt>
                <c:pt idx="4">
                  <c:v>HZ - Transports et entreposage </c:v>
                </c:pt>
                <c:pt idx="5">
                  <c:v>RU - Autres activités de services</c:v>
                </c:pt>
                <c:pt idx="6">
                  <c:v>C1 - Industrie agro-alimentaire</c:v>
                </c:pt>
                <c:pt idx="7">
                  <c:v>C5 - Fabrication d'autres produits industriels </c:v>
                </c:pt>
                <c:pt idx="8">
                  <c:v>MN - Services aux entreprises</c:v>
                </c:pt>
                <c:pt idx="9">
                  <c:v>LZ - Activités immobilières</c:v>
                </c:pt>
                <c:pt idx="10">
                  <c:v>DE - Énergie, eau, déchets</c:v>
                </c:pt>
                <c:pt idx="11">
                  <c:v>C3 - Biens d'equipement</c:v>
                </c:pt>
                <c:pt idx="12">
                  <c:v>C4 - Fabrication de matériels de transport</c:v>
                </c:pt>
                <c:pt idx="13">
                  <c:v>KZ - Activités financières et d'assurance</c:v>
                </c:pt>
                <c:pt idx="14">
                  <c:v>JZ - Information et communication</c:v>
                </c:pt>
                <c:pt idx="16">
                  <c:v>Ensemble</c:v>
                </c:pt>
              </c:strCache>
            </c:strRef>
          </c:cat>
          <c:val>
            <c:numRef>
              <c:f>'Encadré 2 Graphique 2A'!$B$4:$B$20</c:f>
              <c:numCache>
                <c:formatCode>0%</c:formatCode>
                <c:ptCount val="17"/>
                <c:pt idx="0">
                  <c:v>0.73099999999999998</c:v>
                </c:pt>
                <c:pt idx="1">
                  <c:v>0.56599999999999995</c:v>
                </c:pt>
                <c:pt idx="2">
                  <c:v>0.52700000000000002</c:v>
                </c:pt>
                <c:pt idx="3">
                  <c:v>0.46800000000000003</c:v>
                </c:pt>
                <c:pt idx="4">
                  <c:v>0.44500000000000001</c:v>
                </c:pt>
                <c:pt idx="5">
                  <c:v>0.441</c:v>
                </c:pt>
                <c:pt idx="6">
                  <c:v>0.41499999999999998</c:v>
                </c:pt>
                <c:pt idx="7">
                  <c:v>0.3</c:v>
                </c:pt>
                <c:pt idx="8">
                  <c:v>0.253</c:v>
                </c:pt>
                <c:pt idx="9">
                  <c:v>0.23499999999999999</c:v>
                </c:pt>
                <c:pt idx="10">
                  <c:v>0.187</c:v>
                </c:pt>
                <c:pt idx="11">
                  <c:v>0.13100000000000001</c:v>
                </c:pt>
                <c:pt idx="12">
                  <c:v>0.09</c:v>
                </c:pt>
                <c:pt idx="13">
                  <c:v>8.6999999999999994E-2</c:v>
                </c:pt>
                <c:pt idx="14">
                  <c:v>3.6999999999999998E-2</c:v>
                </c:pt>
                <c:pt idx="16">
                  <c:v>0.379</c:v>
                </c:pt>
              </c:numCache>
            </c:numRef>
          </c:val>
          <c:extLst>
            <c:ext xmlns:c16="http://schemas.microsoft.com/office/drawing/2014/chart" uri="{C3380CC4-5D6E-409C-BE32-E72D297353CC}">
              <c16:uniqueId val="{00000005-6A92-41CD-A6DF-5F806DFE5474}"/>
            </c:ext>
          </c:extLst>
        </c:ser>
        <c:dLbls>
          <c:showLegendKey val="0"/>
          <c:showVal val="0"/>
          <c:showCatName val="0"/>
          <c:showSerName val="0"/>
          <c:showPercent val="0"/>
          <c:showBubbleSize val="0"/>
        </c:dLbls>
        <c:gapWidth val="50"/>
        <c:overlap val="100"/>
        <c:axId val="820600440"/>
        <c:axId val="820605360"/>
      </c:barChart>
      <c:catAx>
        <c:axId val="820600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20605360"/>
        <c:crosses val="autoZero"/>
        <c:auto val="1"/>
        <c:lblAlgn val="ctr"/>
        <c:lblOffset val="100"/>
        <c:noMultiLvlLbl val="0"/>
      </c:catAx>
      <c:valAx>
        <c:axId val="82060536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20600440"/>
        <c:crosses val="autoZero"/>
        <c:crossBetween val="between"/>
      </c:valAx>
      <c:spPr>
        <a:noFill/>
        <a:ln>
          <a:noFill/>
        </a:ln>
        <a:effectLst/>
      </c:spPr>
    </c:plotArea>
    <c:legend>
      <c:legendPos val="r"/>
      <c:layout>
        <c:manualLayout>
          <c:xMode val="edge"/>
          <c:yMode val="edge"/>
          <c:x val="7.1575825476713206E-3"/>
          <c:y val="0.8749801058319312"/>
          <c:w val="0.96775561292559542"/>
          <c:h val="9.79900485790874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826994935463355"/>
          <c:y val="1.4166664817610069E-2"/>
          <c:w val="0.58559283058865808"/>
          <c:h val="0.84256103349219769"/>
        </c:manualLayout>
      </c:layout>
      <c:barChart>
        <c:barDir val="bar"/>
        <c:grouping val="stacked"/>
        <c:varyColors val="0"/>
        <c:ser>
          <c:idx val="1"/>
          <c:order val="0"/>
          <c:tx>
            <c:strRef>
              <c:f>'Encadré 2 Graphique 2B'!$C$3</c:f>
              <c:strCache>
                <c:ptCount val="1"/>
                <c:pt idx="0">
                  <c:v>1 jour par semaine</c:v>
                </c:pt>
              </c:strCache>
            </c:strRef>
          </c:tx>
          <c:spPr>
            <a:solidFill>
              <a:schemeClr val="accent1">
                <a:lumMod val="60000"/>
                <a:lumOff val="40000"/>
              </a:schemeClr>
            </a:solidFill>
            <a:ln>
              <a:solidFill>
                <a:schemeClr val="accent1">
                  <a:lumMod val="60000"/>
                  <a:lumOff val="40000"/>
                </a:schemeClr>
              </a:solidFill>
            </a:ln>
            <a:effectLst/>
          </c:spPr>
          <c:invertIfNegative val="0"/>
          <c:cat>
            <c:strRef>
              <c:f>'Encadré 2 Graphique 2B'!$A$4:$A$20</c:f>
              <c:strCache>
                <c:ptCount val="17"/>
                <c:pt idx="0">
                  <c:v>OQ - Enseignement, santé humaine et action sociale</c:v>
                </c:pt>
                <c:pt idx="1">
                  <c:v>FZ - Construction</c:v>
                </c:pt>
                <c:pt idx="2">
                  <c:v>C1 - Industrie agro-alimentaire</c:v>
                </c:pt>
                <c:pt idx="3">
                  <c:v>RU - Autres activités de services</c:v>
                </c:pt>
                <c:pt idx="4">
                  <c:v>IZ - Hébergement et restauration</c:v>
                </c:pt>
                <c:pt idx="5">
                  <c:v>HZ - Transports et entreposage </c:v>
                </c:pt>
                <c:pt idx="6">
                  <c:v>C5 - Fabrication d'autres produits industriels </c:v>
                </c:pt>
                <c:pt idx="7">
                  <c:v>C3 - Biens d'equipement</c:v>
                </c:pt>
                <c:pt idx="8">
                  <c:v>GZ - Commerce</c:v>
                </c:pt>
                <c:pt idx="9">
                  <c:v>MN - Services aux entreprises</c:v>
                </c:pt>
                <c:pt idx="10">
                  <c:v>LZ - Activités immobilières</c:v>
                </c:pt>
                <c:pt idx="11">
                  <c:v>KZ - Activités financières et d'assurance</c:v>
                </c:pt>
                <c:pt idx="12">
                  <c:v>C4 - Fabrication de matériels de transport</c:v>
                </c:pt>
                <c:pt idx="13">
                  <c:v>DE - Énergie, eau, déchets</c:v>
                </c:pt>
                <c:pt idx="14">
                  <c:v>JZ - Information et communication</c:v>
                </c:pt>
                <c:pt idx="16">
                  <c:v>Ensemble</c:v>
                </c:pt>
              </c:strCache>
            </c:strRef>
          </c:cat>
          <c:val>
            <c:numRef>
              <c:f>'Encadré 2 Graphique 2B'!$C$4:$C$20</c:f>
              <c:numCache>
                <c:formatCode>0.0%</c:formatCode>
                <c:ptCount val="17"/>
                <c:pt idx="0">
                  <c:v>0.04</c:v>
                </c:pt>
                <c:pt idx="1">
                  <c:v>4.2000000000000003E-2</c:v>
                </c:pt>
                <c:pt idx="2">
                  <c:v>4.2999999999999997E-2</c:v>
                </c:pt>
                <c:pt idx="3">
                  <c:v>6.8000000000000005E-2</c:v>
                </c:pt>
                <c:pt idx="4">
                  <c:v>2.1999999999999999E-2</c:v>
                </c:pt>
                <c:pt idx="5">
                  <c:v>8.2000000000000017E-2</c:v>
                </c:pt>
                <c:pt idx="6">
                  <c:v>9.5000000000000001E-2</c:v>
                </c:pt>
                <c:pt idx="7">
                  <c:v>5.0999999999999997E-2</c:v>
                </c:pt>
                <c:pt idx="8">
                  <c:v>4.9000000000000002E-2</c:v>
                </c:pt>
                <c:pt idx="9">
                  <c:v>7.6999999999999999E-2</c:v>
                </c:pt>
                <c:pt idx="10">
                  <c:v>9.8000000000000004E-2</c:v>
                </c:pt>
                <c:pt idx="11">
                  <c:v>0.105</c:v>
                </c:pt>
                <c:pt idx="12">
                  <c:v>0.02</c:v>
                </c:pt>
                <c:pt idx="13">
                  <c:v>0.27400000000000002</c:v>
                </c:pt>
                <c:pt idx="14">
                  <c:v>7.5999999999999998E-2</c:v>
                </c:pt>
                <c:pt idx="16">
                  <c:v>6.6000000000000003E-2</c:v>
                </c:pt>
              </c:numCache>
            </c:numRef>
          </c:val>
          <c:extLst>
            <c:ext xmlns:c16="http://schemas.microsoft.com/office/drawing/2014/chart" uri="{C3380CC4-5D6E-409C-BE32-E72D297353CC}">
              <c16:uniqueId val="{00000000-3B38-4119-BE9B-C52A98C5B9BD}"/>
            </c:ext>
          </c:extLst>
        </c:ser>
        <c:ser>
          <c:idx val="2"/>
          <c:order val="1"/>
          <c:tx>
            <c:strRef>
              <c:f>'Encadré 2 Graphique 2B'!$D$3</c:f>
              <c:strCache>
                <c:ptCount val="1"/>
                <c:pt idx="0">
                  <c:v>2 jours par semaine</c:v>
                </c:pt>
              </c:strCache>
            </c:strRef>
          </c:tx>
          <c:spPr>
            <a:solidFill>
              <a:schemeClr val="accent1"/>
            </a:solidFill>
            <a:ln>
              <a:solidFill>
                <a:schemeClr val="accent1"/>
              </a:solidFill>
            </a:ln>
            <a:effectLst/>
          </c:spPr>
          <c:invertIfNegative val="0"/>
          <c:cat>
            <c:strRef>
              <c:f>'Encadré 2 Graphique 2B'!$A$4:$A$20</c:f>
              <c:strCache>
                <c:ptCount val="17"/>
                <c:pt idx="0">
                  <c:v>OQ - Enseignement, santé humaine et action sociale</c:v>
                </c:pt>
                <c:pt idx="1">
                  <c:v>FZ - Construction</c:v>
                </c:pt>
                <c:pt idx="2">
                  <c:v>C1 - Industrie agro-alimentaire</c:v>
                </c:pt>
                <c:pt idx="3">
                  <c:v>RU - Autres activités de services</c:v>
                </c:pt>
                <c:pt idx="4">
                  <c:v>IZ - Hébergement et restauration</c:v>
                </c:pt>
                <c:pt idx="5">
                  <c:v>HZ - Transports et entreposage </c:v>
                </c:pt>
                <c:pt idx="6">
                  <c:v>C5 - Fabrication d'autres produits industriels </c:v>
                </c:pt>
                <c:pt idx="7">
                  <c:v>C3 - Biens d'equipement</c:v>
                </c:pt>
                <c:pt idx="8">
                  <c:v>GZ - Commerce</c:v>
                </c:pt>
                <c:pt idx="9">
                  <c:v>MN - Services aux entreprises</c:v>
                </c:pt>
                <c:pt idx="10">
                  <c:v>LZ - Activités immobilières</c:v>
                </c:pt>
                <c:pt idx="11">
                  <c:v>KZ - Activités financières et d'assurance</c:v>
                </c:pt>
                <c:pt idx="12">
                  <c:v>C4 - Fabrication de matériels de transport</c:v>
                </c:pt>
                <c:pt idx="13">
                  <c:v>DE - Énergie, eau, déchets</c:v>
                </c:pt>
                <c:pt idx="14">
                  <c:v>JZ - Information et communication</c:v>
                </c:pt>
                <c:pt idx="16">
                  <c:v>Ensemble</c:v>
                </c:pt>
              </c:strCache>
            </c:strRef>
          </c:cat>
          <c:val>
            <c:numRef>
              <c:f>'Encadré 2 Graphique 2B'!$D$4:$D$20</c:f>
              <c:numCache>
                <c:formatCode>0.0%</c:formatCode>
                <c:ptCount val="17"/>
                <c:pt idx="0">
                  <c:v>3.3000000000000002E-2</c:v>
                </c:pt>
                <c:pt idx="1">
                  <c:v>5.5E-2</c:v>
                </c:pt>
                <c:pt idx="2">
                  <c:v>3.5000000000000003E-2</c:v>
                </c:pt>
                <c:pt idx="3">
                  <c:v>4.3999999999999997E-2</c:v>
                </c:pt>
                <c:pt idx="4">
                  <c:v>1.3000000000000001E-2</c:v>
                </c:pt>
                <c:pt idx="5">
                  <c:v>0.08</c:v>
                </c:pt>
                <c:pt idx="6">
                  <c:v>5.2999999999999999E-2</c:v>
                </c:pt>
                <c:pt idx="7">
                  <c:v>0.115</c:v>
                </c:pt>
                <c:pt idx="8">
                  <c:v>0.14599999999999999</c:v>
                </c:pt>
                <c:pt idx="9">
                  <c:v>9.8000000000000004E-2</c:v>
                </c:pt>
                <c:pt idx="10">
                  <c:v>0.129</c:v>
                </c:pt>
                <c:pt idx="11">
                  <c:v>0.155</c:v>
                </c:pt>
                <c:pt idx="12">
                  <c:v>4.4999999999999998E-2</c:v>
                </c:pt>
                <c:pt idx="13">
                  <c:v>0.18</c:v>
                </c:pt>
                <c:pt idx="14">
                  <c:v>0.13700000000000001</c:v>
                </c:pt>
                <c:pt idx="16">
                  <c:v>8.5999999999999993E-2</c:v>
                </c:pt>
              </c:numCache>
            </c:numRef>
          </c:val>
          <c:extLst>
            <c:ext xmlns:c16="http://schemas.microsoft.com/office/drawing/2014/chart" uri="{C3380CC4-5D6E-409C-BE32-E72D297353CC}">
              <c16:uniqueId val="{00000001-3B38-4119-BE9B-C52A98C5B9BD}"/>
            </c:ext>
          </c:extLst>
        </c:ser>
        <c:ser>
          <c:idx val="3"/>
          <c:order val="2"/>
          <c:tx>
            <c:strRef>
              <c:f>'Encadré 2 Graphique 2B'!$E$3</c:f>
              <c:strCache>
                <c:ptCount val="1"/>
                <c:pt idx="0">
                  <c:v>3 jours par semaine</c:v>
                </c:pt>
              </c:strCache>
            </c:strRef>
          </c:tx>
          <c:spPr>
            <a:solidFill>
              <a:schemeClr val="accent4">
                <a:lumMod val="50000"/>
              </a:schemeClr>
            </a:solidFill>
            <a:ln>
              <a:solidFill>
                <a:schemeClr val="accent4">
                  <a:lumMod val="50000"/>
                </a:schemeClr>
              </a:solidFill>
            </a:ln>
            <a:effectLst/>
          </c:spPr>
          <c:invertIfNegative val="0"/>
          <c:cat>
            <c:strRef>
              <c:f>'Encadré 2 Graphique 2B'!$A$4:$A$20</c:f>
              <c:strCache>
                <c:ptCount val="17"/>
                <c:pt idx="0">
                  <c:v>OQ - Enseignement, santé humaine et action sociale</c:v>
                </c:pt>
                <c:pt idx="1">
                  <c:v>FZ - Construction</c:v>
                </c:pt>
                <c:pt idx="2">
                  <c:v>C1 - Industrie agro-alimentaire</c:v>
                </c:pt>
                <c:pt idx="3">
                  <c:v>RU - Autres activités de services</c:v>
                </c:pt>
                <c:pt idx="4">
                  <c:v>IZ - Hébergement et restauration</c:v>
                </c:pt>
                <c:pt idx="5">
                  <c:v>HZ - Transports et entreposage </c:v>
                </c:pt>
                <c:pt idx="6">
                  <c:v>C5 - Fabrication d'autres produits industriels </c:v>
                </c:pt>
                <c:pt idx="7">
                  <c:v>C3 - Biens d'equipement</c:v>
                </c:pt>
                <c:pt idx="8">
                  <c:v>GZ - Commerce</c:v>
                </c:pt>
                <c:pt idx="9">
                  <c:v>MN - Services aux entreprises</c:v>
                </c:pt>
                <c:pt idx="10">
                  <c:v>LZ - Activités immobilières</c:v>
                </c:pt>
                <c:pt idx="11">
                  <c:v>KZ - Activités financières et d'assurance</c:v>
                </c:pt>
                <c:pt idx="12">
                  <c:v>C4 - Fabrication de matériels de transport</c:v>
                </c:pt>
                <c:pt idx="13">
                  <c:v>DE - Énergie, eau, déchets</c:v>
                </c:pt>
                <c:pt idx="14">
                  <c:v>JZ - Information et communication</c:v>
                </c:pt>
                <c:pt idx="16">
                  <c:v>Ensemble</c:v>
                </c:pt>
              </c:strCache>
            </c:strRef>
          </c:cat>
          <c:val>
            <c:numRef>
              <c:f>'Encadré 2 Graphique 2B'!$E$4:$E$20</c:f>
              <c:numCache>
                <c:formatCode>0.0%</c:formatCode>
                <c:ptCount val="17"/>
                <c:pt idx="0">
                  <c:v>8.0000000000000002E-3</c:v>
                </c:pt>
                <c:pt idx="1">
                  <c:v>1.4999999999999999E-2</c:v>
                </c:pt>
                <c:pt idx="2">
                  <c:v>3.7999999999999999E-2</c:v>
                </c:pt>
                <c:pt idx="3">
                  <c:v>3.2000000000000001E-2</c:v>
                </c:pt>
                <c:pt idx="4">
                  <c:v>0.107</c:v>
                </c:pt>
                <c:pt idx="5">
                  <c:v>0.02</c:v>
                </c:pt>
                <c:pt idx="6">
                  <c:v>3.5999999999999997E-2</c:v>
                </c:pt>
                <c:pt idx="7">
                  <c:v>4.3999999999999997E-2</c:v>
                </c:pt>
                <c:pt idx="8">
                  <c:v>2.9000000000000005E-2</c:v>
                </c:pt>
                <c:pt idx="9">
                  <c:v>0.06</c:v>
                </c:pt>
                <c:pt idx="10">
                  <c:v>4.9000000000000002E-2</c:v>
                </c:pt>
                <c:pt idx="11">
                  <c:v>5.8999999999999997E-2</c:v>
                </c:pt>
                <c:pt idx="12">
                  <c:v>0</c:v>
                </c:pt>
                <c:pt idx="13" formatCode="0%">
                  <c:v>0</c:v>
                </c:pt>
                <c:pt idx="14">
                  <c:v>0.22800000000000001</c:v>
                </c:pt>
                <c:pt idx="16">
                  <c:v>4.5999999999999999E-2</c:v>
                </c:pt>
              </c:numCache>
            </c:numRef>
          </c:val>
          <c:extLst>
            <c:ext xmlns:c16="http://schemas.microsoft.com/office/drawing/2014/chart" uri="{C3380CC4-5D6E-409C-BE32-E72D297353CC}">
              <c16:uniqueId val="{00000002-3B38-4119-BE9B-C52A98C5B9BD}"/>
            </c:ext>
          </c:extLst>
        </c:ser>
        <c:ser>
          <c:idx val="4"/>
          <c:order val="3"/>
          <c:tx>
            <c:strRef>
              <c:f>'Encadré 2 Graphique 2B'!$F$3</c:f>
              <c:strCache>
                <c:ptCount val="1"/>
                <c:pt idx="0">
                  <c:v>4 jours par semaine</c:v>
                </c:pt>
              </c:strCache>
            </c:strRef>
          </c:tx>
          <c:spPr>
            <a:solidFill>
              <a:srgbClr val="92D050"/>
            </a:solidFill>
            <a:ln>
              <a:solidFill>
                <a:srgbClr val="92D050"/>
              </a:solidFill>
            </a:ln>
            <a:effectLst/>
          </c:spPr>
          <c:invertIfNegative val="0"/>
          <c:cat>
            <c:strRef>
              <c:f>'Encadré 2 Graphique 2B'!$A$4:$A$20</c:f>
              <c:strCache>
                <c:ptCount val="17"/>
                <c:pt idx="0">
                  <c:v>OQ - Enseignement, santé humaine et action sociale</c:v>
                </c:pt>
                <c:pt idx="1">
                  <c:v>FZ - Construction</c:v>
                </c:pt>
                <c:pt idx="2">
                  <c:v>C1 - Industrie agro-alimentaire</c:v>
                </c:pt>
                <c:pt idx="3">
                  <c:v>RU - Autres activités de services</c:v>
                </c:pt>
                <c:pt idx="4">
                  <c:v>IZ - Hébergement et restauration</c:v>
                </c:pt>
                <c:pt idx="5">
                  <c:v>HZ - Transports et entreposage </c:v>
                </c:pt>
                <c:pt idx="6">
                  <c:v>C5 - Fabrication d'autres produits industriels </c:v>
                </c:pt>
                <c:pt idx="7">
                  <c:v>C3 - Biens d'equipement</c:v>
                </c:pt>
                <c:pt idx="8">
                  <c:v>GZ - Commerce</c:v>
                </c:pt>
                <c:pt idx="9">
                  <c:v>MN - Services aux entreprises</c:v>
                </c:pt>
                <c:pt idx="10">
                  <c:v>LZ - Activités immobilières</c:v>
                </c:pt>
                <c:pt idx="11">
                  <c:v>KZ - Activités financières et d'assurance</c:v>
                </c:pt>
                <c:pt idx="12">
                  <c:v>C4 - Fabrication de matériels de transport</c:v>
                </c:pt>
                <c:pt idx="13">
                  <c:v>DE - Énergie, eau, déchets</c:v>
                </c:pt>
                <c:pt idx="14">
                  <c:v>JZ - Information et communication</c:v>
                </c:pt>
                <c:pt idx="16">
                  <c:v>Ensemble</c:v>
                </c:pt>
              </c:strCache>
            </c:strRef>
          </c:cat>
          <c:val>
            <c:numRef>
              <c:f>'Encadré 2 Graphique 2B'!$F$4:$F$20</c:f>
              <c:numCache>
                <c:formatCode>0%</c:formatCode>
                <c:ptCount val="17"/>
                <c:pt idx="0" formatCode="0.0%">
                  <c:v>3.0000000000000001E-3</c:v>
                </c:pt>
                <c:pt idx="1">
                  <c:v>3.0000000000000001E-3</c:v>
                </c:pt>
                <c:pt idx="2" formatCode="0.0%">
                  <c:v>0</c:v>
                </c:pt>
                <c:pt idx="3" formatCode="0.0%">
                  <c:v>8.9999999999999993E-3</c:v>
                </c:pt>
                <c:pt idx="4">
                  <c:v>1.4999999999999999E-2</c:v>
                </c:pt>
                <c:pt idx="5" formatCode="0.0%">
                  <c:v>2E-3</c:v>
                </c:pt>
                <c:pt idx="6" formatCode="0.0%">
                  <c:v>2E-3</c:v>
                </c:pt>
                <c:pt idx="7" formatCode="0.0%">
                  <c:v>0</c:v>
                </c:pt>
                <c:pt idx="8" formatCode="0.0%">
                  <c:v>8.0000000000000002E-3</c:v>
                </c:pt>
                <c:pt idx="9" formatCode="0.0%">
                  <c:v>1.4000000000000002E-2</c:v>
                </c:pt>
                <c:pt idx="10">
                  <c:v>5.0000000000000001E-3</c:v>
                </c:pt>
                <c:pt idx="11" formatCode="0.0%">
                  <c:v>1.2E-2</c:v>
                </c:pt>
                <c:pt idx="12">
                  <c:v>0</c:v>
                </c:pt>
                <c:pt idx="13">
                  <c:v>8.0000000000000002E-3</c:v>
                </c:pt>
                <c:pt idx="14" formatCode="0.0%">
                  <c:v>2.1000000000000001E-2</c:v>
                </c:pt>
                <c:pt idx="16" formatCode="0.0%">
                  <c:v>1.0999999999999999E-2</c:v>
                </c:pt>
              </c:numCache>
            </c:numRef>
          </c:val>
          <c:extLst>
            <c:ext xmlns:c16="http://schemas.microsoft.com/office/drawing/2014/chart" uri="{C3380CC4-5D6E-409C-BE32-E72D297353CC}">
              <c16:uniqueId val="{00000003-3B38-4119-BE9B-C52A98C5B9BD}"/>
            </c:ext>
          </c:extLst>
        </c:ser>
        <c:ser>
          <c:idx val="5"/>
          <c:order val="4"/>
          <c:tx>
            <c:strRef>
              <c:f>'Encadré 2 Graphique 2B'!$G$3</c:f>
              <c:strCache>
                <c:ptCount val="1"/>
                <c:pt idx="0">
                  <c:v>5 jours par semaine</c:v>
                </c:pt>
              </c:strCache>
            </c:strRef>
          </c:tx>
          <c:spPr>
            <a:solidFill>
              <a:srgbClr val="00B050"/>
            </a:solidFill>
            <a:ln>
              <a:solidFill>
                <a:srgbClr val="00B050"/>
              </a:solidFill>
            </a:ln>
            <a:effectLst/>
          </c:spPr>
          <c:invertIfNegative val="0"/>
          <c:cat>
            <c:strRef>
              <c:f>'Encadré 2 Graphique 2B'!$A$4:$A$20</c:f>
              <c:strCache>
                <c:ptCount val="17"/>
                <c:pt idx="0">
                  <c:v>OQ - Enseignement, santé humaine et action sociale</c:v>
                </c:pt>
                <c:pt idx="1">
                  <c:v>FZ - Construction</c:v>
                </c:pt>
                <c:pt idx="2">
                  <c:v>C1 - Industrie agro-alimentaire</c:v>
                </c:pt>
                <c:pt idx="3">
                  <c:v>RU - Autres activités de services</c:v>
                </c:pt>
                <c:pt idx="4">
                  <c:v>IZ - Hébergement et restauration</c:v>
                </c:pt>
                <c:pt idx="5">
                  <c:v>HZ - Transports et entreposage </c:v>
                </c:pt>
                <c:pt idx="6">
                  <c:v>C5 - Fabrication d'autres produits industriels </c:v>
                </c:pt>
                <c:pt idx="7">
                  <c:v>C3 - Biens d'equipement</c:v>
                </c:pt>
                <c:pt idx="8">
                  <c:v>GZ - Commerce</c:v>
                </c:pt>
                <c:pt idx="9">
                  <c:v>MN - Services aux entreprises</c:v>
                </c:pt>
                <c:pt idx="10">
                  <c:v>LZ - Activités immobilières</c:v>
                </c:pt>
                <c:pt idx="11">
                  <c:v>KZ - Activités financières et d'assurance</c:v>
                </c:pt>
                <c:pt idx="12">
                  <c:v>C4 - Fabrication de matériels de transport</c:v>
                </c:pt>
                <c:pt idx="13">
                  <c:v>DE - Énergie, eau, déchets</c:v>
                </c:pt>
                <c:pt idx="14">
                  <c:v>JZ - Information et communication</c:v>
                </c:pt>
                <c:pt idx="16">
                  <c:v>Ensemble</c:v>
                </c:pt>
              </c:strCache>
            </c:strRef>
          </c:cat>
          <c:val>
            <c:numRef>
              <c:f>'Encadré 2 Graphique 2B'!$G$4:$G$20</c:f>
              <c:numCache>
                <c:formatCode>0%</c:formatCode>
                <c:ptCount val="17"/>
                <c:pt idx="0" formatCode="0.0%">
                  <c:v>5.0000000000000001E-3</c:v>
                </c:pt>
                <c:pt idx="1">
                  <c:v>3.0000000000000001E-3</c:v>
                </c:pt>
                <c:pt idx="2">
                  <c:v>3.0000000000000001E-3</c:v>
                </c:pt>
                <c:pt idx="3" formatCode="0.0%">
                  <c:v>1.4000000000000002E-2</c:v>
                </c:pt>
                <c:pt idx="4" formatCode="0.0%">
                  <c:v>2.1000000000000001E-2</c:v>
                </c:pt>
                <c:pt idx="5" formatCode="0.0%">
                  <c:v>5.0000000000000001E-3</c:v>
                </c:pt>
                <c:pt idx="6" formatCode="0.0%">
                  <c:v>8.9999999999999993E-3</c:v>
                </c:pt>
                <c:pt idx="7">
                  <c:v>3.0000000000000001E-3</c:v>
                </c:pt>
                <c:pt idx="8" formatCode="0.0%">
                  <c:v>8.0000000000000002E-3</c:v>
                </c:pt>
                <c:pt idx="9" formatCode="0.0%">
                  <c:v>8.9999999999999993E-3</c:v>
                </c:pt>
                <c:pt idx="10">
                  <c:v>7.0000000000000001E-3</c:v>
                </c:pt>
                <c:pt idx="11" formatCode="0.0%">
                  <c:v>1.4999999999999999E-2</c:v>
                </c:pt>
                <c:pt idx="12" formatCode="0.0%">
                  <c:v>0</c:v>
                </c:pt>
                <c:pt idx="13" formatCode="0.0%">
                  <c:v>0</c:v>
                </c:pt>
                <c:pt idx="14" formatCode="0.0%">
                  <c:v>2.6000000000000002E-2</c:v>
                </c:pt>
                <c:pt idx="16" formatCode="0.0%">
                  <c:v>8.0000000000000002E-3</c:v>
                </c:pt>
              </c:numCache>
            </c:numRef>
          </c:val>
          <c:extLst>
            <c:ext xmlns:c16="http://schemas.microsoft.com/office/drawing/2014/chart" uri="{C3380CC4-5D6E-409C-BE32-E72D297353CC}">
              <c16:uniqueId val="{00000004-3B38-4119-BE9B-C52A98C5B9BD}"/>
            </c:ext>
          </c:extLst>
        </c:ser>
        <c:ser>
          <c:idx val="0"/>
          <c:order val="5"/>
          <c:tx>
            <c:strRef>
              <c:f>'Encadré 2 Graphique 2B'!$B$3</c:f>
              <c:strCache>
                <c:ptCount val="1"/>
                <c:pt idx="0">
                  <c:v>0 jour par semaine</c:v>
                </c:pt>
              </c:strCache>
            </c:strRef>
          </c:tx>
          <c:spPr>
            <a:solidFill>
              <a:schemeClr val="bg1">
                <a:lumMod val="85000"/>
              </a:schemeClr>
            </a:solidFill>
            <a:ln>
              <a:solidFill>
                <a:schemeClr val="bg1">
                  <a:lumMod val="85000"/>
                </a:schemeClr>
              </a:solidFill>
            </a:ln>
            <a:effectLst/>
          </c:spPr>
          <c:invertIfNegative val="0"/>
          <c:cat>
            <c:strRef>
              <c:f>'Encadré 2 Graphique 2B'!$A$4:$A$20</c:f>
              <c:strCache>
                <c:ptCount val="17"/>
                <c:pt idx="0">
                  <c:v>OQ - Enseignement, santé humaine et action sociale</c:v>
                </c:pt>
                <c:pt idx="1">
                  <c:v>FZ - Construction</c:v>
                </c:pt>
                <c:pt idx="2">
                  <c:v>C1 - Industrie agro-alimentaire</c:v>
                </c:pt>
                <c:pt idx="3">
                  <c:v>RU - Autres activités de services</c:v>
                </c:pt>
                <c:pt idx="4">
                  <c:v>IZ - Hébergement et restauration</c:v>
                </c:pt>
                <c:pt idx="5">
                  <c:v>HZ - Transports et entreposage </c:v>
                </c:pt>
                <c:pt idx="6">
                  <c:v>C5 - Fabrication d'autres produits industriels </c:v>
                </c:pt>
                <c:pt idx="7">
                  <c:v>C3 - Biens d'equipement</c:v>
                </c:pt>
                <c:pt idx="8">
                  <c:v>GZ - Commerce</c:v>
                </c:pt>
                <c:pt idx="9">
                  <c:v>MN - Services aux entreprises</c:v>
                </c:pt>
                <c:pt idx="10">
                  <c:v>LZ - Activités immobilières</c:v>
                </c:pt>
                <c:pt idx="11">
                  <c:v>KZ - Activités financières et d'assurance</c:v>
                </c:pt>
                <c:pt idx="12">
                  <c:v>C4 - Fabrication de matériels de transport</c:v>
                </c:pt>
                <c:pt idx="13">
                  <c:v>DE - Énergie, eau, déchets</c:v>
                </c:pt>
                <c:pt idx="14">
                  <c:v>JZ - Information et communication</c:v>
                </c:pt>
                <c:pt idx="16">
                  <c:v>Ensemble</c:v>
                </c:pt>
              </c:strCache>
            </c:strRef>
          </c:cat>
          <c:val>
            <c:numRef>
              <c:f>'Encadré 2 Graphique 2B'!$B$4:$B$20</c:f>
              <c:numCache>
                <c:formatCode>0.0%</c:formatCode>
                <c:ptCount val="17"/>
                <c:pt idx="0">
                  <c:v>0.91100000000000003</c:v>
                </c:pt>
                <c:pt idx="1">
                  <c:v>0.88200000000000001</c:v>
                </c:pt>
                <c:pt idx="2">
                  <c:v>0.88099999999999989</c:v>
                </c:pt>
                <c:pt idx="3">
                  <c:v>0.83299999999999996</c:v>
                </c:pt>
                <c:pt idx="4">
                  <c:v>0.82199999999999984</c:v>
                </c:pt>
                <c:pt idx="5">
                  <c:v>0.81100000000000005</c:v>
                </c:pt>
                <c:pt idx="6">
                  <c:v>0.80400000000000005</c:v>
                </c:pt>
                <c:pt idx="7">
                  <c:v>0.78700000000000003</c:v>
                </c:pt>
                <c:pt idx="8">
                  <c:v>0.75900000000000001</c:v>
                </c:pt>
                <c:pt idx="9">
                  <c:v>0.74199999999999999</c:v>
                </c:pt>
                <c:pt idx="10">
                  <c:v>0.71200000000000008</c:v>
                </c:pt>
                <c:pt idx="11">
                  <c:v>0.65400000000000003</c:v>
                </c:pt>
                <c:pt idx="12">
                  <c:v>0.65300000000000002</c:v>
                </c:pt>
                <c:pt idx="13">
                  <c:v>0.53800000000000003</c:v>
                </c:pt>
                <c:pt idx="14">
                  <c:v>0.51200000000000001</c:v>
                </c:pt>
                <c:pt idx="16">
                  <c:v>0.78200000000000003</c:v>
                </c:pt>
              </c:numCache>
            </c:numRef>
          </c:val>
          <c:extLst>
            <c:ext xmlns:c16="http://schemas.microsoft.com/office/drawing/2014/chart" uri="{C3380CC4-5D6E-409C-BE32-E72D297353CC}">
              <c16:uniqueId val="{00000005-3B38-4119-BE9B-C52A98C5B9BD}"/>
            </c:ext>
          </c:extLst>
        </c:ser>
        <c:ser>
          <c:idx val="6"/>
          <c:order val="6"/>
          <c:tx>
            <c:strRef>
              <c:f>'Encadré 2 Graphique 2B'!$H$3</c:f>
              <c:strCache>
                <c:ptCount val="1"/>
                <c:pt idx="0">
                  <c:v>ND</c:v>
                </c:pt>
              </c:strCache>
            </c:strRef>
          </c:tx>
          <c:spPr>
            <a:pattFill prst="dkUpDiag">
              <a:fgClr>
                <a:schemeClr val="accent1"/>
              </a:fgClr>
              <a:bgClr>
                <a:schemeClr val="bg1"/>
              </a:bgClr>
            </a:pattFill>
            <a:ln>
              <a:noFill/>
            </a:ln>
            <a:effectLst/>
          </c:spPr>
          <c:invertIfNegative val="0"/>
          <c:cat>
            <c:strRef>
              <c:f>'Encadré 2 Graphique 2B'!$A$4:$A$20</c:f>
              <c:strCache>
                <c:ptCount val="17"/>
                <c:pt idx="0">
                  <c:v>OQ - Enseignement, santé humaine et action sociale</c:v>
                </c:pt>
                <c:pt idx="1">
                  <c:v>FZ - Construction</c:v>
                </c:pt>
                <c:pt idx="2">
                  <c:v>C1 - Industrie agro-alimentaire</c:v>
                </c:pt>
                <c:pt idx="3">
                  <c:v>RU - Autres activités de services</c:v>
                </c:pt>
                <c:pt idx="4">
                  <c:v>IZ - Hébergement et restauration</c:v>
                </c:pt>
                <c:pt idx="5">
                  <c:v>HZ - Transports et entreposage </c:v>
                </c:pt>
                <c:pt idx="6">
                  <c:v>C5 - Fabrication d'autres produits industriels </c:v>
                </c:pt>
                <c:pt idx="7">
                  <c:v>C3 - Biens d'equipement</c:v>
                </c:pt>
                <c:pt idx="8">
                  <c:v>GZ - Commerce</c:v>
                </c:pt>
                <c:pt idx="9">
                  <c:v>MN - Services aux entreprises</c:v>
                </c:pt>
                <c:pt idx="10">
                  <c:v>LZ - Activités immobilières</c:v>
                </c:pt>
                <c:pt idx="11">
                  <c:v>KZ - Activités financières et d'assurance</c:v>
                </c:pt>
                <c:pt idx="12">
                  <c:v>C4 - Fabrication de matériels de transport</c:v>
                </c:pt>
                <c:pt idx="13">
                  <c:v>DE - Énergie, eau, déchets</c:v>
                </c:pt>
                <c:pt idx="14">
                  <c:v>JZ - Information et communication</c:v>
                </c:pt>
                <c:pt idx="16">
                  <c:v>Ensemble</c:v>
                </c:pt>
              </c:strCache>
            </c:strRef>
          </c:cat>
          <c:val>
            <c:numRef>
              <c:f>'Encadré 2 Graphique 2B'!$H$4:$H$20</c:f>
              <c:numCache>
                <c:formatCode>0%</c:formatCode>
                <c:ptCount val="17"/>
                <c:pt idx="12" formatCode="0.0%">
                  <c:v>0.28199999999999992</c:v>
                </c:pt>
              </c:numCache>
            </c:numRef>
          </c:val>
          <c:extLst>
            <c:ext xmlns:c16="http://schemas.microsoft.com/office/drawing/2014/chart" uri="{C3380CC4-5D6E-409C-BE32-E72D297353CC}">
              <c16:uniqueId val="{00000006-3B38-4119-BE9B-C52A98C5B9BD}"/>
            </c:ext>
          </c:extLst>
        </c:ser>
        <c:dLbls>
          <c:showLegendKey val="0"/>
          <c:showVal val="0"/>
          <c:showCatName val="0"/>
          <c:showSerName val="0"/>
          <c:showPercent val="0"/>
          <c:showBubbleSize val="0"/>
        </c:dLbls>
        <c:gapWidth val="50"/>
        <c:overlap val="100"/>
        <c:axId val="820600440"/>
        <c:axId val="820605360"/>
      </c:barChart>
      <c:catAx>
        <c:axId val="820600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20605360"/>
        <c:crosses val="autoZero"/>
        <c:auto val="1"/>
        <c:lblAlgn val="ctr"/>
        <c:lblOffset val="100"/>
        <c:noMultiLvlLbl val="0"/>
      </c:catAx>
      <c:valAx>
        <c:axId val="82060536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20600440"/>
        <c:crosses val="autoZero"/>
        <c:crossBetween val="between"/>
      </c:valAx>
      <c:spPr>
        <a:noFill/>
        <a:ln>
          <a:noFill/>
        </a:ln>
        <a:effectLst/>
      </c:spPr>
    </c:plotArea>
    <c:legend>
      <c:legendPos val="r"/>
      <c:layout>
        <c:manualLayout>
          <c:xMode val="edge"/>
          <c:yMode val="edge"/>
          <c:x val="7.1575825476713206E-3"/>
          <c:y val="0.90572151230775777"/>
          <c:w val="0.99284241745232871"/>
          <c:h val="9.42784876922422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826994935463355"/>
          <c:y val="1.4166664817610069E-2"/>
          <c:w val="0.58559283058865808"/>
          <c:h val="0.83546143518234539"/>
        </c:manualLayout>
      </c:layout>
      <c:barChart>
        <c:barDir val="bar"/>
        <c:grouping val="stacked"/>
        <c:varyColors val="0"/>
        <c:ser>
          <c:idx val="0"/>
          <c:order val="0"/>
          <c:tx>
            <c:strRef>
              <c:f>'Encadré 2 Graphique 2C'!$B$3</c:f>
              <c:strCache>
                <c:ptCount val="1"/>
                <c:pt idx="0">
                  <c:v>Oui</c:v>
                </c:pt>
              </c:strCache>
            </c:strRef>
          </c:tx>
          <c:spPr>
            <a:solidFill>
              <a:srgbClr val="00B050"/>
            </a:solidFill>
            <a:ln>
              <a:noFill/>
            </a:ln>
            <a:effectLst/>
          </c:spPr>
          <c:invertIfNegative val="0"/>
          <c:cat>
            <c:strRef>
              <c:f>'Encadré 2 Graphique 2C'!$A$4:$A$20</c:f>
              <c:strCache>
                <c:ptCount val="17"/>
                <c:pt idx="0">
                  <c:v>DE - Énergie, eau, déchets</c:v>
                </c:pt>
                <c:pt idx="1">
                  <c:v>JZ - Information et communication</c:v>
                </c:pt>
                <c:pt idx="2">
                  <c:v>C4 - Fabrication de matériels de transport</c:v>
                </c:pt>
                <c:pt idx="3">
                  <c:v>KZ - Activités financières et d'assurance</c:v>
                </c:pt>
                <c:pt idx="4">
                  <c:v>LZ - Activités immobilières</c:v>
                </c:pt>
                <c:pt idx="5">
                  <c:v>C3 - Biens d'equipement</c:v>
                </c:pt>
                <c:pt idx="6">
                  <c:v>MN - Services aux entreprises</c:v>
                </c:pt>
                <c:pt idx="7">
                  <c:v>HZ - Transports et entreposage </c:v>
                </c:pt>
                <c:pt idx="8">
                  <c:v>RU - Autres activités de services</c:v>
                </c:pt>
                <c:pt idx="9">
                  <c:v>C5 - Fabrication d'autres produits industriels </c:v>
                </c:pt>
                <c:pt idx="10">
                  <c:v>GZ - Commerce</c:v>
                </c:pt>
                <c:pt idx="11">
                  <c:v>C1 - Industrie agro-alimentaire</c:v>
                </c:pt>
                <c:pt idx="12">
                  <c:v>OQ - Enseignement, santé humaine et action sociale</c:v>
                </c:pt>
                <c:pt idx="13">
                  <c:v>FZ - Construction</c:v>
                </c:pt>
                <c:pt idx="14">
                  <c:v>IZ - Hébergement et restauration</c:v>
                </c:pt>
                <c:pt idx="16">
                  <c:v>Ensemble</c:v>
                </c:pt>
              </c:strCache>
            </c:strRef>
          </c:cat>
          <c:val>
            <c:numRef>
              <c:f>'Encadré 2 Graphique 2C'!$B$4:$B$20</c:f>
              <c:numCache>
                <c:formatCode>0%</c:formatCode>
                <c:ptCount val="17"/>
                <c:pt idx="0">
                  <c:v>0.60899999999999999</c:v>
                </c:pt>
                <c:pt idx="1">
                  <c:v>0.60699999999999998</c:v>
                </c:pt>
                <c:pt idx="2">
                  <c:v>0.56799999999999995</c:v>
                </c:pt>
                <c:pt idx="3">
                  <c:v>0.51900000000000002</c:v>
                </c:pt>
                <c:pt idx="4">
                  <c:v>0.42499999999999999</c:v>
                </c:pt>
                <c:pt idx="5">
                  <c:v>0.41799999999999998</c:v>
                </c:pt>
                <c:pt idx="6">
                  <c:v>0.32300000000000006</c:v>
                </c:pt>
                <c:pt idx="7">
                  <c:v>0.29099999999999998</c:v>
                </c:pt>
                <c:pt idx="8">
                  <c:v>0.26400000000000001</c:v>
                </c:pt>
                <c:pt idx="9">
                  <c:v>0.23899999999999999</c:v>
                </c:pt>
                <c:pt idx="10">
                  <c:v>0.20899999999999999</c:v>
                </c:pt>
                <c:pt idx="11">
                  <c:v>0.2</c:v>
                </c:pt>
                <c:pt idx="12">
                  <c:v>0.14000000000000001</c:v>
                </c:pt>
                <c:pt idx="13">
                  <c:v>9.9000000000000005E-2</c:v>
                </c:pt>
                <c:pt idx="14">
                  <c:v>4.1000000000000009E-2</c:v>
                </c:pt>
                <c:pt idx="16">
                  <c:v>0.27200000000000002</c:v>
                </c:pt>
              </c:numCache>
            </c:numRef>
          </c:val>
          <c:extLst>
            <c:ext xmlns:c16="http://schemas.microsoft.com/office/drawing/2014/chart" uri="{C3380CC4-5D6E-409C-BE32-E72D297353CC}">
              <c16:uniqueId val="{00000000-B132-415B-8CF0-25CA0FFA7301}"/>
            </c:ext>
          </c:extLst>
        </c:ser>
        <c:ser>
          <c:idx val="1"/>
          <c:order val="1"/>
          <c:tx>
            <c:strRef>
              <c:f>'Encadré 2 Graphique 2C'!$C$3</c:f>
              <c:strCache>
                <c:ptCount val="1"/>
                <c:pt idx="0">
                  <c:v>Non</c:v>
                </c:pt>
              </c:strCache>
            </c:strRef>
          </c:tx>
          <c:spPr>
            <a:solidFill>
              <a:srgbClr val="C00000"/>
            </a:solidFill>
            <a:ln>
              <a:noFill/>
            </a:ln>
            <a:effectLst/>
          </c:spPr>
          <c:invertIfNegative val="0"/>
          <c:cat>
            <c:strRef>
              <c:f>'Encadré 2 Graphique 2C'!$A$4:$A$20</c:f>
              <c:strCache>
                <c:ptCount val="17"/>
                <c:pt idx="0">
                  <c:v>DE - Énergie, eau, déchets</c:v>
                </c:pt>
                <c:pt idx="1">
                  <c:v>JZ - Information et communication</c:v>
                </c:pt>
                <c:pt idx="2">
                  <c:v>C4 - Fabrication de matériels de transport</c:v>
                </c:pt>
                <c:pt idx="3">
                  <c:v>KZ - Activités financières et d'assurance</c:v>
                </c:pt>
                <c:pt idx="4">
                  <c:v>LZ - Activités immobilières</c:v>
                </c:pt>
                <c:pt idx="5">
                  <c:v>C3 - Biens d'equipement</c:v>
                </c:pt>
                <c:pt idx="6">
                  <c:v>MN - Services aux entreprises</c:v>
                </c:pt>
                <c:pt idx="7">
                  <c:v>HZ - Transports et entreposage </c:v>
                </c:pt>
                <c:pt idx="8">
                  <c:v>RU - Autres activités de services</c:v>
                </c:pt>
                <c:pt idx="9">
                  <c:v>C5 - Fabrication d'autres produits industriels </c:v>
                </c:pt>
                <c:pt idx="10">
                  <c:v>GZ - Commerce</c:v>
                </c:pt>
                <c:pt idx="11">
                  <c:v>C1 - Industrie agro-alimentaire</c:v>
                </c:pt>
                <c:pt idx="12">
                  <c:v>OQ - Enseignement, santé humaine et action sociale</c:v>
                </c:pt>
                <c:pt idx="13">
                  <c:v>FZ - Construction</c:v>
                </c:pt>
                <c:pt idx="14">
                  <c:v>IZ - Hébergement et restauration</c:v>
                </c:pt>
                <c:pt idx="16">
                  <c:v>Ensemble</c:v>
                </c:pt>
              </c:strCache>
            </c:strRef>
          </c:cat>
          <c:val>
            <c:numRef>
              <c:f>'Encadré 2 Graphique 2C'!$C$4:$C$20</c:f>
              <c:numCache>
                <c:formatCode>0%</c:formatCode>
                <c:ptCount val="17"/>
                <c:pt idx="0">
                  <c:v>0.14000000000000001</c:v>
                </c:pt>
                <c:pt idx="1">
                  <c:v>0.152</c:v>
                </c:pt>
                <c:pt idx="2">
                  <c:v>0.27100000000000002</c:v>
                </c:pt>
                <c:pt idx="3">
                  <c:v>0.16</c:v>
                </c:pt>
                <c:pt idx="4">
                  <c:v>0.26600000000000001</c:v>
                </c:pt>
                <c:pt idx="5">
                  <c:v>0.33200000000000002</c:v>
                </c:pt>
                <c:pt idx="6">
                  <c:v>0.36499999999999999</c:v>
                </c:pt>
                <c:pt idx="7">
                  <c:v>0.40799999999999997</c:v>
                </c:pt>
                <c:pt idx="8">
                  <c:v>0.39600000000000002</c:v>
                </c:pt>
                <c:pt idx="9">
                  <c:v>0.42699999999999994</c:v>
                </c:pt>
                <c:pt idx="10">
                  <c:v>0.44</c:v>
                </c:pt>
                <c:pt idx="11">
                  <c:v>0.495</c:v>
                </c:pt>
                <c:pt idx="12">
                  <c:v>0.53800000000000003</c:v>
                </c:pt>
                <c:pt idx="13">
                  <c:v>0.57599999999999996</c:v>
                </c:pt>
                <c:pt idx="14">
                  <c:v>0.68400000000000005</c:v>
                </c:pt>
                <c:pt idx="16">
                  <c:v>0.41699999999999998</c:v>
                </c:pt>
              </c:numCache>
            </c:numRef>
          </c:val>
          <c:extLst>
            <c:ext xmlns:c16="http://schemas.microsoft.com/office/drawing/2014/chart" uri="{C3380CC4-5D6E-409C-BE32-E72D297353CC}">
              <c16:uniqueId val="{00000001-B132-415B-8CF0-25CA0FFA7301}"/>
            </c:ext>
          </c:extLst>
        </c:ser>
        <c:ser>
          <c:idx val="2"/>
          <c:order val="2"/>
          <c:tx>
            <c:strRef>
              <c:f>'Encadré 2 Graphique 2C'!$D$3</c:f>
              <c:strCache>
                <c:ptCount val="1"/>
                <c:pt idx="0">
                  <c:v>Ne sais pas</c:v>
                </c:pt>
              </c:strCache>
            </c:strRef>
          </c:tx>
          <c:spPr>
            <a:solidFill>
              <a:schemeClr val="bg1"/>
            </a:solidFill>
            <a:ln>
              <a:solidFill>
                <a:schemeClr val="tx1"/>
              </a:solidFill>
            </a:ln>
            <a:effectLst/>
          </c:spPr>
          <c:invertIfNegative val="0"/>
          <c:cat>
            <c:strRef>
              <c:f>'Encadré 2 Graphique 2C'!$A$4:$A$20</c:f>
              <c:strCache>
                <c:ptCount val="17"/>
                <c:pt idx="0">
                  <c:v>DE - Énergie, eau, déchets</c:v>
                </c:pt>
                <c:pt idx="1">
                  <c:v>JZ - Information et communication</c:v>
                </c:pt>
                <c:pt idx="2">
                  <c:v>C4 - Fabrication de matériels de transport</c:v>
                </c:pt>
                <c:pt idx="3">
                  <c:v>KZ - Activités financières et d'assurance</c:v>
                </c:pt>
                <c:pt idx="4">
                  <c:v>LZ - Activités immobilières</c:v>
                </c:pt>
                <c:pt idx="5">
                  <c:v>C3 - Biens d'equipement</c:v>
                </c:pt>
                <c:pt idx="6">
                  <c:v>MN - Services aux entreprises</c:v>
                </c:pt>
                <c:pt idx="7">
                  <c:v>HZ - Transports et entreposage </c:v>
                </c:pt>
                <c:pt idx="8">
                  <c:v>RU - Autres activités de services</c:v>
                </c:pt>
                <c:pt idx="9">
                  <c:v>C5 - Fabrication d'autres produits industriels </c:v>
                </c:pt>
                <c:pt idx="10">
                  <c:v>GZ - Commerce</c:v>
                </c:pt>
                <c:pt idx="11">
                  <c:v>C1 - Industrie agro-alimentaire</c:v>
                </c:pt>
                <c:pt idx="12">
                  <c:v>OQ - Enseignement, santé humaine et action sociale</c:v>
                </c:pt>
                <c:pt idx="13">
                  <c:v>FZ - Construction</c:v>
                </c:pt>
                <c:pt idx="14">
                  <c:v>IZ - Hébergement et restauration</c:v>
                </c:pt>
                <c:pt idx="16">
                  <c:v>Ensemble</c:v>
                </c:pt>
              </c:strCache>
            </c:strRef>
          </c:cat>
          <c:val>
            <c:numRef>
              <c:f>'Encadré 2 Graphique 2C'!$D$4:$D$20</c:f>
              <c:numCache>
                <c:formatCode>0%</c:formatCode>
                <c:ptCount val="17"/>
                <c:pt idx="0">
                  <c:v>0.251</c:v>
                </c:pt>
                <c:pt idx="1">
                  <c:v>0.24099999999999999</c:v>
                </c:pt>
                <c:pt idx="2">
                  <c:v>0.161</c:v>
                </c:pt>
                <c:pt idx="3">
                  <c:v>0.32200000000000001</c:v>
                </c:pt>
                <c:pt idx="4">
                  <c:v>0.308</c:v>
                </c:pt>
                <c:pt idx="5">
                  <c:v>0.249</c:v>
                </c:pt>
                <c:pt idx="6">
                  <c:v>0.312</c:v>
                </c:pt>
                <c:pt idx="7">
                  <c:v>0.30099999999999999</c:v>
                </c:pt>
                <c:pt idx="8">
                  <c:v>0.33900000000000008</c:v>
                </c:pt>
                <c:pt idx="9">
                  <c:v>0.33500000000000002</c:v>
                </c:pt>
                <c:pt idx="10">
                  <c:v>0.35099999999999992</c:v>
                </c:pt>
                <c:pt idx="11">
                  <c:v>0.30499999999999999</c:v>
                </c:pt>
                <c:pt idx="12">
                  <c:v>0.32200000000000001</c:v>
                </c:pt>
                <c:pt idx="13">
                  <c:v>0.32500000000000001</c:v>
                </c:pt>
                <c:pt idx="14">
                  <c:v>0.27500000000000002</c:v>
                </c:pt>
                <c:pt idx="16">
                  <c:v>0.311</c:v>
                </c:pt>
              </c:numCache>
            </c:numRef>
          </c:val>
          <c:extLst>
            <c:ext xmlns:c16="http://schemas.microsoft.com/office/drawing/2014/chart" uri="{C3380CC4-5D6E-409C-BE32-E72D297353CC}">
              <c16:uniqueId val="{00000002-B132-415B-8CF0-25CA0FFA7301}"/>
            </c:ext>
          </c:extLst>
        </c:ser>
        <c:dLbls>
          <c:showLegendKey val="0"/>
          <c:showVal val="0"/>
          <c:showCatName val="0"/>
          <c:showSerName val="0"/>
          <c:showPercent val="0"/>
          <c:showBubbleSize val="0"/>
        </c:dLbls>
        <c:gapWidth val="50"/>
        <c:overlap val="100"/>
        <c:axId val="820600440"/>
        <c:axId val="820605360"/>
      </c:barChart>
      <c:catAx>
        <c:axId val="820600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20605360"/>
        <c:crosses val="autoZero"/>
        <c:auto val="1"/>
        <c:lblAlgn val="ctr"/>
        <c:lblOffset val="100"/>
        <c:noMultiLvlLbl val="0"/>
      </c:catAx>
      <c:valAx>
        <c:axId val="82060536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20600440"/>
        <c:crosses val="autoZero"/>
        <c:crossBetween val="between"/>
      </c:valAx>
      <c:spPr>
        <a:noFill/>
        <a:ln>
          <a:noFill/>
        </a:ln>
        <a:effectLst/>
      </c:spPr>
    </c:plotArea>
    <c:legend>
      <c:legendPos val="r"/>
      <c:layout>
        <c:manualLayout>
          <c:xMode val="edge"/>
          <c:yMode val="edge"/>
          <c:x val="1.8963137619075175E-2"/>
          <c:y val="0.90003906063642003"/>
          <c:w val="0.96775561292559542"/>
          <c:h val="9.799004857908741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528424072320777"/>
          <c:y val="2.3448885568136759E-2"/>
          <c:w val="0.59330031391498927"/>
          <c:h val="0.9189841766989284"/>
        </c:manualLayout>
      </c:layout>
      <c:barChart>
        <c:barDir val="bar"/>
        <c:grouping val="stacked"/>
        <c:varyColors val="0"/>
        <c:ser>
          <c:idx val="0"/>
          <c:order val="0"/>
          <c:tx>
            <c:strRef>
              <c:f>'Graphique A'!$B$3</c:f>
              <c:strCache>
                <c:ptCount val="1"/>
                <c:pt idx="0">
                  <c:v>Elle a été arrêtée</c:v>
                </c:pt>
              </c:strCache>
            </c:strRef>
          </c:tx>
          <c:spPr>
            <a:solidFill>
              <a:srgbClr val="C0000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92BE-4C72-9198-3449C0C8282B}"/>
              </c:ext>
            </c:extLst>
          </c:dPt>
          <c:dPt>
            <c:idx val="2"/>
            <c:invertIfNegative val="0"/>
            <c:bubble3D val="0"/>
            <c:spPr>
              <a:solidFill>
                <a:srgbClr val="C00000"/>
              </a:solidFill>
              <a:ln>
                <a:noFill/>
              </a:ln>
              <a:effectLst/>
            </c:spPr>
            <c:extLst>
              <c:ext xmlns:c16="http://schemas.microsoft.com/office/drawing/2014/chart" uri="{C3380CC4-5D6E-409C-BE32-E72D297353CC}">
                <c16:uniqueId val="{00000003-92BE-4C72-9198-3449C0C8282B}"/>
              </c:ext>
            </c:extLst>
          </c:dPt>
          <c:dPt>
            <c:idx val="3"/>
            <c:invertIfNegative val="0"/>
            <c:bubble3D val="0"/>
            <c:spPr>
              <a:solidFill>
                <a:srgbClr val="C00000"/>
              </a:solidFill>
              <a:ln>
                <a:noFill/>
              </a:ln>
              <a:effectLst/>
            </c:spPr>
            <c:extLst>
              <c:ext xmlns:c16="http://schemas.microsoft.com/office/drawing/2014/chart" uri="{C3380CC4-5D6E-409C-BE32-E72D297353CC}">
                <c16:uniqueId val="{00000005-92BE-4C72-9198-3449C0C8282B}"/>
              </c:ext>
            </c:extLst>
          </c:dPt>
          <c:dPt>
            <c:idx val="7"/>
            <c:invertIfNegative val="0"/>
            <c:bubble3D val="0"/>
            <c:spPr>
              <a:solidFill>
                <a:srgbClr val="C00000"/>
              </a:solidFill>
              <a:ln>
                <a:noFill/>
              </a:ln>
              <a:effectLst/>
            </c:spPr>
            <c:extLst>
              <c:ext xmlns:c16="http://schemas.microsoft.com/office/drawing/2014/chart" uri="{C3380CC4-5D6E-409C-BE32-E72D297353CC}">
                <c16:uniqueId val="{00000007-92BE-4C72-9198-3449C0C8282B}"/>
              </c:ext>
            </c:extLst>
          </c:dPt>
          <c:dPt>
            <c:idx val="8"/>
            <c:invertIfNegative val="0"/>
            <c:bubble3D val="0"/>
            <c:spPr>
              <a:solidFill>
                <a:srgbClr val="C00000"/>
              </a:solidFill>
              <a:ln>
                <a:noFill/>
              </a:ln>
              <a:effectLst/>
            </c:spPr>
            <c:extLst>
              <c:ext xmlns:c16="http://schemas.microsoft.com/office/drawing/2014/chart" uri="{C3380CC4-5D6E-409C-BE32-E72D297353CC}">
                <c16:uniqueId val="{00000009-92BE-4C72-9198-3449C0C8282B}"/>
              </c:ext>
            </c:extLst>
          </c:dPt>
          <c:dPt>
            <c:idx val="12"/>
            <c:invertIfNegative val="0"/>
            <c:bubble3D val="0"/>
            <c:spPr>
              <a:solidFill>
                <a:srgbClr val="C00000"/>
              </a:solidFill>
              <a:ln>
                <a:noFill/>
              </a:ln>
              <a:effectLst/>
            </c:spPr>
            <c:extLst>
              <c:ext xmlns:c16="http://schemas.microsoft.com/office/drawing/2014/chart" uri="{C3380CC4-5D6E-409C-BE32-E72D297353CC}">
                <c16:uniqueId val="{0000000B-92BE-4C72-9198-3449C0C8282B}"/>
              </c:ext>
            </c:extLst>
          </c:dPt>
          <c:dPt>
            <c:idx val="13"/>
            <c:invertIfNegative val="0"/>
            <c:bubble3D val="0"/>
            <c:spPr>
              <a:solidFill>
                <a:srgbClr val="C00000"/>
              </a:solidFill>
              <a:ln>
                <a:noFill/>
              </a:ln>
              <a:effectLst/>
            </c:spPr>
            <c:extLst>
              <c:ext xmlns:c16="http://schemas.microsoft.com/office/drawing/2014/chart" uri="{C3380CC4-5D6E-409C-BE32-E72D297353CC}">
                <c16:uniqueId val="{0000000D-92BE-4C72-9198-3449C0C8282B}"/>
              </c:ext>
            </c:extLst>
          </c:dPt>
          <c:dPt>
            <c:idx val="17"/>
            <c:invertIfNegative val="0"/>
            <c:bubble3D val="0"/>
            <c:spPr>
              <a:solidFill>
                <a:srgbClr val="C00000"/>
              </a:solidFill>
              <a:ln>
                <a:noFill/>
              </a:ln>
              <a:effectLst/>
            </c:spPr>
            <c:extLst>
              <c:ext xmlns:c16="http://schemas.microsoft.com/office/drawing/2014/chart" uri="{C3380CC4-5D6E-409C-BE32-E72D297353CC}">
                <c16:uniqueId val="{0000000F-92BE-4C72-9198-3449C0C8282B}"/>
              </c:ext>
            </c:extLst>
          </c:dPt>
          <c:dPt>
            <c:idx val="18"/>
            <c:invertIfNegative val="0"/>
            <c:bubble3D val="0"/>
            <c:spPr>
              <a:solidFill>
                <a:srgbClr val="C00000"/>
              </a:solidFill>
              <a:ln>
                <a:noFill/>
              </a:ln>
              <a:effectLst/>
            </c:spPr>
            <c:extLst>
              <c:ext xmlns:c16="http://schemas.microsoft.com/office/drawing/2014/chart" uri="{C3380CC4-5D6E-409C-BE32-E72D297353CC}">
                <c16:uniqueId val="{00000011-92BE-4C72-9198-3449C0C8282B}"/>
              </c:ext>
            </c:extLst>
          </c:dPt>
          <c:dPt>
            <c:idx val="21"/>
            <c:invertIfNegative val="0"/>
            <c:bubble3D val="0"/>
            <c:spPr>
              <a:solidFill>
                <a:srgbClr val="C00000"/>
              </a:solidFill>
              <a:ln>
                <a:noFill/>
              </a:ln>
              <a:effectLst/>
            </c:spPr>
            <c:extLst>
              <c:ext xmlns:c16="http://schemas.microsoft.com/office/drawing/2014/chart" uri="{C3380CC4-5D6E-409C-BE32-E72D297353CC}">
                <c16:uniqueId val="{00000013-92BE-4C72-9198-3449C0C8282B}"/>
              </c:ext>
            </c:extLst>
          </c:dPt>
          <c:dPt>
            <c:idx val="22"/>
            <c:invertIfNegative val="0"/>
            <c:bubble3D val="0"/>
            <c:spPr>
              <a:solidFill>
                <a:srgbClr val="C00000"/>
              </a:solidFill>
              <a:ln>
                <a:noFill/>
              </a:ln>
              <a:effectLst/>
            </c:spPr>
            <c:extLst>
              <c:ext xmlns:c16="http://schemas.microsoft.com/office/drawing/2014/chart" uri="{C3380CC4-5D6E-409C-BE32-E72D297353CC}">
                <c16:uniqueId val="{00000015-92BE-4C72-9198-3449C0C8282B}"/>
              </c:ext>
            </c:extLst>
          </c:dPt>
          <c:dPt>
            <c:idx val="23"/>
            <c:invertIfNegative val="0"/>
            <c:bubble3D val="0"/>
            <c:spPr>
              <a:solidFill>
                <a:srgbClr val="C00000"/>
              </a:solidFill>
              <a:ln>
                <a:noFill/>
              </a:ln>
              <a:effectLst/>
            </c:spPr>
            <c:extLst>
              <c:ext xmlns:c16="http://schemas.microsoft.com/office/drawing/2014/chart" uri="{C3380CC4-5D6E-409C-BE32-E72D297353CC}">
                <c16:uniqueId val="{00000017-92BE-4C72-9198-3449C0C8282B}"/>
              </c:ext>
            </c:extLst>
          </c:dPt>
          <c:dPt>
            <c:idx val="27"/>
            <c:invertIfNegative val="0"/>
            <c:bubble3D val="0"/>
            <c:spPr>
              <a:solidFill>
                <a:srgbClr val="C00000"/>
              </a:solidFill>
              <a:ln>
                <a:noFill/>
              </a:ln>
              <a:effectLst/>
            </c:spPr>
            <c:extLst>
              <c:ext xmlns:c16="http://schemas.microsoft.com/office/drawing/2014/chart" uri="{C3380CC4-5D6E-409C-BE32-E72D297353CC}">
                <c16:uniqueId val="{00000019-92BE-4C72-9198-3449C0C8282B}"/>
              </c:ext>
            </c:extLst>
          </c:dPt>
          <c:dPt>
            <c:idx val="28"/>
            <c:invertIfNegative val="0"/>
            <c:bubble3D val="0"/>
            <c:spPr>
              <a:solidFill>
                <a:srgbClr val="C00000"/>
              </a:solidFill>
              <a:ln>
                <a:noFill/>
              </a:ln>
              <a:effectLst/>
            </c:spPr>
            <c:extLst>
              <c:ext xmlns:c16="http://schemas.microsoft.com/office/drawing/2014/chart" uri="{C3380CC4-5D6E-409C-BE32-E72D297353CC}">
                <c16:uniqueId val="{0000001B-92BE-4C72-9198-3449C0C8282B}"/>
              </c:ext>
            </c:extLst>
          </c:dPt>
          <c:dPt>
            <c:idx val="31"/>
            <c:invertIfNegative val="0"/>
            <c:bubble3D val="0"/>
            <c:spPr>
              <a:solidFill>
                <a:srgbClr val="C00000"/>
              </a:solidFill>
              <a:ln>
                <a:noFill/>
              </a:ln>
              <a:effectLst/>
            </c:spPr>
            <c:extLst>
              <c:ext xmlns:c16="http://schemas.microsoft.com/office/drawing/2014/chart" uri="{C3380CC4-5D6E-409C-BE32-E72D297353CC}">
                <c16:uniqueId val="{0000001D-92BE-4C72-9198-3449C0C8282B}"/>
              </c:ext>
            </c:extLst>
          </c:dPt>
          <c:dPt>
            <c:idx val="32"/>
            <c:invertIfNegative val="0"/>
            <c:bubble3D val="0"/>
            <c:spPr>
              <a:solidFill>
                <a:srgbClr val="C00000"/>
              </a:solidFill>
              <a:ln>
                <a:noFill/>
              </a:ln>
              <a:effectLst/>
            </c:spPr>
            <c:extLst>
              <c:ext xmlns:c16="http://schemas.microsoft.com/office/drawing/2014/chart" uri="{C3380CC4-5D6E-409C-BE32-E72D297353CC}">
                <c16:uniqueId val="{0000001F-92BE-4C72-9198-3449C0C8282B}"/>
              </c:ext>
            </c:extLst>
          </c:dPt>
          <c:dPt>
            <c:idx val="33"/>
            <c:invertIfNegative val="0"/>
            <c:bubble3D val="0"/>
            <c:spPr>
              <a:solidFill>
                <a:srgbClr val="C00000"/>
              </a:solidFill>
              <a:ln>
                <a:noFill/>
              </a:ln>
              <a:effectLst/>
            </c:spPr>
            <c:extLst>
              <c:ext xmlns:c16="http://schemas.microsoft.com/office/drawing/2014/chart" uri="{C3380CC4-5D6E-409C-BE32-E72D297353CC}">
                <c16:uniqueId val="{00000021-92BE-4C72-9198-3449C0C8282B}"/>
              </c:ext>
            </c:extLst>
          </c:dPt>
          <c:dPt>
            <c:idx val="36"/>
            <c:invertIfNegative val="0"/>
            <c:bubble3D val="0"/>
            <c:spPr>
              <a:solidFill>
                <a:srgbClr val="C00000"/>
              </a:solidFill>
              <a:ln>
                <a:noFill/>
              </a:ln>
              <a:effectLst/>
            </c:spPr>
            <c:extLst>
              <c:ext xmlns:c16="http://schemas.microsoft.com/office/drawing/2014/chart" uri="{C3380CC4-5D6E-409C-BE32-E72D297353CC}">
                <c16:uniqueId val="{00000023-92BE-4C72-9198-3449C0C8282B}"/>
              </c:ext>
            </c:extLst>
          </c:dPt>
          <c:dPt>
            <c:idx val="37"/>
            <c:invertIfNegative val="0"/>
            <c:bubble3D val="0"/>
            <c:spPr>
              <a:solidFill>
                <a:srgbClr val="C00000"/>
              </a:solidFill>
              <a:ln>
                <a:noFill/>
              </a:ln>
              <a:effectLst/>
            </c:spPr>
            <c:extLst>
              <c:ext xmlns:c16="http://schemas.microsoft.com/office/drawing/2014/chart" uri="{C3380CC4-5D6E-409C-BE32-E72D297353CC}">
                <c16:uniqueId val="{00000025-92BE-4C72-9198-3449C0C8282B}"/>
              </c:ext>
            </c:extLst>
          </c:dPt>
          <c:dPt>
            <c:idx val="38"/>
            <c:invertIfNegative val="0"/>
            <c:bubble3D val="0"/>
            <c:spPr>
              <a:solidFill>
                <a:srgbClr val="C00000"/>
              </a:solidFill>
              <a:ln>
                <a:noFill/>
              </a:ln>
              <a:effectLst/>
            </c:spPr>
            <c:extLst>
              <c:ext xmlns:c16="http://schemas.microsoft.com/office/drawing/2014/chart" uri="{C3380CC4-5D6E-409C-BE32-E72D297353CC}">
                <c16:uniqueId val="{00000027-92BE-4C72-9198-3449C0C8282B}"/>
              </c:ext>
            </c:extLst>
          </c:dPt>
          <c:dPt>
            <c:idx val="41"/>
            <c:invertIfNegative val="0"/>
            <c:bubble3D val="0"/>
            <c:spPr>
              <a:solidFill>
                <a:srgbClr val="C00000"/>
              </a:solidFill>
              <a:ln>
                <a:noFill/>
              </a:ln>
              <a:effectLst/>
            </c:spPr>
            <c:extLst>
              <c:ext xmlns:c16="http://schemas.microsoft.com/office/drawing/2014/chart" uri="{C3380CC4-5D6E-409C-BE32-E72D297353CC}">
                <c16:uniqueId val="{00000029-92BE-4C72-9198-3449C0C8282B}"/>
              </c:ext>
            </c:extLst>
          </c:dPt>
          <c:dPt>
            <c:idx val="42"/>
            <c:invertIfNegative val="0"/>
            <c:bubble3D val="0"/>
            <c:spPr>
              <a:solidFill>
                <a:srgbClr val="C00000"/>
              </a:solidFill>
              <a:ln>
                <a:noFill/>
              </a:ln>
              <a:effectLst/>
            </c:spPr>
            <c:extLst>
              <c:ext xmlns:c16="http://schemas.microsoft.com/office/drawing/2014/chart" uri="{C3380CC4-5D6E-409C-BE32-E72D297353CC}">
                <c16:uniqueId val="{0000002B-92BE-4C72-9198-3449C0C8282B}"/>
              </c:ext>
            </c:extLst>
          </c:dPt>
          <c:dPt>
            <c:idx val="43"/>
            <c:invertIfNegative val="0"/>
            <c:bubble3D val="0"/>
            <c:spPr>
              <a:solidFill>
                <a:srgbClr val="C00000"/>
              </a:solidFill>
              <a:ln>
                <a:noFill/>
              </a:ln>
              <a:effectLst/>
            </c:spPr>
            <c:extLst>
              <c:ext xmlns:c16="http://schemas.microsoft.com/office/drawing/2014/chart" uri="{C3380CC4-5D6E-409C-BE32-E72D297353CC}">
                <c16:uniqueId val="{0000002D-92BE-4C72-9198-3449C0C8282B}"/>
              </c:ext>
            </c:extLst>
          </c:dPt>
          <c:dPt>
            <c:idx val="46"/>
            <c:invertIfNegative val="0"/>
            <c:bubble3D val="0"/>
            <c:spPr>
              <a:solidFill>
                <a:srgbClr val="C00000"/>
              </a:solidFill>
              <a:ln>
                <a:noFill/>
              </a:ln>
              <a:effectLst/>
            </c:spPr>
            <c:extLst>
              <c:ext xmlns:c16="http://schemas.microsoft.com/office/drawing/2014/chart" uri="{C3380CC4-5D6E-409C-BE32-E72D297353CC}">
                <c16:uniqueId val="{0000002F-92BE-4C72-9198-3449C0C8282B}"/>
              </c:ext>
            </c:extLst>
          </c:dPt>
          <c:dPt>
            <c:idx val="47"/>
            <c:invertIfNegative val="0"/>
            <c:bubble3D val="0"/>
            <c:spPr>
              <a:solidFill>
                <a:srgbClr val="C00000"/>
              </a:solidFill>
              <a:ln>
                <a:noFill/>
              </a:ln>
              <a:effectLst/>
            </c:spPr>
            <c:extLst>
              <c:ext xmlns:c16="http://schemas.microsoft.com/office/drawing/2014/chart" uri="{C3380CC4-5D6E-409C-BE32-E72D297353CC}">
                <c16:uniqueId val="{00000031-92BE-4C72-9198-3449C0C8282B}"/>
              </c:ext>
            </c:extLst>
          </c:dPt>
          <c:dPt>
            <c:idx val="48"/>
            <c:invertIfNegative val="0"/>
            <c:bubble3D val="0"/>
            <c:spPr>
              <a:solidFill>
                <a:srgbClr val="C00000"/>
              </a:solidFill>
              <a:ln>
                <a:noFill/>
              </a:ln>
              <a:effectLst/>
            </c:spPr>
            <c:extLst>
              <c:ext xmlns:c16="http://schemas.microsoft.com/office/drawing/2014/chart" uri="{C3380CC4-5D6E-409C-BE32-E72D297353CC}">
                <c16:uniqueId val="{00000033-92BE-4C72-9198-3449C0C8282B}"/>
              </c:ext>
            </c:extLst>
          </c:dPt>
          <c:dPt>
            <c:idx val="51"/>
            <c:invertIfNegative val="0"/>
            <c:bubble3D val="0"/>
            <c:spPr>
              <a:solidFill>
                <a:srgbClr val="C00000"/>
              </a:solidFill>
              <a:ln>
                <a:noFill/>
              </a:ln>
              <a:effectLst/>
            </c:spPr>
            <c:extLst>
              <c:ext xmlns:c16="http://schemas.microsoft.com/office/drawing/2014/chart" uri="{C3380CC4-5D6E-409C-BE32-E72D297353CC}">
                <c16:uniqueId val="{00000035-92BE-4C72-9198-3449C0C8282B}"/>
              </c:ext>
            </c:extLst>
          </c:dPt>
          <c:dPt>
            <c:idx val="52"/>
            <c:invertIfNegative val="0"/>
            <c:bubble3D val="0"/>
            <c:spPr>
              <a:solidFill>
                <a:srgbClr val="C00000"/>
              </a:solidFill>
              <a:ln>
                <a:noFill/>
              </a:ln>
              <a:effectLst/>
            </c:spPr>
            <c:extLst>
              <c:ext xmlns:c16="http://schemas.microsoft.com/office/drawing/2014/chart" uri="{C3380CC4-5D6E-409C-BE32-E72D297353CC}">
                <c16:uniqueId val="{00000037-92BE-4C72-9198-3449C0C8282B}"/>
              </c:ext>
            </c:extLst>
          </c:dPt>
          <c:dPt>
            <c:idx val="53"/>
            <c:invertIfNegative val="0"/>
            <c:bubble3D val="0"/>
            <c:spPr>
              <a:solidFill>
                <a:srgbClr val="C00000"/>
              </a:solidFill>
              <a:ln>
                <a:noFill/>
              </a:ln>
              <a:effectLst/>
            </c:spPr>
            <c:extLst>
              <c:ext xmlns:c16="http://schemas.microsoft.com/office/drawing/2014/chart" uri="{C3380CC4-5D6E-409C-BE32-E72D297353CC}">
                <c16:uniqueId val="{00000039-92BE-4C72-9198-3449C0C8282B}"/>
              </c:ext>
            </c:extLst>
          </c:dPt>
          <c:dPt>
            <c:idx val="57"/>
            <c:invertIfNegative val="0"/>
            <c:bubble3D val="0"/>
            <c:spPr>
              <a:solidFill>
                <a:srgbClr val="C00000"/>
              </a:solidFill>
              <a:ln>
                <a:noFill/>
              </a:ln>
              <a:effectLst/>
            </c:spPr>
            <c:extLst>
              <c:ext xmlns:c16="http://schemas.microsoft.com/office/drawing/2014/chart" uri="{C3380CC4-5D6E-409C-BE32-E72D297353CC}">
                <c16:uniqueId val="{0000003B-92BE-4C72-9198-3449C0C8282B}"/>
              </c:ext>
            </c:extLst>
          </c:dPt>
          <c:dPt>
            <c:idx val="58"/>
            <c:invertIfNegative val="0"/>
            <c:bubble3D val="0"/>
            <c:spPr>
              <a:solidFill>
                <a:srgbClr val="C00000"/>
              </a:solidFill>
              <a:ln>
                <a:noFill/>
              </a:ln>
              <a:effectLst/>
            </c:spPr>
            <c:extLst>
              <c:ext xmlns:c16="http://schemas.microsoft.com/office/drawing/2014/chart" uri="{C3380CC4-5D6E-409C-BE32-E72D297353CC}">
                <c16:uniqueId val="{0000003D-92BE-4C72-9198-3449C0C8282B}"/>
              </c:ext>
            </c:extLst>
          </c:dPt>
          <c:dPt>
            <c:idx val="61"/>
            <c:invertIfNegative val="0"/>
            <c:bubble3D val="0"/>
            <c:spPr>
              <a:solidFill>
                <a:srgbClr val="C00000"/>
              </a:solidFill>
              <a:ln>
                <a:noFill/>
              </a:ln>
              <a:effectLst/>
            </c:spPr>
            <c:extLst>
              <c:ext xmlns:c16="http://schemas.microsoft.com/office/drawing/2014/chart" uri="{C3380CC4-5D6E-409C-BE32-E72D297353CC}">
                <c16:uniqueId val="{0000003F-92BE-4C72-9198-3449C0C8282B}"/>
              </c:ext>
            </c:extLst>
          </c:dPt>
          <c:dPt>
            <c:idx val="62"/>
            <c:invertIfNegative val="0"/>
            <c:bubble3D val="0"/>
            <c:spPr>
              <a:solidFill>
                <a:srgbClr val="C00000"/>
              </a:solidFill>
              <a:ln>
                <a:noFill/>
              </a:ln>
              <a:effectLst/>
            </c:spPr>
            <c:extLst>
              <c:ext xmlns:c16="http://schemas.microsoft.com/office/drawing/2014/chart" uri="{C3380CC4-5D6E-409C-BE32-E72D297353CC}">
                <c16:uniqueId val="{00000041-92BE-4C72-9198-3449C0C8282B}"/>
              </c:ext>
            </c:extLst>
          </c:dPt>
          <c:dPt>
            <c:idx val="63"/>
            <c:invertIfNegative val="0"/>
            <c:bubble3D val="0"/>
            <c:spPr>
              <a:solidFill>
                <a:srgbClr val="C00000"/>
              </a:solidFill>
              <a:ln>
                <a:noFill/>
              </a:ln>
              <a:effectLst/>
            </c:spPr>
            <c:extLst>
              <c:ext xmlns:c16="http://schemas.microsoft.com/office/drawing/2014/chart" uri="{C3380CC4-5D6E-409C-BE32-E72D297353CC}">
                <c16:uniqueId val="{00000043-92BE-4C72-9198-3449C0C8282B}"/>
              </c:ext>
            </c:extLst>
          </c:dPt>
          <c:dPt>
            <c:idx val="66"/>
            <c:invertIfNegative val="0"/>
            <c:bubble3D val="0"/>
            <c:spPr>
              <a:solidFill>
                <a:srgbClr val="C00000"/>
              </a:solidFill>
              <a:ln>
                <a:noFill/>
              </a:ln>
              <a:effectLst/>
            </c:spPr>
            <c:extLst>
              <c:ext xmlns:c16="http://schemas.microsoft.com/office/drawing/2014/chart" uri="{C3380CC4-5D6E-409C-BE32-E72D297353CC}">
                <c16:uniqueId val="{00000045-92BE-4C72-9198-3449C0C8282B}"/>
              </c:ext>
            </c:extLst>
          </c:dPt>
          <c:dPt>
            <c:idx val="67"/>
            <c:invertIfNegative val="0"/>
            <c:bubble3D val="0"/>
            <c:spPr>
              <a:solidFill>
                <a:srgbClr val="C00000"/>
              </a:solidFill>
              <a:ln>
                <a:noFill/>
              </a:ln>
              <a:effectLst/>
            </c:spPr>
            <c:extLst>
              <c:ext xmlns:c16="http://schemas.microsoft.com/office/drawing/2014/chart" uri="{C3380CC4-5D6E-409C-BE32-E72D297353CC}">
                <c16:uniqueId val="{00000047-92BE-4C72-9198-3449C0C8282B}"/>
              </c:ext>
            </c:extLst>
          </c:dPt>
          <c:dPt>
            <c:idx val="68"/>
            <c:invertIfNegative val="0"/>
            <c:bubble3D val="0"/>
            <c:spPr>
              <a:solidFill>
                <a:srgbClr val="C00000"/>
              </a:solidFill>
              <a:ln>
                <a:noFill/>
              </a:ln>
              <a:effectLst/>
            </c:spPr>
            <c:extLst>
              <c:ext xmlns:c16="http://schemas.microsoft.com/office/drawing/2014/chart" uri="{C3380CC4-5D6E-409C-BE32-E72D297353CC}">
                <c16:uniqueId val="{00000049-92BE-4C72-9198-3449C0C8282B}"/>
              </c:ext>
            </c:extLst>
          </c:dPt>
          <c:dPt>
            <c:idx val="71"/>
            <c:invertIfNegative val="0"/>
            <c:bubble3D val="0"/>
            <c:spPr>
              <a:solidFill>
                <a:srgbClr val="C00000"/>
              </a:solidFill>
              <a:ln>
                <a:noFill/>
              </a:ln>
              <a:effectLst/>
            </c:spPr>
            <c:extLst>
              <c:ext xmlns:c16="http://schemas.microsoft.com/office/drawing/2014/chart" uri="{C3380CC4-5D6E-409C-BE32-E72D297353CC}">
                <c16:uniqueId val="{0000004B-92BE-4C72-9198-3449C0C8282B}"/>
              </c:ext>
            </c:extLst>
          </c:dPt>
          <c:dPt>
            <c:idx val="72"/>
            <c:invertIfNegative val="0"/>
            <c:bubble3D val="0"/>
            <c:spPr>
              <a:solidFill>
                <a:srgbClr val="C00000"/>
              </a:solidFill>
              <a:ln>
                <a:noFill/>
              </a:ln>
              <a:effectLst/>
            </c:spPr>
            <c:extLst>
              <c:ext xmlns:c16="http://schemas.microsoft.com/office/drawing/2014/chart" uri="{C3380CC4-5D6E-409C-BE32-E72D297353CC}">
                <c16:uniqueId val="{0000004D-92BE-4C72-9198-3449C0C8282B}"/>
              </c:ext>
            </c:extLst>
          </c:dPt>
          <c:dPt>
            <c:idx val="73"/>
            <c:invertIfNegative val="0"/>
            <c:bubble3D val="0"/>
            <c:spPr>
              <a:solidFill>
                <a:srgbClr val="C00000"/>
              </a:solidFill>
              <a:ln>
                <a:noFill/>
              </a:ln>
              <a:effectLst/>
            </c:spPr>
            <c:extLst>
              <c:ext xmlns:c16="http://schemas.microsoft.com/office/drawing/2014/chart" uri="{C3380CC4-5D6E-409C-BE32-E72D297353CC}">
                <c16:uniqueId val="{0000004F-92BE-4C72-9198-3449C0C8282B}"/>
              </c:ext>
            </c:extLst>
          </c:dPt>
          <c:dPt>
            <c:idx val="76"/>
            <c:invertIfNegative val="0"/>
            <c:bubble3D val="0"/>
            <c:spPr>
              <a:solidFill>
                <a:srgbClr val="C00000"/>
              </a:solidFill>
              <a:ln>
                <a:noFill/>
              </a:ln>
              <a:effectLst/>
            </c:spPr>
            <c:extLst>
              <c:ext xmlns:c16="http://schemas.microsoft.com/office/drawing/2014/chart" uri="{C3380CC4-5D6E-409C-BE32-E72D297353CC}">
                <c16:uniqueId val="{00000051-92BE-4C72-9198-3449C0C8282B}"/>
              </c:ext>
            </c:extLst>
          </c:dPt>
          <c:dPt>
            <c:idx val="77"/>
            <c:invertIfNegative val="0"/>
            <c:bubble3D val="0"/>
            <c:spPr>
              <a:solidFill>
                <a:srgbClr val="C00000"/>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3-92BE-4C72-9198-3449C0C8282B}"/>
              </c:ext>
            </c:extLst>
          </c:dPt>
          <c:dPt>
            <c:idx val="78"/>
            <c:invertIfNegative val="0"/>
            <c:bubble3D val="0"/>
            <c:spPr>
              <a:solidFill>
                <a:srgbClr val="C00000"/>
              </a:solidFill>
              <a:ln>
                <a:noFill/>
              </a:ln>
              <a:effectLst/>
            </c:spPr>
            <c:extLst>
              <c:ext xmlns:c16="http://schemas.microsoft.com/office/drawing/2014/chart" uri="{C3380CC4-5D6E-409C-BE32-E72D297353CC}">
                <c16:uniqueId val="{00000055-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A'!$B$4:$B$88</c15:sqref>
                  </c15:fullRef>
                </c:ext>
              </c:extLst>
              <c:f>('Graphique A'!$B$4:$B$18,'Graphique A'!$B$24:$B$88)</c:f>
              <c:numCache>
                <c:formatCode>0.0</c:formatCode>
                <c:ptCount val="80"/>
                <c:pt idx="0">
                  <c:v>0.3</c:v>
                </c:pt>
                <c:pt idx="1">
                  <c:v>0.5</c:v>
                </c:pt>
                <c:pt idx="2">
                  <c:v>1.6</c:v>
                </c:pt>
                <c:pt idx="3">
                  <c:v>3.4000000000000004</c:v>
                </c:pt>
                <c:pt idx="5">
                  <c:v>0</c:v>
                </c:pt>
                <c:pt idx="6">
                  <c:v>0</c:v>
                </c:pt>
                <c:pt idx="7">
                  <c:v>0</c:v>
                </c:pt>
                <c:pt idx="8">
                  <c:v>1.9000000000000199</c:v>
                </c:pt>
                <c:pt idx="10">
                  <c:v>0</c:v>
                </c:pt>
                <c:pt idx="11">
                  <c:v>0</c:v>
                </c:pt>
                <c:pt idx="12">
                  <c:v>0</c:v>
                </c:pt>
                <c:pt idx="13">
                  <c:v>0</c:v>
                </c:pt>
                <c:pt idx="15">
                  <c:v>0</c:v>
                </c:pt>
                <c:pt idx="16">
                  <c:v>0.4</c:v>
                </c:pt>
                <c:pt idx="17">
                  <c:v>0.5</c:v>
                </c:pt>
                <c:pt idx="18">
                  <c:v>0.6</c:v>
                </c:pt>
                <c:pt idx="20">
                  <c:v>0</c:v>
                </c:pt>
                <c:pt idx="21">
                  <c:v>0</c:v>
                </c:pt>
                <c:pt idx="22">
                  <c:v>0.3</c:v>
                </c:pt>
                <c:pt idx="23">
                  <c:v>0</c:v>
                </c:pt>
                <c:pt idx="25">
                  <c:v>0</c:v>
                </c:pt>
                <c:pt idx="26">
                  <c:v>0.2</c:v>
                </c:pt>
                <c:pt idx="27">
                  <c:v>0.2</c:v>
                </c:pt>
                <c:pt idx="28">
                  <c:v>0.2</c:v>
                </c:pt>
                <c:pt idx="30">
                  <c:v>0</c:v>
                </c:pt>
                <c:pt idx="31">
                  <c:v>0.6</c:v>
                </c:pt>
                <c:pt idx="32">
                  <c:v>0.4</c:v>
                </c:pt>
                <c:pt idx="33">
                  <c:v>0.3</c:v>
                </c:pt>
                <c:pt idx="35">
                  <c:v>0</c:v>
                </c:pt>
                <c:pt idx="36">
                  <c:v>0.1</c:v>
                </c:pt>
                <c:pt idx="37">
                  <c:v>0.89999999999999991</c:v>
                </c:pt>
                <c:pt idx="38">
                  <c:v>4.1000000000000005</c:v>
                </c:pt>
                <c:pt idx="40">
                  <c:v>0.4</c:v>
                </c:pt>
                <c:pt idx="41">
                  <c:v>0.8</c:v>
                </c:pt>
                <c:pt idx="42">
                  <c:v>0.89999999999999991</c:v>
                </c:pt>
                <c:pt idx="43">
                  <c:v>1.0999999999999999</c:v>
                </c:pt>
                <c:pt idx="45">
                  <c:v>3.3000000000000003</c:v>
                </c:pt>
                <c:pt idx="46">
                  <c:v>3.6999999999999997</c:v>
                </c:pt>
                <c:pt idx="47">
                  <c:v>18.399999999999999</c:v>
                </c:pt>
                <c:pt idx="48">
                  <c:v>32.9</c:v>
                </c:pt>
                <c:pt idx="50">
                  <c:v>0.4</c:v>
                </c:pt>
                <c:pt idx="51">
                  <c:v>0.1</c:v>
                </c:pt>
                <c:pt idx="52">
                  <c:v>0.2</c:v>
                </c:pt>
                <c:pt idx="53">
                  <c:v>1</c:v>
                </c:pt>
                <c:pt idx="55">
                  <c:v>0</c:v>
                </c:pt>
                <c:pt idx="56">
                  <c:v>0</c:v>
                </c:pt>
                <c:pt idx="57">
                  <c:v>9.9999999999994316E-2</c:v>
                </c:pt>
                <c:pt idx="58">
                  <c:v>0.5</c:v>
                </c:pt>
                <c:pt idx="60">
                  <c:v>0</c:v>
                </c:pt>
                <c:pt idx="61">
                  <c:v>0</c:v>
                </c:pt>
                <c:pt idx="62">
                  <c:v>0.29999999999999716</c:v>
                </c:pt>
                <c:pt idx="63">
                  <c:v>1.7999999999999998</c:v>
                </c:pt>
                <c:pt idx="65">
                  <c:v>0.2</c:v>
                </c:pt>
                <c:pt idx="66">
                  <c:v>0.6</c:v>
                </c:pt>
                <c:pt idx="67">
                  <c:v>0.8</c:v>
                </c:pt>
                <c:pt idx="68">
                  <c:v>1.2</c:v>
                </c:pt>
                <c:pt idx="70">
                  <c:v>0.1</c:v>
                </c:pt>
                <c:pt idx="71">
                  <c:v>0.1</c:v>
                </c:pt>
                <c:pt idx="72">
                  <c:v>0.2</c:v>
                </c:pt>
                <c:pt idx="73">
                  <c:v>1.6</c:v>
                </c:pt>
                <c:pt idx="75">
                  <c:v>1.0999999999999999</c:v>
                </c:pt>
                <c:pt idx="76">
                  <c:v>0.8</c:v>
                </c:pt>
                <c:pt idx="77">
                  <c:v>8.6999999999999993</c:v>
                </c:pt>
                <c:pt idx="78">
                  <c:v>18.600000000000001</c:v>
                </c:pt>
              </c:numCache>
            </c:numRef>
          </c:val>
          <c:extLst>
            <c:ext xmlns:c15="http://schemas.microsoft.com/office/drawing/2012/chart" uri="{02D57815-91ED-43cb-92C2-25804820EDAC}">
              <c15:categoryFilterExceptions>
                <c15:categoryFilterException>
                  <c15:sqref>'Graphique A'!$B$21</c15:sqref>
                  <c15:spPr xmlns:c15="http://schemas.microsoft.com/office/drawing/2012/chart">
                    <a:solidFill>
                      <a:srgbClr val="C00000"/>
                    </a:solidFill>
                    <a:ln>
                      <a:noFill/>
                    </a:ln>
                    <a:effectLst/>
                  </c15:spPr>
                  <c15:invertIfNegative val="0"/>
                  <c15:bubble3D val="0"/>
                </c15:categoryFilterException>
                <c15:categoryFilterException>
                  <c15:sqref>'Graphique A'!$B$22</c15:sqref>
                  <c15:spPr xmlns:c15="http://schemas.microsoft.com/office/drawing/2012/chart">
                    <a:solidFill>
                      <a:srgbClr val="C00000"/>
                    </a:solidFill>
                    <a:ln>
                      <a:noFill/>
                    </a:ln>
                    <a:effectLst/>
                  </c15:spPr>
                  <c15:invertIfNegative val="0"/>
                  <c15:bubble3D val="0"/>
                </c15:categoryFilterException>
              </c15:categoryFilterExceptions>
            </c:ext>
            <c:ext xmlns:c16="http://schemas.microsoft.com/office/drawing/2014/chart" uri="{C3380CC4-5D6E-409C-BE32-E72D297353CC}">
              <c16:uniqueId val="{00000056-92BE-4C72-9198-3449C0C8282B}"/>
            </c:ext>
          </c:extLst>
        </c:ser>
        <c:ser>
          <c:idx val="1"/>
          <c:order val="1"/>
          <c:tx>
            <c:strRef>
              <c:f>'Graphique A'!$C$3</c:f>
              <c:strCache>
                <c:ptCount val="1"/>
                <c:pt idx="0">
                  <c:v>Elle a diminué très fortement
 (de 50 % ou plus)</c:v>
                </c:pt>
              </c:strCache>
            </c:strRef>
          </c:tx>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58-92BE-4C72-9198-3449C0C8282B}"/>
              </c:ext>
            </c:extLst>
          </c:dPt>
          <c:dPt>
            <c:idx val="2"/>
            <c:invertIfNegative val="0"/>
            <c:bubble3D val="0"/>
            <c:spPr>
              <a:solidFill>
                <a:srgbClr val="FF0000"/>
              </a:solidFill>
              <a:ln>
                <a:noFill/>
              </a:ln>
              <a:effectLst/>
            </c:spPr>
            <c:extLst>
              <c:ext xmlns:c16="http://schemas.microsoft.com/office/drawing/2014/chart" uri="{C3380CC4-5D6E-409C-BE32-E72D297353CC}">
                <c16:uniqueId val="{0000005A-92BE-4C72-9198-3449C0C8282B}"/>
              </c:ext>
            </c:extLst>
          </c:dPt>
          <c:dPt>
            <c:idx val="3"/>
            <c:invertIfNegative val="0"/>
            <c:bubble3D val="0"/>
            <c:spPr>
              <a:solidFill>
                <a:srgbClr val="FF0000"/>
              </a:solidFill>
              <a:ln>
                <a:noFill/>
              </a:ln>
              <a:effectLst/>
            </c:spPr>
            <c:extLst>
              <c:ext xmlns:c16="http://schemas.microsoft.com/office/drawing/2014/chart" uri="{C3380CC4-5D6E-409C-BE32-E72D297353CC}">
                <c16:uniqueId val="{0000005C-92BE-4C72-9198-3449C0C8282B}"/>
              </c:ext>
            </c:extLst>
          </c:dPt>
          <c:dPt>
            <c:idx val="6"/>
            <c:invertIfNegative val="0"/>
            <c:bubble3D val="0"/>
            <c:spPr>
              <a:solidFill>
                <a:srgbClr val="FF0000"/>
              </a:solidFill>
              <a:ln>
                <a:noFill/>
              </a:ln>
              <a:effectLst/>
            </c:spPr>
            <c:extLst>
              <c:ext xmlns:c16="http://schemas.microsoft.com/office/drawing/2014/chart" uri="{C3380CC4-5D6E-409C-BE32-E72D297353CC}">
                <c16:uniqueId val="{0000005E-92BE-4C72-9198-3449C0C8282B}"/>
              </c:ext>
            </c:extLst>
          </c:dPt>
          <c:dPt>
            <c:idx val="7"/>
            <c:invertIfNegative val="0"/>
            <c:bubble3D val="0"/>
            <c:spPr>
              <a:solidFill>
                <a:srgbClr val="FF0000"/>
              </a:solidFill>
              <a:ln>
                <a:noFill/>
              </a:ln>
              <a:effectLst/>
            </c:spPr>
            <c:extLst>
              <c:ext xmlns:c16="http://schemas.microsoft.com/office/drawing/2014/chart" uri="{C3380CC4-5D6E-409C-BE32-E72D297353CC}">
                <c16:uniqueId val="{00000060-92BE-4C72-9198-3449C0C8282B}"/>
              </c:ext>
            </c:extLst>
          </c:dPt>
          <c:dPt>
            <c:idx val="8"/>
            <c:invertIfNegative val="0"/>
            <c:bubble3D val="0"/>
            <c:spPr>
              <a:solidFill>
                <a:srgbClr val="FF0000"/>
              </a:solidFill>
              <a:ln>
                <a:noFill/>
              </a:ln>
              <a:effectLst/>
            </c:spPr>
            <c:extLst>
              <c:ext xmlns:c16="http://schemas.microsoft.com/office/drawing/2014/chart" uri="{C3380CC4-5D6E-409C-BE32-E72D297353CC}">
                <c16:uniqueId val="{00000062-92BE-4C72-9198-3449C0C8282B}"/>
              </c:ext>
            </c:extLst>
          </c:dPt>
          <c:dPt>
            <c:idx val="11"/>
            <c:invertIfNegative val="0"/>
            <c:bubble3D val="0"/>
            <c:spPr>
              <a:solidFill>
                <a:srgbClr val="FF0000"/>
              </a:solidFill>
              <a:ln>
                <a:noFill/>
              </a:ln>
              <a:effectLst/>
            </c:spPr>
            <c:extLst>
              <c:ext xmlns:c16="http://schemas.microsoft.com/office/drawing/2014/chart" uri="{C3380CC4-5D6E-409C-BE32-E72D297353CC}">
                <c16:uniqueId val="{00000064-92BE-4C72-9198-3449C0C8282B}"/>
              </c:ext>
            </c:extLst>
          </c:dPt>
          <c:dPt>
            <c:idx val="12"/>
            <c:invertIfNegative val="0"/>
            <c:bubble3D val="0"/>
            <c:spPr>
              <a:solidFill>
                <a:srgbClr val="FF0000"/>
              </a:solidFill>
              <a:ln>
                <a:noFill/>
              </a:ln>
              <a:effectLst/>
            </c:spPr>
            <c:extLst>
              <c:ext xmlns:c16="http://schemas.microsoft.com/office/drawing/2014/chart" uri="{C3380CC4-5D6E-409C-BE32-E72D297353CC}">
                <c16:uniqueId val="{00000066-92BE-4C72-9198-3449C0C8282B}"/>
              </c:ext>
            </c:extLst>
          </c:dPt>
          <c:dPt>
            <c:idx val="13"/>
            <c:invertIfNegative val="0"/>
            <c:bubble3D val="0"/>
            <c:spPr>
              <a:solidFill>
                <a:srgbClr val="FF0000"/>
              </a:solidFill>
              <a:ln>
                <a:noFill/>
              </a:ln>
              <a:effectLst/>
            </c:spPr>
            <c:extLst>
              <c:ext xmlns:c16="http://schemas.microsoft.com/office/drawing/2014/chart" uri="{C3380CC4-5D6E-409C-BE32-E72D297353CC}">
                <c16:uniqueId val="{00000068-92BE-4C72-9198-3449C0C8282B}"/>
              </c:ext>
            </c:extLst>
          </c:dPt>
          <c:dPt>
            <c:idx val="16"/>
            <c:invertIfNegative val="0"/>
            <c:bubble3D val="0"/>
            <c:spPr>
              <a:solidFill>
                <a:srgbClr val="FF0000"/>
              </a:solidFill>
              <a:ln>
                <a:noFill/>
              </a:ln>
              <a:effectLst/>
            </c:spPr>
            <c:extLst>
              <c:ext xmlns:c16="http://schemas.microsoft.com/office/drawing/2014/chart" uri="{C3380CC4-5D6E-409C-BE32-E72D297353CC}">
                <c16:uniqueId val="{0000006A-92BE-4C72-9198-3449C0C8282B}"/>
              </c:ext>
            </c:extLst>
          </c:dPt>
          <c:dPt>
            <c:idx val="17"/>
            <c:invertIfNegative val="0"/>
            <c:bubble3D val="0"/>
            <c:spPr>
              <a:solidFill>
                <a:srgbClr val="FF0000"/>
              </a:solidFill>
              <a:ln>
                <a:noFill/>
              </a:ln>
              <a:effectLst/>
            </c:spPr>
            <c:extLst>
              <c:ext xmlns:c16="http://schemas.microsoft.com/office/drawing/2014/chart" uri="{C3380CC4-5D6E-409C-BE32-E72D297353CC}">
                <c16:uniqueId val="{0000006C-92BE-4C72-9198-3449C0C8282B}"/>
              </c:ext>
            </c:extLst>
          </c:dPt>
          <c:dPt>
            <c:idx val="18"/>
            <c:invertIfNegative val="0"/>
            <c:bubble3D val="0"/>
            <c:spPr>
              <a:solidFill>
                <a:srgbClr val="FF0000"/>
              </a:solidFill>
              <a:ln>
                <a:noFill/>
              </a:ln>
              <a:effectLst/>
            </c:spPr>
            <c:extLst>
              <c:ext xmlns:c16="http://schemas.microsoft.com/office/drawing/2014/chart" uri="{C3380CC4-5D6E-409C-BE32-E72D297353CC}">
                <c16:uniqueId val="{0000006E-92BE-4C72-9198-3449C0C8282B}"/>
              </c:ext>
            </c:extLst>
          </c:dPt>
          <c:dPt>
            <c:idx val="21"/>
            <c:invertIfNegative val="0"/>
            <c:bubble3D val="0"/>
            <c:spPr>
              <a:solidFill>
                <a:srgbClr val="FF0000"/>
              </a:solidFill>
              <a:ln>
                <a:noFill/>
              </a:ln>
              <a:effectLst/>
            </c:spPr>
            <c:extLst>
              <c:ext xmlns:c16="http://schemas.microsoft.com/office/drawing/2014/chart" uri="{C3380CC4-5D6E-409C-BE32-E72D297353CC}">
                <c16:uniqueId val="{00000070-92BE-4C72-9198-3449C0C8282B}"/>
              </c:ext>
            </c:extLst>
          </c:dPt>
          <c:dPt>
            <c:idx val="22"/>
            <c:invertIfNegative val="0"/>
            <c:bubble3D val="0"/>
            <c:spPr>
              <a:solidFill>
                <a:srgbClr val="FF0000"/>
              </a:solidFill>
              <a:ln>
                <a:noFill/>
              </a:ln>
              <a:effectLst/>
            </c:spPr>
            <c:extLst>
              <c:ext xmlns:c16="http://schemas.microsoft.com/office/drawing/2014/chart" uri="{C3380CC4-5D6E-409C-BE32-E72D297353CC}">
                <c16:uniqueId val="{00000072-92BE-4C72-9198-3449C0C8282B}"/>
              </c:ext>
            </c:extLst>
          </c:dPt>
          <c:dPt>
            <c:idx val="23"/>
            <c:invertIfNegative val="0"/>
            <c:bubble3D val="0"/>
            <c:spPr>
              <a:solidFill>
                <a:srgbClr val="FF0000"/>
              </a:solidFill>
              <a:ln>
                <a:noFill/>
              </a:ln>
              <a:effectLst/>
            </c:spPr>
            <c:extLst>
              <c:ext xmlns:c16="http://schemas.microsoft.com/office/drawing/2014/chart" uri="{C3380CC4-5D6E-409C-BE32-E72D297353CC}">
                <c16:uniqueId val="{00000074-92BE-4C72-9198-3449C0C8282B}"/>
              </c:ext>
            </c:extLst>
          </c:dPt>
          <c:dPt>
            <c:idx val="26"/>
            <c:invertIfNegative val="0"/>
            <c:bubble3D val="0"/>
            <c:spPr>
              <a:solidFill>
                <a:srgbClr val="FF0000"/>
              </a:solidFill>
              <a:ln>
                <a:noFill/>
              </a:ln>
              <a:effectLst/>
            </c:spPr>
            <c:extLst>
              <c:ext xmlns:c16="http://schemas.microsoft.com/office/drawing/2014/chart" uri="{C3380CC4-5D6E-409C-BE32-E72D297353CC}">
                <c16:uniqueId val="{00000076-92BE-4C72-9198-3449C0C8282B}"/>
              </c:ext>
            </c:extLst>
          </c:dPt>
          <c:dPt>
            <c:idx val="27"/>
            <c:invertIfNegative val="0"/>
            <c:bubble3D val="0"/>
            <c:spPr>
              <a:solidFill>
                <a:srgbClr val="FF0000"/>
              </a:solidFill>
              <a:ln>
                <a:noFill/>
              </a:ln>
              <a:effectLst/>
            </c:spPr>
            <c:extLst>
              <c:ext xmlns:c16="http://schemas.microsoft.com/office/drawing/2014/chart" uri="{C3380CC4-5D6E-409C-BE32-E72D297353CC}">
                <c16:uniqueId val="{00000078-92BE-4C72-9198-3449C0C8282B}"/>
              </c:ext>
            </c:extLst>
          </c:dPt>
          <c:dPt>
            <c:idx val="28"/>
            <c:invertIfNegative val="0"/>
            <c:bubble3D val="0"/>
            <c:spPr>
              <a:solidFill>
                <a:srgbClr val="FF0000"/>
              </a:solidFill>
              <a:ln>
                <a:noFill/>
              </a:ln>
              <a:effectLst/>
            </c:spPr>
            <c:extLst>
              <c:ext xmlns:c16="http://schemas.microsoft.com/office/drawing/2014/chart" uri="{C3380CC4-5D6E-409C-BE32-E72D297353CC}">
                <c16:uniqueId val="{0000007A-92BE-4C72-9198-3449C0C8282B}"/>
              </c:ext>
            </c:extLst>
          </c:dPt>
          <c:dPt>
            <c:idx val="31"/>
            <c:invertIfNegative val="0"/>
            <c:bubble3D val="0"/>
            <c:spPr>
              <a:solidFill>
                <a:srgbClr val="FF0000"/>
              </a:solidFill>
              <a:ln>
                <a:noFill/>
              </a:ln>
              <a:effectLst/>
            </c:spPr>
            <c:extLst>
              <c:ext xmlns:c16="http://schemas.microsoft.com/office/drawing/2014/chart" uri="{C3380CC4-5D6E-409C-BE32-E72D297353CC}">
                <c16:uniqueId val="{0000007C-92BE-4C72-9198-3449C0C8282B}"/>
              </c:ext>
            </c:extLst>
          </c:dPt>
          <c:dPt>
            <c:idx val="32"/>
            <c:invertIfNegative val="0"/>
            <c:bubble3D val="0"/>
            <c:spPr>
              <a:solidFill>
                <a:srgbClr val="FF0000"/>
              </a:solidFill>
              <a:ln>
                <a:noFill/>
              </a:ln>
              <a:effectLst/>
            </c:spPr>
            <c:extLst>
              <c:ext xmlns:c16="http://schemas.microsoft.com/office/drawing/2014/chart" uri="{C3380CC4-5D6E-409C-BE32-E72D297353CC}">
                <c16:uniqueId val="{0000007E-92BE-4C72-9198-3449C0C8282B}"/>
              </c:ext>
            </c:extLst>
          </c:dPt>
          <c:dPt>
            <c:idx val="33"/>
            <c:invertIfNegative val="0"/>
            <c:bubble3D val="0"/>
            <c:spPr>
              <a:solidFill>
                <a:srgbClr val="FF0000"/>
              </a:solidFill>
              <a:ln>
                <a:noFill/>
              </a:ln>
              <a:effectLst/>
            </c:spPr>
            <c:extLst>
              <c:ext xmlns:c16="http://schemas.microsoft.com/office/drawing/2014/chart" uri="{C3380CC4-5D6E-409C-BE32-E72D297353CC}">
                <c16:uniqueId val="{00000080-92BE-4C72-9198-3449C0C8282B}"/>
              </c:ext>
            </c:extLst>
          </c:dPt>
          <c:dPt>
            <c:idx val="36"/>
            <c:invertIfNegative val="0"/>
            <c:bubble3D val="0"/>
            <c:spPr>
              <a:solidFill>
                <a:srgbClr val="FF0000"/>
              </a:solidFill>
              <a:ln>
                <a:noFill/>
              </a:ln>
              <a:effectLst/>
            </c:spPr>
            <c:extLst>
              <c:ext xmlns:c16="http://schemas.microsoft.com/office/drawing/2014/chart" uri="{C3380CC4-5D6E-409C-BE32-E72D297353CC}">
                <c16:uniqueId val="{00000082-92BE-4C72-9198-3449C0C8282B}"/>
              </c:ext>
            </c:extLst>
          </c:dPt>
          <c:dPt>
            <c:idx val="37"/>
            <c:invertIfNegative val="0"/>
            <c:bubble3D val="0"/>
            <c:spPr>
              <a:solidFill>
                <a:srgbClr val="FF0000"/>
              </a:solidFill>
              <a:ln>
                <a:noFill/>
              </a:ln>
              <a:effectLst/>
            </c:spPr>
            <c:extLst>
              <c:ext xmlns:c16="http://schemas.microsoft.com/office/drawing/2014/chart" uri="{C3380CC4-5D6E-409C-BE32-E72D297353CC}">
                <c16:uniqueId val="{00000084-92BE-4C72-9198-3449C0C8282B}"/>
              </c:ext>
            </c:extLst>
          </c:dPt>
          <c:dPt>
            <c:idx val="38"/>
            <c:invertIfNegative val="0"/>
            <c:bubble3D val="0"/>
            <c:spPr>
              <a:solidFill>
                <a:srgbClr val="FF0000"/>
              </a:solidFill>
              <a:ln>
                <a:noFill/>
              </a:ln>
              <a:effectLst/>
            </c:spPr>
            <c:extLst>
              <c:ext xmlns:c16="http://schemas.microsoft.com/office/drawing/2014/chart" uri="{C3380CC4-5D6E-409C-BE32-E72D297353CC}">
                <c16:uniqueId val="{00000086-92BE-4C72-9198-3449C0C8282B}"/>
              </c:ext>
            </c:extLst>
          </c:dPt>
          <c:dPt>
            <c:idx val="41"/>
            <c:invertIfNegative val="0"/>
            <c:bubble3D val="0"/>
            <c:spPr>
              <a:solidFill>
                <a:srgbClr val="FF0000"/>
              </a:solidFill>
              <a:ln>
                <a:noFill/>
              </a:ln>
              <a:effectLst/>
            </c:spPr>
            <c:extLst>
              <c:ext xmlns:c16="http://schemas.microsoft.com/office/drawing/2014/chart" uri="{C3380CC4-5D6E-409C-BE32-E72D297353CC}">
                <c16:uniqueId val="{00000088-92BE-4C72-9198-3449C0C8282B}"/>
              </c:ext>
            </c:extLst>
          </c:dPt>
          <c:dPt>
            <c:idx val="42"/>
            <c:invertIfNegative val="0"/>
            <c:bubble3D val="0"/>
            <c:spPr>
              <a:solidFill>
                <a:srgbClr val="FF0000"/>
              </a:solidFill>
              <a:ln>
                <a:noFill/>
              </a:ln>
              <a:effectLst/>
            </c:spPr>
            <c:extLst>
              <c:ext xmlns:c16="http://schemas.microsoft.com/office/drawing/2014/chart" uri="{C3380CC4-5D6E-409C-BE32-E72D297353CC}">
                <c16:uniqueId val="{0000008A-92BE-4C72-9198-3449C0C8282B}"/>
              </c:ext>
            </c:extLst>
          </c:dPt>
          <c:dPt>
            <c:idx val="43"/>
            <c:invertIfNegative val="0"/>
            <c:bubble3D val="0"/>
            <c:spPr>
              <a:solidFill>
                <a:srgbClr val="FF0000"/>
              </a:solidFill>
              <a:ln>
                <a:noFill/>
              </a:ln>
              <a:effectLst/>
            </c:spPr>
            <c:extLst>
              <c:ext xmlns:c16="http://schemas.microsoft.com/office/drawing/2014/chart" uri="{C3380CC4-5D6E-409C-BE32-E72D297353CC}">
                <c16:uniqueId val="{0000008C-92BE-4C72-9198-3449C0C8282B}"/>
              </c:ext>
            </c:extLst>
          </c:dPt>
          <c:dPt>
            <c:idx val="46"/>
            <c:invertIfNegative val="0"/>
            <c:bubble3D val="0"/>
            <c:spPr>
              <a:solidFill>
                <a:srgbClr val="FF0000"/>
              </a:solidFill>
              <a:ln>
                <a:noFill/>
              </a:ln>
              <a:effectLst/>
            </c:spPr>
            <c:extLst>
              <c:ext xmlns:c16="http://schemas.microsoft.com/office/drawing/2014/chart" uri="{C3380CC4-5D6E-409C-BE32-E72D297353CC}">
                <c16:uniqueId val="{0000008E-92BE-4C72-9198-3449C0C8282B}"/>
              </c:ext>
            </c:extLst>
          </c:dPt>
          <c:dPt>
            <c:idx val="47"/>
            <c:invertIfNegative val="0"/>
            <c:bubble3D val="0"/>
            <c:spPr>
              <a:solidFill>
                <a:srgbClr val="FF0000"/>
              </a:solidFill>
              <a:ln>
                <a:noFill/>
              </a:ln>
              <a:effectLst/>
            </c:spPr>
            <c:extLst>
              <c:ext xmlns:c16="http://schemas.microsoft.com/office/drawing/2014/chart" uri="{C3380CC4-5D6E-409C-BE32-E72D297353CC}">
                <c16:uniqueId val="{00000090-92BE-4C72-9198-3449C0C8282B}"/>
              </c:ext>
            </c:extLst>
          </c:dPt>
          <c:dPt>
            <c:idx val="48"/>
            <c:invertIfNegative val="0"/>
            <c:bubble3D val="0"/>
            <c:spPr>
              <a:solidFill>
                <a:srgbClr val="FF0000"/>
              </a:solidFill>
              <a:ln>
                <a:noFill/>
              </a:ln>
              <a:effectLst/>
            </c:spPr>
            <c:extLst>
              <c:ext xmlns:c16="http://schemas.microsoft.com/office/drawing/2014/chart" uri="{C3380CC4-5D6E-409C-BE32-E72D297353CC}">
                <c16:uniqueId val="{00000092-92BE-4C72-9198-3449C0C8282B}"/>
              </c:ext>
            </c:extLst>
          </c:dPt>
          <c:dPt>
            <c:idx val="51"/>
            <c:invertIfNegative val="0"/>
            <c:bubble3D val="0"/>
            <c:spPr>
              <a:solidFill>
                <a:srgbClr val="FF0000"/>
              </a:solidFill>
              <a:ln>
                <a:noFill/>
              </a:ln>
              <a:effectLst/>
            </c:spPr>
            <c:extLst>
              <c:ext xmlns:c16="http://schemas.microsoft.com/office/drawing/2014/chart" uri="{C3380CC4-5D6E-409C-BE32-E72D297353CC}">
                <c16:uniqueId val="{00000094-92BE-4C72-9198-3449C0C8282B}"/>
              </c:ext>
            </c:extLst>
          </c:dPt>
          <c:dPt>
            <c:idx val="52"/>
            <c:invertIfNegative val="0"/>
            <c:bubble3D val="0"/>
            <c:spPr>
              <a:solidFill>
                <a:srgbClr val="FF0000"/>
              </a:solidFill>
              <a:ln>
                <a:noFill/>
              </a:ln>
              <a:effectLst/>
            </c:spPr>
            <c:extLst>
              <c:ext xmlns:c16="http://schemas.microsoft.com/office/drawing/2014/chart" uri="{C3380CC4-5D6E-409C-BE32-E72D297353CC}">
                <c16:uniqueId val="{00000096-92BE-4C72-9198-3449C0C8282B}"/>
              </c:ext>
            </c:extLst>
          </c:dPt>
          <c:dPt>
            <c:idx val="53"/>
            <c:invertIfNegative val="0"/>
            <c:bubble3D val="0"/>
            <c:spPr>
              <a:solidFill>
                <a:srgbClr val="FF0000"/>
              </a:solidFill>
              <a:ln>
                <a:noFill/>
              </a:ln>
              <a:effectLst/>
            </c:spPr>
            <c:extLst>
              <c:ext xmlns:c16="http://schemas.microsoft.com/office/drawing/2014/chart" uri="{C3380CC4-5D6E-409C-BE32-E72D297353CC}">
                <c16:uniqueId val="{00000098-92BE-4C72-9198-3449C0C8282B}"/>
              </c:ext>
            </c:extLst>
          </c:dPt>
          <c:dPt>
            <c:idx val="56"/>
            <c:invertIfNegative val="0"/>
            <c:bubble3D val="0"/>
            <c:spPr>
              <a:solidFill>
                <a:srgbClr val="FF0000"/>
              </a:solidFill>
              <a:ln>
                <a:noFill/>
              </a:ln>
              <a:effectLst/>
            </c:spPr>
            <c:extLst>
              <c:ext xmlns:c16="http://schemas.microsoft.com/office/drawing/2014/chart" uri="{C3380CC4-5D6E-409C-BE32-E72D297353CC}">
                <c16:uniqueId val="{0000009A-92BE-4C72-9198-3449C0C8282B}"/>
              </c:ext>
            </c:extLst>
          </c:dPt>
          <c:dPt>
            <c:idx val="57"/>
            <c:invertIfNegative val="0"/>
            <c:bubble3D val="0"/>
            <c:spPr>
              <a:solidFill>
                <a:srgbClr val="FF0000"/>
              </a:solidFill>
              <a:ln>
                <a:noFill/>
              </a:ln>
              <a:effectLst/>
            </c:spPr>
            <c:extLst>
              <c:ext xmlns:c16="http://schemas.microsoft.com/office/drawing/2014/chart" uri="{C3380CC4-5D6E-409C-BE32-E72D297353CC}">
                <c16:uniqueId val="{0000009C-92BE-4C72-9198-3449C0C8282B}"/>
              </c:ext>
            </c:extLst>
          </c:dPt>
          <c:dPt>
            <c:idx val="58"/>
            <c:invertIfNegative val="0"/>
            <c:bubble3D val="0"/>
            <c:spPr>
              <a:solidFill>
                <a:srgbClr val="FF0000"/>
              </a:solidFill>
              <a:ln>
                <a:noFill/>
              </a:ln>
              <a:effectLst/>
            </c:spPr>
            <c:extLst>
              <c:ext xmlns:c16="http://schemas.microsoft.com/office/drawing/2014/chart" uri="{C3380CC4-5D6E-409C-BE32-E72D297353CC}">
                <c16:uniqueId val="{0000009E-92BE-4C72-9198-3449C0C8282B}"/>
              </c:ext>
            </c:extLst>
          </c:dPt>
          <c:dPt>
            <c:idx val="61"/>
            <c:invertIfNegative val="0"/>
            <c:bubble3D val="0"/>
            <c:spPr>
              <a:solidFill>
                <a:srgbClr val="FF0000"/>
              </a:solidFill>
              <a:ln>
                <a:noFill/>
              </a:ln>
              <a:effectLst/>
            </c:spPr>
            <c:extLst>
              <c:ext xmlns:c16="http://schemas.microsoft.com/office/drawing/2014/chart" uri="{C3380CC4-5D6E-409C-BE32-E72D297353CC}">
                <c16:uniqueId val="{000000A0-92BE-4C72-9198-3449C0C8282B}"/>
              </c:ext>
            </c:extLst>
          </c:dPt>
          <c:dPt>
            <c:idx val="62"/>
            <c:invertIfNegative val="0"/>
            <c:bubble3D val="0"/>
            <c:spPr>
              <a:solidFill>
                <a:srgbClr val="FF0000"/>
              </a:solidFill>
              <a:ln>
                <a:noFill/>
              </a:ln>
              <a:effectLst/>
            </c:spPr>
            <c:extLst>
              <c:ext xmlns:c16="http://schemas.microsoft.com/office/drawing/2014/chart" uri="{C3380CC4-5D6E-409C-BE32-E72D297353CC}">
                <c16:uniqueId val="{000000A2-92BE-4C72-9198-3449C0C8282B}"/>
              </c:ext>
            </c:extLst>
          </c:dPt>
          <c:dPt>
            <c:idx val="63"/>
            <c:invertIfNegative val="0"/>
            <c:bubble3D val="0"/>
            <c:spPr>
              <a:solidFill>
                <a:srgbClr val="FF0000"/>
              </a:solidFill>
              <a:ln>
                <a:noFill/>
              </a:ln>
              <a:effectLst/>
            </c:spPr>
            <c:extLst>
              <c:ext xmlns:c16="http://schemas.microsoft.com/office/drawing/2014/chart" uri="{C3380CC4-5D6E-409C-BE32-E72D297353CC}">
                <c16:uniqueId val="{000000A4-92BE-4C72-9198-3449C0C8282B}"/>
              </c:ext>
            </c:extLst>
          </c:dPt>
          <c:dPt>
            <c:idx val="66"/>
            <c:invertIfNegative val="0"/>
            <c:bubble3D val="0"/>
            <c:spPr>
              <a:solidFill>
                <a:srgbClr val="FF0000"/>
              </a:solidFill>
              <a:ln>
                <a:noFill/>
              </a:ln>
              <a:effectLst/>
            </c:spPr>
            <c:extLst>
              <c:ext xmlns:c16="http://schemas.microsoft.com/office/drawing/2014/chart" uri="{C3380CC4-5D6E-409C-BE32-E72D297353CC}">
                <c16:uniqueId val="{000000A6-92BE-4C72-9198-3449C0C8282B}"/>
              </c:ext>
            </c:extLst>
          </c:dPt>
          <c:dPt>
            <c:idx val="67"/>
            <c:invertIfNegative val="0"/>
            <c:bubble3D val="0"/>
            <c:spPr>
              <a:solidFill>
                <a:srgbClr val="FF0000"/>
              </a:solidFill>
              <a:ln>
                <a:noFill/>
              </a:ln>
              <a:effectLst/>
            </c:spPr>
            <c:extLst>
              <c:ext xmlns:c16="http://schemas.microsoft.com/office/drawing/2014/chart" uri="{C3380CC4-5D6E-409C-BE32-E72D297353CC}">
                <c16:uniqueId val="{000000A8-92BE-4C72-9198-3449C0C8282B}"/>
              </c:ext>
            </c:extLst>
          </c:dPt>
          <c:dPt>
            <c:idx val="68"/>
            <c:invertIfNegative val="0"/>
            <c:bubble3D val="0"/>
            <c:spPr>
              <a:solidFill>
                <a:srgbClr val="FF0000"/>
              </a:solidFill>
              <a:ln>
                <a:noFill/>
              </a:ln>
              <a:effectLst/>
            </c:spPr>
            <c:extLst>
              <c:ext xmlns:c16="http://schemas.microsoft.com/office/drawing/2014/chart" uri="{C3380CC4-5D6E-409C-BE32-E72D297353CC}">
                <c16:uniqueId val="{000000AA-92BE-4C72-9198-3449C0C8282B}"/>
              </c:ext>
            </c:extLst>
          </c:dPt>
          <c:dPt>
            <c:idx val="71"/>
            <c:invertIfNegative val="0"/>
            <c:bubble3D val="0"/>
            <c:spPr>
              <a:solidFill>
                <a:srgbClr val="FF0000"/>
              </a:solidFill>
              <a:ln>
                <a:noFill/>
              </a:ln>
              <a:effectLst/>
            </c:spPr>
            <c:extLst>
              <c:ext xmlns:c16="http://schemas.microsoft.com/office/drawing/2014/chart" uri="{C3380CC4-5D6E-409C-BE32-E72D297353CC}">
                <c16:uniqueId val="{000000AC-92BE-4C72-9198-3449C0C8282B}"/>
              </c:ext>
            </c:extLst>
          </c:dPt>
          <c:dPt>
            <c:idx val="72"/>
            <c:invertIfNegative val="0"/>
            <c:bubble3D val="0"/>
            <c:spPr>
              <a:solidFill>
                <a:srgbClr val="FF0000"/>
              </a:solidFill>
              <a:ln>
                <a:noFill/>
              </a:ln>
              <a:effectLst/>
            </c:spPr>
            <c:extLst>
              <c:ext xmlns:c16="http://schemas.microsoft.com/office/drawing/2014/chart" uri="{C3380CC4-5D6E-409C-BE32-E72D297353CC}">
                <c16:uniqueId val="{000000AE-92BE-4C72-9198-3449C0C8282B}"/>
              </c:ext>
            </c:extLst>
          </c:dPt>
          <c:dPt>
            <c:idx val="73"/>
            <c:invertIfNegative val="0"/>
            <c:bubble3D val="0"/>
            <c:spPr>
              <a:solidFill>
                <a:srgbClr val="FF0000"/>
              </a:solidFill>
              <a:ln>
                <a:noFill/>
              </a:ln>
              <a:effectLst/>
            </c:spPr>
            <c:extLst>
              <c:ext xmlns:c16="http://schemas.microsoft.com/office/drawing/2014/chart" uri="{C3380CC4-5D6E-409C-BE32-E72D297353CC}">
                <c16:uniqueId val="{000000B0-92BE-4C72-9198-3449C0C8282B}"/>
              </c:ext>
            </c:extLst>
          </c:dPt>
          <c:dPt>
            <c:idx val="76"/>
            <c:invertIfNegative val="0"/>
            <c:bubble3D val="0"/>
            <c:spPr>
              <a:solidFill>
                <a:srgbClr val="FF0000"/>
              </a:solidFill>
              <a:ln>
                <a:noFill/>
              </a:ln>
              <a:effectLst/>
            </c:spPr>
            <c:extLst>
              <c:ext xmlns:c16="http://schemas.microsoft.com/office/drawing/2014/chart" uri="{C3380CC4-5D6E-409C-BE32-E72D297353CC}">
                <c16:uniqueId val="{000000B2-92BE-4C72-9198-3449C0C8282B}"/>
              </c:ext>
            </c:extLst>
          </c:dPt>
          <c:dPt>
            <c:idx val="77"/>
            <c:invertIfNegative val="0"/>
            <c:bubble3D val="0"/>
            <c:spPr>
              <a:solidFill>
                <a:srgbClr val="FF0000"/>
              </a:solidFill>
              <a:ln>
                <a:noFill/>
              </a:ln>
              <a:effectLst/>
            </c:spPr>
            <c:extLst>
              <c:ext xmlns:c16="http://schemas.microsoft.com/office/drawing/2014/chart" uri="{C3380CC4-5D6E-409C-BE32-E72D297353CC}">
                <c16:uniqueId val="{000000B4-92BE-4C72-9198-3449C0C8282B}"/>
              </c:ext>
            </c:extLst>
          </c:dPt>
          <c:dPt>
            <c:idx val="78"/>
            <c:invertIfNegative val="0"/>
            <c:bubble3D val="0"/>
            <c:spPr>
              <a:solidFill>
                <a:srgbClr val="FF0000"/>
              </a:solidFill>
              <a:ln>
                <a:noFill/>
              </a:ln>
              <a:effectLst/>
            </c:spPr>
            <c:extLst>
              <c:ext xmlns:c16="http://schemas.microsoft.com/office/drawing/2014/chart" uri="{C3380CC4-5D6E-409C-BE32-E72D297353CC}">
                <c16:uniqueId val="{000000B6-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A'!$C$4:$C$88</c15:sqref>
                  </c15:fullRef>
                </c:ext>
              </c:extLst>
              <c:f>('Graphique A'!$C$4:$C$18,'Graphique A'!$C$24:$C$88)</c:f>
              <c:numCache>
                <c:formatCode>0.0</c:formatCode>
                <c:ptCount val="80"/>
                <c:pt idx="0">
                  <c:v>3.2</c:v>
                </c:pt>
                <c:pt idx="1">
                  <c:v>4.1000000000000005</c:v>
                </c:pt>
                <c:pt idx="2">
                  <c:v>6.3</c:v>
                </c:pt>
                <c:pt idx="3">
                  <c:v>8</c:v>
                </c:pt>
                <c:pt idx="5">
                  <c:v>0</c:v>
                </c:pt>
                <c:pt idx="6">
                  <c:v>1.7999999999999998</c:v>
                </c:pt>
                <c:pt idx="7">
                  <c:v>0.40000000000000568</c:v>
                </c:pt>
                <c:pt idx="8">
                  <c:v>1.9</c:v>
                </c:pt>
                <c:pt idx="10">
                  <c:v>0.89999999999999991</c:v>
                </c:pt>
                <c:pt idx="11">
                  <c:v>0.4</c:v>
                </c:pt>
                <c:pt idx="12">
                  <c:v>1.7000000000000002</c:v>
                </c:pt>
                <c:pt idx="13">
                  <c:v>1.9</c:v>
                </c:pt>
                <c:pt idx="15">
                  <c:v>2.6</c:v>
                </c:pt>
                <c:pt idx="16">
                  <c:v>1.3</c:v>
                </c:pt>
                <c:pt idx="17">
                  <c:v>2</c:v>
                </c:pt>
                <c:pt idx="18">
                  <c:v>1.7000000000000002</c:v>
                </c:pt>
                <c:pt idx="20">
                  <c:v>12.3</c:v>
                </c:pt>
                <c:pt idx="21">
                  <c:v>12.4</c:v>
                </c:pt>
                <c:pt idx="22">
                  <c:v>12.8</c:v>
                </c:pt>
                <c:pt idx="23">
                  <c:v>3</c:v>
                </c:pt>
                <c:pt idx="25">
                  <c:v>1.5</c:v>
                </c:pt>
                <c:pt idx="26">
                  <c:v>1.0999999999999999</c:v>
                </c:pt>
                <c:pt idx="27">
                  <c:v>3</c:v>
                </c:pt>
                <c:pt idx="28">
                  <c:v>3</c:v>
                </c:pt>
                <c:pt idx="30">
                  <c:v>0.6</c:v>
                </c:pt>
                <c:pt idx="31">
                  <c:v>1</c:v>
                </c:pt>
                <c:pt idx="32">
                  <c:v>0.89999999999999991</c:v>
                </c:pt>
                <c:pt idx="33">
                  <c:v>1</c:v>
                </c:pt>
                <c:pt idx="35">
                  <c:v>1.2</c:v>
                </c:pt>
                <c:pt idx="36">
                  <c:v>0.89999999999999991</c:v>
                </c:pt>
                <c:pt idx="37">
                  <c:v>7.7</c:v>
                </c:pt>
                <c:pt idx="38">
                  <c:v>9.5</c:v>
                </c:pt>
                <c:pt idx="40">
                  <c:v>10.5</c:v>
                </c:pt>
                <c:pt idx="41">
                  <c:v>11.5</c:v>
                </c:pt>
                <c:pt idx="42">
                  <c:v>12.7</c:v>
                </c:pt>
                <c:pt idx="43">
                  <c:v>14.899999999999999</c:v>
                </c:pt>
                <c:pt idx="45">
                  <c:v>11.700000000000001</c:v>
                </c:pt>
                <c:pt idx="46">
                  <c:v>13.600000000000001</c:v>
                </c:pt>
                <c:pt idx="47">
                  <c:v>31.5</c:v>
                </c:pt>
                <c:pt idx="48">
                  <c:v>31</c:v>
                </c:pt>
                <c:pt idx="50">
                  <c:v>2.9000000000000004</c:v>
                </c:pt>
                <c:pt idx="51">
                  <c:v>2.6</c:v>
                </c:pt>
                <c:pt idx="52">
                  <c:v>3.4000000000000004</c:v>
                </c:pt>
                <c:pt idx="53">
                  <c:v>1.7000000000000002</c:v>
                </c:pt>
                <c:pt idx="55">
                  <c:v>1.4000000000000001</c:v>
                </c:pt>
                <c:pt idx="56">
                  <c:v>2</c:v>
                </c:pt>
                <c:pt idx="57">
                  <c:v>1.6</c:v>
                </c:pt>
                <c:pt idx="58">
                  <c:v>1.0999999999999999</c:v>
                </c:pt>
                <c:pt idx="60">
                  <c:v>0</c:v>
                </c:pt>
                <c:pt idx="61">
                  <c:v>2.1999999999999997</c:v>
                </c:pt>
                <c:pt idx="62">
                  <c:v>3</c:v>
                </c:pt>
                <c:pt idx="63">
                  <c:v>4.5</c:v>
                </c:pt>
                <c:pt idx="65">
                  <c:v>3</c:v>
                </c:pt>
                <c:pt idx="66">
                  <c:v>5.3</c:v>
                </c:pt>
                <c:pt idx="67">
                  <c:v>4.3</c:v>
                </c:pt>
                <c:pt idx="68">
                  <c:v>8.2000000000000011</c:v>
                </c:pt>
                <c:pt idx="70">
                  <c:v>1</c:v>
                </c:pt>
                <c:pt idx="71">
                  <c:v>1.4000000000000001</c:v>
                </c:pt>
                <c:pt idx="72">
                  <c:v>1.5</c:v>
                </c:pt>
                <c:pt idx="73">
                  <c:v>6.9</c:v>
                </c:pt>
                <c:pt idx="75">
                  <c:v>6.6000000000000005</c:v>
                </c:pt>
                <c:pt idx="76">
                  <c:v>14.6</c:v>
                </c:pt>
                <c:pt idx="77">
                  <c:v>19.8</c:v>
                </c:pt>
                <c:pt idx="78">
                  <c:v>19.900000000000002</c:v>
                </c:pt>
              </c:numCache>
            </c:numRef>
          </c:val>
          <c:extLst>
            <c:ext xmlns:c15="http://schemas.microsoft.com/office/drawing/2012/chart" uri="{02D57815-91ED-43cb-92C2-25804820EDAC}">
              <c15:categoryFilterExceptions>
                <c15:categoryFilterException>
                  <c15:sqref>'Graphique A'!$C$21</c15:sqref>
                  <c15:spPr xmlns:c15="http://schemas.microsoft.com/office/drawing/2012/chart">
                    <a:solidFill>
                      <a:srgbClr val="FF0000"/>
                    </a:solidFill>
                    <a:ln>
                      <a:noFill/>
                    </a:ln>
                    <a:effectLst/>
                  </c15:spPr>
                  <c15:invertIfNegative val="0"/>
                  <c15:bubble3D val="0"/>
                </c15:categoryFilterException>
                <c15:categoryFilterException>
                  <c15:sqref>'Graphique A'!$C$22</c15:sqref>
                  <c15:spPr xmlns:c15="http://schemas.microsoft.com/office/drawing/2012/chart">
                    <a:solidFill>
                      <a:srgbClr val="FF0000"/>
                    </a:solidFill>
                    <a:ln>
                      <a:noFill/>
                    </a:ln>
                    <a:effectLst/>
                  </c15:spPr>
                  <c15:invertIfNegative val="0"/>
                  <c15:bubble3D val="0"/>
                </c15:categoryFilterException>
              </c15:categoryFilterExceptions>
            </c:ext>
            <c:ext xmlns:c16="http://schemas.microsoft.com/office/drawing/2014/chart" uri="{C3380CC4-5D6E-409C-BE32-E72D297353CC}">
              <c16:uniqueId val="{000000B7-92BE-4C72-9198-3449C0C8282B}"/>
            </c:ext>
          </c:extLst>
        </c:ser>
        <c:ser>
          <c:idx val="2"/>
          <c:order val="2"/>
          <c:tx>
            <c:strRef>
              <c:f>'Graphique A'!$D$3</c:f>
              <c:strCache>
                <c:ptCount val="1"/>
                <c:pt idx="0">
                  <c:v>Elle a diminué fortement
 (de moins de 50 %)</c:v>
                </c:pt>
              </c:strCache>
            </c:strRef>
          </c:tx>
          <c:spPr>
            <a:solidFill>
              <a:srgbClr val="FFC000"/>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B9-92BE-4C72-9198-3449C0C8282B}"/>
              </c:ext>
            </c:extLst>
          </c:dPt>
          <c:dPt>
            <c:idx val="2"/>
            <c:invertIfNegative val="0"/>
            <c:bubble3D val="0"/>
            <c:spPr>
              <a:solidFill>
                <a:srgbClr val="FFC000"/>
              </a:solidFill>
              <a:ln>
                <a:noFill/>
              </a:ln>
              <a:effectLst/>
            </c:spPr>
            <c:extLst>
              <c:ext xmlns:c16="http://schemas.microsoft.com/office/drawing/2014/chart" uri="{C3380CC4-5D6E-409C-BE32-E72D297353CC}">
                <c16:uniqueId val="{000000BB-92BE-4C72-9198-3449C0C8282B}"/>
              </c:ext>
            </c:extLst>
          </c:dPt>
          <c:dPt>
            <c:idx val="3"/>
            <c:invertIfNegative val="0"/>
            <c:bubble3D val="0"/>
            <c:spPr>
              <a:solidFill>
                <a:srgbClr val="FFC000"/>
              </a:solidFill>
              <a:ln>
                <a:noFill/>
              </a:ln>
              <a:effectLst/>
            </c:spPr>
            <c:extLst>
              <c:ext xmlns:c16="http://schemas.microsoft.com/office/drawing/2014/chart" uri="{C3380CC4-5D6E-409C-BE32-E72D297353CC}">
                <c16:uniqueId val="{000000BD-92BE-4C72-9198-3449C0C8282B}"/>
              </c:ext>
            </c:extLst>
          </c:dPt>
          <c:dPt>
            <c:idx val="6"/>
            <c:invertIfNegative val="0"/>
            <c:bubble3D val="0"/>
            <c:spPr>
              <a:solidFill>
                <a:srgbClr val="FFC000"/>
              </a:solidFill>
              <a:ln>
                <a:noFill/>
              </a:ln>
              <a:effectLst/>
            </c:spPr>
            <c:extLst>
              <c:ext xmlns:c16="http://schemas.microsoft.com/office/drawing/2014/chart" uri="{C3380CC4-5D6E-409C-BE32-E72D297353CC}">
                <c16:uniqueId val="{000000BF-92BE-4C72-9198-3449C0C8282B}"/>
              </c:ext>
            </c:extLst>
          </c:dPt>
          <c:dPt>
            <c:idx val="7"/>
            <c:invertIfNegative val="0"/>
            <c:bubble3D val="0"/>
            <c:spPr>
              <a:solidFill>
                <a:srgbClr val="FFC000"/>
              </a:solidFill>
              <a:ln>
                <a:noFill/>
              </a:ln>
              <a:effectLst/>
            </c:spPr>
            <c:extLst>
              <c:ext xmlns:c16="http://schemas.microsoft.com/office/drawing/2014/chart" uri="{C3380CC4-5D6E-409C-BE32-E72D297353CC}">
                <c16:uniqueId val="{000000C1-92BE-4C72-9198-3449C0C8282B}"/>
              </c:ext>
            </c:extLst>
          </c:dPt>
          <c:dPt>
            <c:idx val="8"/>
            <c:invertIfNegative val="0"/>
            <c:bubble3D val="0"/>
            <c:spPr>
              <a:solidFill>
                <a:srgbClr val="FFC000"/>
              </a:solidFill>
              <a:ln>
                <a:noFill/>
              </a:ln>
              <a:effectLst/>
            </c:spPr>
            <c:extLst>
              <c:ext xmlns:c16="http://schemas.microsoft.com/office/drawing/2014/chart" uri="{C3380CC4-5D6E-409C-BE32-E72D297353CC}">
                <c16:uniqueId val="{000000C3-92BE-4C72-9198-3449C0C8282B}"/>
              </c:ext>
            </c:extLst>
          </c:dPt>
          <c:dPt>
            <c:idx val="11"/>
            <c:invertIfNegative val="0"/>
            <c:bubble3D val="0"/>
            <c:spPr>
              <a:solidFill>
                <a:srgbClr val="FFC000"/>
              </a:solidFill>
              <a:ln>
                <a:noFill/>
              </a:ln>
              <a:effectLst/>
            </c:spPr>
            <c:extLst>
              <c:ext xmlns:c16="http://schemas.microsoft.com/office/drawing/2014/chart" uri="{C3380CC4-5D6E-409C-BE32-E72D297353CC}">
                <c16:uniqueId val="{000000C5-92BE-4C72-9198-3449C0C8282B}"/>
              </c:ext>
            </c:extLst>
          </c:dPt>
          <c:dPt>
            <c:idx val="12"/>
            <c:invertIfNegative val="0"/>
            <c:bubble3D val="0"/>
            <c:spPr>
              <a:solidFill>
                <a:srgbClr val="FFC000"/>
              </a:solidFill>
              <a:ln>
                <a:noFill/>
              </a:ln>
              <a:effectLst/>
            </c:spPr>
            <c:extLst>
              <c:ext xmlns:c16="http://schemas.microsoft.com/office/drawing/2014/chart" uri="{C3380CC4-5D6E-409C-BE32-E72D297353CC}">
                <c16:uniqueId val="{000000C7-92BE-4C72-9198-3449C0C8282B}"/>
              </c:ext>
            </c:extLst>
          </c:dPt>
          <c:dPt>
            <c:idx val="13"/>
            <c:invertIfNegative val="0"/>
            <c:bubble3D val="0"/>
            <c:spPr>
              <a:solidFill>
                <a:srgbClr val="FFC000"/>
              </a:solidFill>
              <a:ln>
                <a:noFill/>
              </a:ln>
              <a:effectLst/>
            </c:spPr>
            <c:extLst>
              <c:ext xmlns:c16="http://schemas.microsoft.com/office/drawing/2014/chart" uri="{C3380CC4-5D6E-409C-BE32-E72D297353CC}">
                <c16:uniqueId val="{000000C9-92BE-4C72-9198-3449C0C8282B}"/>
              </c:ext>
            </c:extLst>
          </c:dPt>
          <c:dPt>
            <c:idx val="16"/>
            <c:invertIfNegative val="0"/>
            <c:bubble3D val="0"/>
            <c:spPr>
              <a:solidFill>
                <a:srgbClr val="FFC000"/>
              </a:solidFill>
              <a:ln>
                <a:noFill/>
              </a:ln>
              <a:effectLst/>
            </c:spPr>
            <c:extLst>
              <c:ext xmlns:c16="http://schemas.microsoft.com/office/drawing/2014/chart" uri="{C3380CC4-5D6E-409C-BE32-E72D297353CC}">
                <c16:uniqueId val="{000000CB-92BE-4C72-9198-3449C0C8282B}"/>
              </c:ext>
            </c:extLst>
          </c:dPt>
          <c:dPt>
            <c:idx val="17"/>
            <c:invertIfNegative val="0"/>
            <c:bubble3D val="0"/>
            <c:spPr>
              <a:solidFill>
                <a:srgbClr val="FFC000"/>
              </a:solidFill>
              <a:ln>
                <a:noFill/>
              </a:ln>
              <a:effectLst/>
            </c:spPr>
            <c:extLst>
              <c:ext xmlns:c16="http://schemas.microsoft.com/office/drawing/2014/chart" uri="{C3380CC4-5D6E-409C-BE32-E72D297353CC}">
                <c16:uniqueId val="{000000CD-92BE-4C72-9198-3449C0C8282B}"/>
              </c:ext>
            </c:extLst>
          </c:dPt>
          <c:dPt>
            <c:idx val="18"/>
            <c:invertIfNegative val="0"/>
            <c:bubble3D val="0"/>
            <c:spPr>
              <a:solidFill>
                <a:srgbClr val="FFC000"/>
              </a:solidFill>
              <a:ln>
                <a:noFill/>
              </a:ln>
              <a:effectLst/>
            </c:spPr>
            <c:extLst>
              <c:ext xmlns:c16="http://schemas.microsoft.com/office/drawing/2014/chart" uri="{C3380CC4-5D6E-409C-BE32-E72D297353CC}">
                <c16:uniqueId val="{000000CF-92BE-4C72-9198-3449C0C8282B}"/>
              </c:ext>
            </c:extLst>
          </c:dPt>
          <c:dPt>
            <c:idx val="21"/>
            <c:invertIfNegative val="0"/>
            <c:bubble3D val="0"/>
            <c:spPr>
              <a:solidFill>
                <a:srgbClr val="FFC000"/>
              </a:solidFill>
              <a:ln>
                <a:noFill/>
              </a:ln>
              <a:effectLst/>
            </c:spPr>
            <c:extLst>
              <c:ext xmlns:c16="http://schemas.microsoft.com/office/drawing/2014/chart" uri="{C3380CC4-5D6E-409C-BE32-E72D297353CC}">
                <c16:uniqueId val="{000000D1-92BE-4C72-9198-3449C0C8282B}"/>
              </c:ext>
            </c:extLst>
          </c:dPt>
          <c:dPt>
            <c:idx val="22"/>
            <c:invertIfNegative val="0"/>
            <c:bubble3D val="0"/>
            <c:spPr>
              <a:solidFill>
                <a:srgbClr val="FFC000"/>
              </a:solidFill>
              <a:ln>
                <a:noFill/>
              </a:ln>
              <a:effectLst/>
            </c:spPr>
            <c:extLst>
              <c:ext xmlns:c16="http://schemas.microsoft.com/office/drawing/2014/chart" uri="{C3380CC4-5D6E-409C-BE32-E72D297353CC}">
                <c16:uniqueId val="{000000D3-92BE-4C72-9198-3449C0C8282B}"/>
              </c:ext>
            </c:extLst>
          </c:dPt>
          <c:dPt>
            <c:idx val="23"/>
            <c:invertIfNegative val="0"/>
            <c:bubble3D val="0"/>
            <c:spPr>
              <a:solidFill>
                <a:srgbClr val="FFC000"/>
              </a:solidFill>
              <a:ln>
                <a:noFill/>
              </a:ln>
              <a:effectLst/>
            </c:spPr>
            <c:extLst>
              <c:ext xmlns:c16="http://schemas.microsoft.com/office/drawing/2014/chart" uri="{C3380CC4-5D6E-409C-BE32-E72D297353CC}">
                <c16:uniqueId val="{000000D5-92BE-4C72-9198-3449C0C8282B}"/>
              </c:ext>
            </c:extLst>
          </c:dPt>
          <c:dPt>
            <c:idx val="26"/>
            <c:invertIfNegative val="0"/>
            <c:bubble3D val="0"/>
            <c:spPr>
              <a:solidFill>
                <a:srgbClr val="FFC000"/>
              </a:solidFill>
              <a:ln>
                <a:noFill/>
              </a:ln>
              <a:effectLst/>
            </c:spPr>
            <c:extLst>
              <c:ext xmlns:c16="http://schemas.microsoft.com/office/drawing/2014/chart" uri="{C3380CC4-5D6E-409C-BE32-E72D297353CC}">
                <c16:uniqueId val="{000000D7-92BE-4C72-9198-3449C0C8282B}"/>
              </c:ext>
            </c:extLst>
          </c:dPt>
          <c:dPt>
            <c:idx val="27"/>
            <c:invertIfNegative val="0"/>
            <c:bubble3D val="0"/>
            <c:spPr>
              <a:solidFill>
                <a:srgbClr val="FFC000"/>
              </a:solidFill>
              <a:ln>
                <a:noFill/>
              </a:ln>
              <a:effectLst/>
            </c:spPr>
            <c:extLst>
              <c:ext xmlns:c16="http://schemas.microsoft.com/office/drawing/2014/chart" uri="{C3380CC4-5D6E-409C-BE32-E72D297353CC}">
                <c16:uniqueId val="{000000D9-92BE-4C72-9198-3449C0C8282B}"/>
              </c:ext>
            </c:extLst>
          </c:dPt>
          <c:dPt>
            <c:idx val="28"/>
            <c:invertIfNegative val="0"/>
            <c:bubble3D val="0"/>
            <c:spPr>
              <a:solidFill>
                <a:srgbClr val="FFC000"/>
              </a:solidFill>
              <a:ln>
                <a:noFill/>
              </a:ln>
              <a:effectLst/>
            </c:spPr>
            <c:extLst>
              <c:ext xmlns:c16="http://schemas.microsoft.com/office/drawing/2014/chart" uri="{C3380CC4-5D6E-409C-BE32-E72D297353CC}">
                <c16:uniqueId val="{000000DB-92BE-4C72-9198-3449C0C8282B}"/>
              </c:ext>
            </c:extLst>
          </c:dPt>
          <c:dPt>
            <c:idx val="31"/>
            <c:invertIfNegative val="0"/>
            <c:bubble3D val="0"/>
            <c:spPr>
              <a:solidFill>
                <a:srgbClr val="FFC000"/>
              </a:solidFill>
              <a:ln>
                <a:noFill/>
              </a:ln>
              <a:effectLst/>
            </c:spPr>
            <c:extLst>
              <c:ext xmlns:c16="http://schemas.microsoft.com/office/drawing/2014/chart" uri="{C3380CC4-5D6E-409C-BE32-E72D297353CC}">
                <c16:uniqueId val="{000000DD-92BE-4C72-9198-3449C0C8282B}"/>
              </c:ext>
            </c:extLst>
          </c:dPt>
          <c:dPt>
            <c:idx val="32"/>
            <c:invertIfNegative val="0"/>
            <c:bubble3D val="0"/>
            <c:spPr>
              <a:solidFill>
                <a:srgbClr val="FFC000"/>
              </a:solidFill>
              <a:ln>
                <a:noFill/>
              </a:ln>
              <a:effectLst/>
            </c:spPr>
            <c:extLst>
              <c:ext xmlns:c16="http://schemas.microsoft.com/office/drawing/2014/chart" uri="{C3380CC4-5D6E-409C-BE32-E72D297353CC}">
                <c16:uniqueId val="{000000DF-92BE-4C72-9198-3449C0C8282B}"/>
              </c:ext>
            </c:extLst>
          </c:dPt>
          <c:dPt>
            <c:idx val="33"/>
            <c:invertIfNegative val="0"/>
            <c:bubble3D val="0"/>
            <c:spPr>
              <a:solidFill>
                <a:srgbClr val="FFC000"/>
              </a:solidFill>
              <a:ln>
                <a:noFill/>
              </a:ln>
              <a:effectLst/>
            </c:spPr>
            <c:extLst>
              <c:ext xmlns:c16="http://schemas.microsoft.com/office/drawing/2014/chart" uri="{C3380CC4-5D6E-409C-BE32-E72D297353CC}">
                <c16:uniqueId val="{000000E1-92BE-4C72-9198-3449C0C8282B}"/>
              </c:ext>
            </c:extLst>
          </c:dPt>
          <c:dPt>
            <c:idx val="36"/>
            <c:invertIfNegative val="0"/>
            <c:bubble3D val="0"/>
            <c:spPr>
              <a:solidFill>
                <a:srgbClr val="FFC000"/>
              </a:solidFill>
              <a:ln>
                <a:noFill/>
              </a:ln>
              <a:effectLst/>
            </c:spPr>
            <c:extLst>
              <c:ext xmlns:c16="http://schemas.microsoft.com/office/drawing/2014/chart" uri="{C3380CC4-5D6E-409C-BE32-E72D297353CC}">
                <c16:uniqueId val="{000000E3-92BE-4C72-9198-3449C0C8282B}"/>
              </c:ext>
            </c:extLst>
          </c:dPt>
          <c:dPt>
            <c:idx val="37"/>
            <c:invertIfNegative val="0"/>
            <c:bubble3D val="0"/>
            <c:spPr>
              <a:solidFill>
                <a:srgbClr val="FFC000"/>
              </a:solidFill>
              <a:ln>
                <a:noFill/>
              </a:ln>
              <a:effectLst/>
            </c:spPr>
            <c:extLst>
              <c:ext xmlns:c16="http://schemas.microsoft.com/office/drawing/2014/chart" uri="{C3380CC4-5D6E-409C-BE32-E72D297353CC}">
                <c16:uniqueId val="{000000E5-92BE-4C72-9198-3449C0C8282B}"/>
              </c:ext>
            </c:extLst>
          </c:dPt>
          <c:dPt>
            <c:idx val="38"/>
            <c:invertIfNegative val="0"/>
            <c:bubble3D val="0"/>
            <c:spPr>
              <a:solidFill>
                <a:srgbClr val="FFC000"/>
              </a:solidFill>
              <a:ln>
                <a:noFill/>
              </a:ln>
              <a:effectLst/>
            </c:spPr>
            <c:extLst>
              <c:ext xmlns:c16="http://schemas.microsoft.com/office/drawing/2014/chart" uri="{C3380CC4-5D6E-409C-BE32-E72D297353CC}">
                <c16:uniqueId val="{000000E7-92BE-4C72-9198-3449C0C8282B}"/>
              </c:ext>
            </c:extLst>
          </c:dPt>
          <c:dPt>
            <c:idx val="41"/>
            <c:invertIfNegative val="0"/>
            <c:bubble3D val="0"/>
            <c:spPr>
              <a:solidFill>
                <a:srgbClr val="FFC000"/>
              </a:solidFill>
              <a:ln>
                <a:noFill/>
              </a:ln>
              <a:effectLst/>
            </c:spPr>
            <c:extLst>
              <c:ext xmlns:c16="http://schemas.microsoft.com/office/drawing/2014/chart" uri="{C3380CC4-5D6E-409C-BE32-E72D297353CC}">
                <c16:uniqueId val="{000000E9-92BE-4C72-9198-3449C0C8282B}"/>
              </c:ext>
            </c:extLst>
          </c:dPt>
          <c:dPt>
            <c:idx val="42"/>
            <c:invertIfNegative val="0"/>
            <c:bubble3D val="0"/>
            <c:spPr>
              <a:solidFill>
                <a:srgbClr val="FFC000"/>
              </a:solidFill>
              <a:ln>
                <a:noFill/>
              </a:ln>
              <a:effectLst/>
            </c:spPr>
            <c:extLst>
              <c:ext xmlns:c16="http://schemas.microsoft.com/office/drawing/2014/chart" uri="{C3380CC4-5D6E-409C-BE32-E72D297353CC}">
                <c16:uniqueId val="{000000EB-92BE-4C72-9198-3449C0C8282B}"/>
              </c:ext>
            </c:extLst>
          </c:dPt>
          <c:dPt>
            <c:idx val="43"/>
            <c:invertIfNegative val="0"/>
            <c:bubble3D val="0"/>
            <c:spPr>
              <a:solidFill>
                <a:srgbClr val="FFC000"/>
              </a:solidFill>
              <a:ln>
                <a:noFill/>
              </a:ln>
              <a:effectLst/>
            </c:spPr>
            <c:extLst>
              <c:ext xmlns:c16="http://schemas.microsoft.com/office/drawing/2014/chart" uri="{C3380CC4-5D6E-409C-BE32-E72D297353CC}">
                <c16:uniqueId val="{000000ED-92BE-4C72-9198-3449C0C8282B}"/>
              </c:ext>
            </c:extLst>
          </c:dPt>
          <c:dPt>
            <c:idx val="46"/>
            <c:invertIfNegative val="0"/>
            <c:bubble3D val="0"/>
            <c:spPr>
              <a:solidFill>
                <a:srgbClr val="FFC000"/>
              </a:solidFill>
              <a:ln>
                <a:noFill/>
              </a:ln>
              <a:effectLst/>
            </c:spPr>
            <c:extLst>
              <c:ext xmlns:c16="http://schemas.microsoft.com/office/drawing/2014/chart" uri="{C3380CC4-5D6E-409C-BE32-E72D297353CC}">
                <c16:uniqueId val="{000000EF-92BE-4C72-9198-3449C0C8282B}"/>
              </c:ext>
            </c:extLst>
          </c:dPt>
          <c:dPt>
            <c:idx val="47"/>
            <c:invertIfNegative val="0"/>
            <c:bubble3D val="0"/>
            <c:spPr>
              <a:solidFill>
                <a:srgbClr val="FFC000"/>
              </a:solidFill>
              <a:ln>
                <a:noFill/>
              </a:ln>
              <a:effectLst/>
            </c:spPr>
            <c:extLst>
              <c:ext xmlns:c16="http://schemas.microsoft.com/office/drawing/2014/chart" uri="{C3380CC4-5D6E-409C-BE32-E72D297353CC}">
                <c16:uniqueId val="{000000F1-92BE-4C72-9198-3449C0C8282B}"/>
              </c:ext>
            </c:extLst>
          </c:dPt>
          <c:dPt>
            <c:idx val="48"/>
            <c:invertIfNegative val="0"/>
            <c:bubble3D val="0"/>
            <c:spPr>
              <a:solidFill>
                <a:srgbClr val="FFC000"/>
              </a:solidFill>
              <a:ln>
                <a:noFill/>
              </a:ln>
              <a:effectLst/>
            </c:spPr>
            <c:extLst>
              <c:ext xmlns:c16="http://schemas.microsoft.com/office/drawing/2014/chart" uri="{C3380CC4-5D6E-409C-BE32-E72D297353CC}">
                <c16:uniqueId val="{000000F3-92BE-4C72-9198-3449C0C8282B}"/>
              </c:ext>
            </c:extLst>
          </c:dPt>
          <c:dPt>
            <c:idx val="51"/>
            <c:invertIfNegative val="0"/>
            <c:bubble3D val="0"/>
            <c:spPr>
              <a:solidFill>
                <a:srgbClr val="FFC000"/>
              </a:solidFill>
              <a:ln>
                <a:noFill/>
              </a:ln>
              <a:effectLst/>
            </c:spPr>
            <c:extLst>
              <c:ext xmlns:c16="http://schemas.microsoft.com/office/drawing/2014/chart" uri="{C3380CC4-5D6E-409C-BE32-E72D297353CC}">
                <c16:uniqueId val="{000000F5-92BE-4C72-9198-3449C0C8282B}"/>
              </c:ext>
            </c:extLst>
          </c:dPt>
          <c:dPt>
            <c:idx val="52"/>
            <c:invertIfNegative val="0"/>
            <c:bubble3D val="0"/>
            <c:spPr>
              <a:solidFill>
                <a:srgbClr val="FFC000"/>
              </a:solidFill>
              <a:ln>
                <a:noFill/>
              </a:ln>
              <a:effectLst/>
            </c:spPr>
            <c:extLst>
              <c:ext xmlns:c16="http://schemas.microsoft.com/office/drawing/2014/chart" uri="{C3380CC4-5D6E-409C-BE32-E72D297353CC}">
                <c16:uniqueId val="{000000F7-92BE-4C72-9198-3449C0C8282B}"/>
              </c:ext>
            </c:extLst>
          </c:dPt>
          <c:dPt>
            <c:idx val="53"/>
            <c:invertIfNegative val="0"/>
            <c:bubble3D val="0"/>
            <c:spPr>
              <a:solidFill>
                <a:srgbClr val="FFC000"/>
              </a:solidFill>
              <a:ln>
                <a:noFill/>
              </a:ln>
              <a:effectLst/>
            </c:spPr>
            <c:extLst>
              <c:ext xmlns:c16="http://schemas.microsoft.com/office/drawing/2014/chart" uri="{C3380CC4-5D6E-409C-BE32-E72D297353CC}">
                <c16:uniqueId val="{000000F9-92BE-4C72-9198-3449C0C8282B}"/>
              </c:ext>
            </c:extLst>
          </c:dPt>
          <c:dPt>
            <c:idx val="56"/>
            <c:invertIfNegative val="0"/>
            <c:bubble3D val="0"/>
            <c:spPr>
              <a:solidFill>
                <a:srgbClr val="FFC000"/>
              </a:solidFill>
              <a:ln>
                <a:noFill/>
              </a:ln>
              <a:effectLst/>
            </c:spPr>
            <c:extLst>
              <c:ext xmlns:c16="http://schemas.microsoft.com/office/drawing/2014/chart" uri="{C3380CC4-5D6E-409C-BE32-E72D297353CC}">
                <c16:uniqueId val="{000000FB-92BE-4C72-9198-3449C0C8282B}"/>
              </c:ext>
            </c:extLst>
          </c:dPt>
          <c:dPt>
            <c:idx val="57"/>
            <c:invertIfNegative val="0"/>
            <c:bubble3D val="0"/>
            <c:spPr>
              <a:solidFill>
                <a:srgbClr val="FFC000"/>
              </a:solidFill>
              <a:ln>
                <a:noFill/>
              </a:ln>
              <a:effectLst/>
            </c:spPr>
            <c:extLst>
              <c:ext xmlns:c16="http://schemas.microsoft.com/office/drawing/2014/chart" uri="{C3380CC4-5D6E-409C-BE32-E72D297353CC}">
                <c16:uniqueId val="{000000FD-92BE-4C72-9198-3449C0C8282B}"/>
              </c:ext>
            </c:extLst>
          </c:dPt>
          <c:dPt>
            <c:idx val="58"/>
            <c:invertIfNegative val="0"/>
            <c:bubble3D val="0"/>
            <c:spPr>
              <a:solidFill>
                <a:srgbClr val="FFC000"/>
              </a:solidFill>
              <a:ln>
                <a:noFill/>
              </a:ln>
              <a:effectLst/>
            </c:spPr>
            <c:extLst>
              <c:ext xmlns:c16="http://schemas.microsoft.com/office/drawing/2014/chart" uri="{C3380CC4-5D6E-409C-BE32-E72D297353CC}">
                <c16:uniqueId val="{000000FF-92BE-4C72-9198-3449C0C8282B}"/>
              </c:ext>
            </c:extLst>
          </c:dPt>
          <c:dPt>
            <c:idx val="61"/>
            <c:invertIfNegative val="0"/>
            <c:bubble3D val="0"/>
            <c:spPr>
              <a:solidFill>
                <a:srgbClr val="FFC000"/>
              </a:solidFill>
              <a:ln>
                <a:noFill/>
              </a:ln>
              <a:effectLst/>
            </c:spPr>
            <c:extLst>
              <c:ext xmlns:c16="http://schemas.microsoft.com/office/drawing/2014/chart" uri="{C3380CC4-5D6E-409C-BE32-E72D297353CC}">
                <c16:uniqueId val="{00000101-92BE-4C72-9198-3449C0C8282B}"/>
              </c:ext>
            </c:extLst>
          </c:dPt>
          <c:dPt>
            <c:idx val="62"/>
            <c:invertIfNegative val="0"/>
            <c:bubble3D val="0"/>
            <c:spPr>
              <a:solidFill>
                <a:srgbClr val="FFC000"/>
              </a:solidFill>
              <a:ln>
                <a:noFill/>
              </a:ln>
              <a:effectLst/>
            </c:spPr>
            <c:extLst>
              <c:ext xmlns:c16="http://schemas.microsoft.com/office/drawing/2014/chart" uri="{C3380CC4-5D6E-409C-BE32-E72D297353CC}">
                <c16:uniqueId val="{00000103-92BE-4C72-9198-3449C0C8282B}"/>
              </c:ext>
            </c:extLst>
          </c:dPt>
          <c:dPt>
            <c:idx val="63"/>
            <c:invertIfNegative val="0"/>
            <c:bubble3D val="0"/>
            <c:spPr>
              <a:solidFill>
                <a:srgbClr val="FFC000"/>
              </a:solidFill>
              <a:ln>
                <a:noFill/>
              </a:ln>
              <a:effectLst/>
            </c:spPr>
            <c:extLst>
              <c:ext xmlns:c16="http://schemas.microsoft.com/office/drawing/2014/chart" uri="{C3380CC4-5D6E-409C-BE32-E72D297353CC}">
                <c16:uniqueId val="{00000105-92BE-4C72-9198-3449C0C8282B}"/>
              </c:ext>
            </c:extLst>
          </c:dPt>
          <c:dPt>
            <c:idx val="66"/>
            <c:invertIfNegative val="0"/>
            <c:bubble3D val="0"/>
            <c:spPr>
              <a:solidFill>
                <a:srgbClr val="FFC000"/>
              </a:solidFill>
              <a:ln>
                <a:noFill/>
              </a:ln>
              <a:effectLst/>
            </c:spPr>
            <c:extLst>
              <c:ext xmlns:c16="http://schemas.microsoft.com/office/drawing/2014/chart" uri="{C3380CC4-5D6E-409C-BE32-E72D297353CC}">
                <c16:uniqueId val="{00000107-92BE-4C72-9198-3449C0C8282B}"/>
              </c:ext>
            </c:extLst>
          </c:dPt>
          <c:dPt>
            <c:idx val="67"/>
            <c:invertIfNegative val="0"/>
            <c:bubble3D val="0"/>
            <c:spPr>
              <a:solidFill>
                <a:srgbClr val="FFC000"/>
              </a:solidFill>
              <a:ln>
                <a:noFill/>
              </a:ln>
              <a:effectLst/>
            </c:spPr>
            <c:extLst>
              <c:ext xmlns:c16="http://schemas.microsoft.com/office/drawing/2014/chart" uri="{C3380CC4-5D6E-409C-BE32-E72D297353CC}">
                <c16:uniqueId val="{00000109-92BE-4C72-9198-3449C0C8282B}"/>
              </c:ext>
            </c:extLst>
          </c:dPt>
          <c:dPt>
            <c:idx val="68"/>
            <c:invertIfNegative val="0"/>
            <c:bubble3D val="0"/>
            <c:spPr>
              <a:solidFill>
                <a:srgbClr val="FFC000"/>
              </a:solidFill>
              <a:ln>
                <a:noFill/>
              </a:ln>
              <a:effectLst/>
            </c:spPr>
            <c:extLst>
              <c:ext xmlns:c16="http://schemas.microsoft.com/office/drawing/2014/chart" uri="{C3380CC4-5D6E-409C-BE32-E72D297353CC}">
                <c16:uniqueId val="{0000010B-92BE-4C72-9198-3449C0C8282B}"/>
              </c:ext>
            </c:extLst>
          </c:dPt>
          <c:dPt>
            <c:idx val="71"/>
            <c:invertIfNegative val="0"/>
            <c:bubble3D val="0"/>
            <c:spPr>
              <a:solidFill>
                <a:srgbClr val="FFC000"/>
              </a:solidFill>
              <a:ln>
                <a:noFill/>
              </a:ln>
              <a:effectLst/>
            </c:spPr>
            <c:extLst>
              <c:ext xmlns:c16="http://schemas.microsoft.com/office/drawing/2014/chart" uri="{C3380CC4-5D6E-409C-BE32-E72D297353CC}">
                <c16:uniqueId val="{0000010D-92BE-4C72-9198-3449C0C8282B}"/>
              </c:ext>
            </c:extLst>
          </c:dPt>
          <c:dPt>
            <c:idx val="72"/>
            <c:invertIfNegative val="0"/>
            <c:bubble3D val="0"/>
            <c:spPr>
              <a:solidFill>
                <a:srgbClr val="FFC000"/>
              </a:solidFill>
              <a:ln>
                <a:noFill/>
              </a:ln>
              <a:effectLst/>
            </c:spPr>
            <c:extLst>
              <c:ext xmlns:c16="http://schemas.microsoft.com/office/drawing/2014/chart" uri="{C3380CC4-5D6E-409C-BE32-E72D297353CC}">
                <c16:uniqueId val="{0000010F-92BE-4C72-9198-3449C0C8282B}"/>
              </c:ext>
            </c:extLst>
          </c:dPt>
          <c:dPt>
            <c:idx val="73"/>
            <c:invertIfNegative val="0"/>
            <c:bubble3D val="0"/>
            <c:spPr>
              <a:solidFill>
                <a:srgbClr val="FFC000"/>
              </a:solidFill>
              <a:ln>
                <a:noFill/>
              </a:ln>
              <a:effectLst/>
            </c:spPr>
            <c:extLst>
              <c:ext xmlns:c16="http://schemas.microsoft.com/office/drawing/2014/chart" uri="{C3380CC4-5D6E-409C-BE32-E72D297353CC}">
                <c16:uniqueId val="{00000111-92BE-4C72-9198-3449C0C8282B}"/>
              </c:ext>
            </c:extLst>
          </c:dPt>
          <c:dPt>
            <c:idx val="76"/>
            <c:invertIfNegative val="0"/>
            <c:bubble3D val="0"/>
            <c:spPr>
              <a:solidFill>
                <a:srgbClr val="FFC000"/>
              </a:solidFill>
              <a:ln>
                <a:noFill/>
              </a:ln>
              <a:effectLst/>
            </c:spPr>
            <c:extLst>
              <c:ext xmlns:c16="http://schemas.microsoft.com/office/drawing/2014/chart" uri="{C3380CC4-5D6E-409C-BE32-E72D297353CC}">
                <c16:uniqueId val="{00000113-92BE-4C72-9198-3449C0C8282B}"/>
              </c:ext>
            </c:extLst>
          </c:dPt>
          <c:dPt>
            <c:idx val="77"/>
            <c:invertIfNegative val="0"/>
            <c:bubble3D val="0"/>
            <c:spPr>
              <a:solidFill>
                <a:srgbClr val="FFC000"/>
              </a:solidFill>
              <a:ln>
                <a:noFill/>
              </a:ln>
              <a:effectLst/>
            </c:spPr>
            <c:extLst>
              <c:ext xmlns:c16="http://schemas.microsoft.com/office/drawing/2014/chart" uri="{C3380CC4-5D6E-409C-BE32-E72D297353CC}">
                <c16:uniqueId val="{00000115-92BE-4C72-9198-3449C0C8282B}"/>
              </c:ext>
            </c:extLst>
          </c:dPt>
          <c:dPt>
            <c:idx val="78"/>
            <c:invertIfNegative val="0"/>
            <c:bubble3D val="0"/>
            <c:spPr>
              <a:solidFill>
                <a:srgbClr val="FFC000"/>
              </a:solidFill>
              <a:ln>
                <a:noFill/>
              </a:ln>
              <a:effectLst/>
            </c:spPr>
            <c:extLst>
              <c:ext xmlns:c16="http://schemas.microsoft.com/office/drawing/2014/chart" uri="{C3380CC4-5D6E-409C-BE32-E72D297353CC}">
                <c16:uniqueId val="{00000117-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A'!$D$4:$D$88</c15:sqref>
                  </c15:fullRef>
                </c:ext>
              </c:extLst>
              <c:f>('Graphique A'!$D$4:$D$18,'Graphique A'!$D$24:$D$88)</c:f>
              <c:numCache>
                <c:formatCode>0.0</c:formatCode>
                <c:ptCount val="80"/>
                <c:pt idx="0">
                  <c:v>16.600000000000001</c:v>
                </c:pt>
                <c:pt idx="1">
                  <c:v>17.8</c:v>
                </c:pt>
                <c:pt idx="2">
                  <c:v>20.7</c:v>
                </c:pt>
                <c:pt idx="3">
                  <c:v>22.6</c:v>
                </c:pt>
                <c:pt idx="5">
                  <c:v>23.400000000000002</c:v>
                </c:pt>
                <c:pt idx="6">
                  <c:v>22</c:v>
                </c:pt>
                <c:pt idx="7">
                  <c:v>24.099999999999998</c:v>
                </c:pt>
                <c:pt idx="8">
                  <c:v>24.7</c:v>
                </c:pt>
                <c:pt idx="10">
                  <c:v>9.1999999999999993</c:v>
                </c:pt>
                <c:pt idx="11">
                  <c:v>10.299999999999999</c:v>
                </c:pt>
                <c:pt idx="12">
                  <c:v>13.100000000000001</c:v>
                </c:pt>
                <c:pt idx="13">
                  <c:v>21.2</c:v>
                </c:pt>
                <c:pt idx="15">
                  <c:v>15.1</c:v>
                </c:pt>
                <c:pt idx="16">
                  <c:v>17.5</c:v>
                </c:pt>
                <c:pt idx="17">
                  <c:v>18.399999999999999</c:v>
                </c:pt>
                <c:pt idx="18">
                  <c:v>18.7</c:v>
                </c:pt>
                <c:pt idx="20">
                  <c:v>38.200000000000003</c:v>
                </c:pt>
                <c:pt idx="21">
                  <c:v>38.200000000000003</c:v>
                </c:pt>
                <c:pt idx="22">
                  <c:v>38.9</c:v>
                </c:pt>
                <c:pt idx="23">
                  <c:v>53.300000000000004</c:v>
                </c:pt>
                <c:pt idx="25">
                  <c:v>17.100000000000001</c:v>
                </c:pt>
                <c:pt idx="26">
                  <c:v>17.899999999999999</c:v>
                </c:pt>
                <c:pt idx="27">
                  <c:v>20.5</c:v>
                </c:pt>
                <c:pt idx="28">
                  <c:v>26.200000000000003</c:v>
                </c:pt>
                <c:pt idx="30">
                  <c:v>4.3</c:v>
                </c:pt>
                <c:pt idx="31">
                  <c:v>6.2</c:v>
                </c:pt>
                <c:pt idx="32">
                  <c:v>10.199999999999999</c:v>
                </c:pt>
                <c:pt idx="33">
                  <c:v>11.200000000000001</c:v>
                </c:pt>
                <c:pt idx="35">
                  <c:v>17.599999999999998</c:v>
                </c:pt>
                <c:pt idx="36">
                  <c:v>20.599999999999998</c:v>
                </c:pt>
                <c:pt idx="37">
                  <c:v>25.4</c:v>
                </c:pt>
                <c:pt idx="38">
                  <c:v>23.9</c:v>
                </c:pt>
                <c:pt idx="40">
                  <c:v>28.799999999999997</c:v>
                </c:pt>
                <c:pt idx="41">
                  <c:v>16.900000000000002</c:v>
                </c:pt>
                <c:pt idx="42">
                  <c:v>20.399999999999999</c:v>
                </c:pt>
                <c:pt idx="43">
                  <c:v>21.9</c:v>
                </c:pt>
                <c:pt idx="45">
                  <c:v>31.3</c:v>
                </c:pt>
                <c:pt idx="46">
                  <c:v>50.8</c:v>
                </c:pt>
                <c:pt idx="47">
                  <c:v>34.200000000000003</c:v>
                </c:pt>
                <c:pt idx="48">
                  <c:v>27.200000000000003</c:v>
                </c:pt>
                <c:pt idx="50">
                  <c:v>13.4</c:v>
                </c:pt>
                <c:pt idx="51">
                  <c:v>16.2</c:v>
                </c:pt>
                <c:pt idx="52">
                  <c:v>28.000000000000004</c:v>
                </c:pt>
                <c:pt idx="53">
                  <c:v>31.1</c:v>
                </c:pt>
                <c:pt idx="55">
                  <c:v>13.700000000000001</c:v>
                </c:pt>
                <c:pt idx="56">
                  <c:v>14.399999999999999</c:v>
                </c:pt>
                <c:pt idx="57">
                  <c:v>18.600000000000001</c:v>
                </c:pt>
                <c:pt idx="58">
                  <c:v>20.9</c:v>
                </c:pt>
                <c:pt idx="60">
                  <c:v>6.8000000000000007</c:v>
                </c:pt>
                <c:pt idx="61">
                  <c:v>9.1999999999999993</c:v>
                </c:pt>
                <c:pt idx="62">
                  <c:v>8.2000000000000011</c:v>
                </c:pt>
                <c:pt idx="63">
                  <c:v>11.899999999999999</c:v>
                </c:pt>
                <c:pt idx="65">
                  <c:v>13.200000000000001</c:v>
                </c:pt>
                <c:pt idx="66">
                  <c:v>15.6</c:v>
                </c:pt>
                <c:pt idx="67">
                  <c:v>21.2</c:v>
                </c:pt>
                <c:pt idx="68">
                  <c:v>22.400000000000002</c:v>
                </c:pt>
                <c:pt idx="70">
                  <c:v>11.899999999999999</c:v>
                </c:pt>
                <c:pt idx="71">
                  <c:v>12.5</c:v>
                </c:pt>
                <c:pt idx="72">
                  <c:v>14.899999999999999</c:v>
                </c:pt>
                <c:pt idx="73">
                  <c:v>19.100000000000001</c:v>
                </c:pt>
                <c:pt idx="75">
                  <c:v>20.200000000000003</c:v>
                </c:pt>
                <c:pt idx="76">
                  <c:v>20</c:v>
                </c:pt>
                <c:pt idx="77">
                  <c:v>18.399999999999999</c:v>
                </c:pt>
                <c:pt idx="78">
                  <c:v>18.8</c:v>
                </c:pt>
              </c:numCache>
            </c:numRef>
          </c:val>
          <c:extLst>
            <c:ext xmlns:c15="http://schemas.microsoft.com/office/drawing/2012/chart" uri="{02D57815-91ED-43cb-92C2-25804820EDAC}">
              <c15:categoryFilterExceptions>
                <c15:categoryFilterException>
                  <c15:sqref>'Graphique A'!$D$20</c15:sqref>
                  <c15:spPr xmlns:c15="http://schemas.microsoft.com/office/drawing/2012/chart">
                    <a:solidFill>
                      <a:srgbClr val="FFC000"/>
                    </a:solidFill>
                    <a:ln>
                      <a:noFill/>
                    </a:ln>
                    <a:effectLst/>
                  </c15:spPr>
                  <c15:invertIfNegative val="0"/>
                  <c15:bubble3D val="0"/>
                </c15:categoryFilterException>
                <c15:categoryFilterException>
                  <c15:sqref>'Graphique A'!$D$21</c15:sqref>
                  <c15:spPr xmlns:c15="http://schemas.microsoft.com/office/drawing/2012/chart">
                    <a:solidFill>
                      <a:srgbClr val="FFC000"/>
                    </a:solidFill>
                    <a:ln>
                      <a:noFill/>
                    </a:ln>
                    <a:effectLst/>
                  </c15:spPr>
                  <c15:invertIfNegative val="0"/>
                  <c15:bubble3D val="0"/>
                </c15:categoryFilterException>
                <c15:categoryFilterException>
                  <c15:sqref>'Graphique A'!$D$22</c15:sqref>
                  <c15:spPr xmlns:c15="http://schemas.microsoft.com/office/drawing/2012/chart">
                    <a:solidFill>
                      <a:srgbClr val="FFC000"/>
                    </a:solidFill>
                    <a:ln>
                      <a:noFill/>
                    </a:ln>
                    <a:effectLst/>
                  </c15:spPr>
                  <c15:invertIfNegative val="0"/>
                  <c15:bubble3D val="0"/>
                </c15:categoryFilterException>
              </c15:categoryFilterExceptions>
            </c:ext>
            <c:ext xmlns:c16="http://schemas.microsoft.com/office/drawing/2014/chart" uri="{C3380CC4-5D6E-409C-BE32-E72D297353CC}">
              <c16:uniqueId val="{00000118-92BE-4C72-9198-3449C0C8282B}"/>
            </c:ext>
          </c:extLst>
        </c:ser>
        <c:ser>
          <c:idx val="3"/>
          <c:order val="3"/>
          <c:tx>
            <c:strRef>
              <c:f>'Graphique A'!$E$3</c:f>
              <c:strCache>
                <c:ptCount val="1"/>
                <c:pt idx="0">
                  <c:v>Elle est restée inchangée</c:v>
                </c:pt>
              </c:strCache>
            </c:strRef>
          </c:tx>
          <c:spPr>
            <a:solidFill>
              <a:srgbClr val="92D050"/>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11A-92BE-4C72-9198-3449C0C8282B}"/>
              </c:ext>
            </c:extLst>
          </c:dPt>
          <c:dPt>
            <c:idx val="2"/>
            <c:invertIfNegative val="0"/>
            <c:bubble3D val="0"/>
            <c:spPr>
              <a:solidFill>
                <a:srgbClr val="92D050"/>
              </a:solidFill>
              <a:ln>
                <a:noFill/>
              </a:ln>
              <a:effectLst/>
            </c:spPr>
            <c:extLst>
              <c:ext xmlns:c16="http://schemas.microsoft.com/office/drawing/2014/chart" uri="{C3380CC4-5D6E-409C-BE32-E72D297353CC}">
                <c16:uniqueId val="{0000011C-92BE-4C72-9198-3449C0C8282B}"/>
              </c:ext>
            </c:extLst>
          </c:dPt>
          <c:dPt>
            <c:idx val="3"/>
            <c:invertIfNegative val="0"/>
            <c:bubble3D val="0"/>
            <c:spPr>
              <a:solidFill>
                <a:srgbClr val="92D050"/>
              </a:solidFill>
              <a:ln>
                <a:noFill/>
              </a:ln>
              <a:effectLst/>
            </c:spPr>
            <c:extLst>
              <c:ext xmlns:c16="http://schemas.microsoft.com/office/drawing/2014/chart" uri="{C3380CC4-5D6E-409C-BE32-E72D297353CC}">
                <c16:uniqueId val="{0000011E-92BE-4C72-9198-3449C0C8282B}"/>
              </c:ext>
            </c:extLst>
          </c:dPt>
          <c:dPt>
            <c:idx val="5"/>
            <c:invertIfNegative val="0"/>
            <c:bubble3D val="0"/>
            <c:spPr>
              <a:solidFill>
                <a:srgbClr val="92D050"/>
              </a:solidFill>
              <a:ln>
                <a:noFill/>
              </a:ln>
              <a:effectLst/>
            </c:spPr>
            <c:extLst>
              <c:ext xmlns:c16="http://schemas.microsoft.com/office/drawing/2014/chart" uri="{C3380CC4-5D6E-409C-BE32-E72D297353CC}">
                <c16:uniqueId val="{00000120-92BE-4C72-9198-3449C0C8282B}"/>
              </c:ext>
            </c:extLst>
          </c:dPt>
          <c:dPt>
            <c:idx val="7"/>
            <c:invertIfNegative val="0"/>
            <c:bubble3D val="0"/>
            <c:spPr>
              <a:solidFill>
                <a:srgbClr val="92D050"/>
              </a:solidFill>
              <a:ln>
                <a:noFill/>
              </a:ln>
              <a:effectLst/>
            </c:spPr>
            <c:extLst>
              <c:ext xmlns:c16="http://schemas.microsoft.com/office/drawing/2014/chart" uri="{C3380CC4-5D6E-409C-BE32-E72D297353CC}">
                <c16:uniqueId val="{00000122-92BE-4C72-9198-3449C0C8282B}"/>
              </c:ext>
            </c:extLst>
          </c:dPt>
          <c:dPt>
            <c:idx val="8"/>
            <c:invertIfNegative val="0"/>
            <c:bubble3D val="0"/>
            <c:spPr>
              <a:solidFill>
                <a:srgbClr val="92D050"/>
              </a:solidFill>
              <a:ln>
                <a:noFill/>
              </a:ln>
              <a:effectLst/>
            </c:spPr>
            <c:extLst>
              <c:ext xmlns:c16="http://schemas.microsoft.com/office/drawing/2014/chart" uri="{C3380CC4-5D6E-409C-BE32-E72D297353CC}">
                <c16:uniqueId val="{00000124-92BE-4C72-9198-3449C0C8282B}"/>
              </c:ext>
            </c:extLst>
          </c:dPt>
          <c:dPt>
            <c:idx val="10"/>
            <c:invertIfNegative val="0"/>
            <c:bubble3D val="0"/>
            <c:spPr>
              <a:solidFill>
                <a:srgbClr val="92D050"/>
              </a:solidFill>
              <a:ln>
                <a:noFill/>
              </a:ln>
              <a:effectLst/>
            </c:spPr>
            <c:extLst>
              <c:ext xmlns:c16="http://schemas.microsoft.com/office/drawing/2014/chart" uri="{C3380CC4-5D6E-409C-BE32-E72D297353CC}">
                <c16:uniqueId val="{00000126-92BE-4C72-9198-3449C0C8282B}"/>
              </c:ext>
            </c:extLst>
          </c:dPt>
          <c:dPt>
            <c:idx val="12"/>
            <c:invertIfNegative val="0"/>
            <c:bubble3D val="0"/>
            <c:spPr>
              <a:solidFill>
                <a:srgbClr val="92D050"/>
              </a:solidFill>
              <a:ln>
                <a:noFill/>
              </a:ln>
              <a:effectLst/>
            </c:spPr>
            <c:extLst>
              <c:ext xmlns:c16="http://schemas.microsoft.com/office/drawing/2014/chart" uri="{C3380CC4-5D6E-409C-BE32-E72D297353CC}">
                <c16:uniqueId val="{00000128-92BE-4C72-9198-3449C0C8282B}"/>
              </c:ext>
            </c:extLst>
          </c:dPt>
          <c:dPt>
            <c:idx val="13"/>
            <c:invertIfNegative val="0"/>
            <c:bubble3D val="0"/>
            <c:spPr>
              <a:solidFill>
                <a:srgbClr val="92D050"/>
              </a:solidFill>
              <a:ln>
                <a:noFill/>
              </a:ln>
              <a:effectLst/>
            </c:spPr>
            <c:extLst>
              <c:ext xmlns:c16="http://schemas.microsoft.com/office/drawing/2014/chart" uri="{C3380CC4-5D6E-409C-BE32-E72D297353CC}">
                <c16:uniqueId val="{0000012A-92BE-4C72-9198-3449C0C8282B}"/>
              </c:ext>
            </c:extLst>
          </c:dPt>
          <c:dPt>
            <c:idx val="15"/>
            <c:invertIfNegative val="0"/>
            <c:bubble3D val="0"/>
            <c:spPr>
              <a:solidFill>
                <a:srgbClr val="92D050"/>
              </a:solidFill>
              <a:ln>
                <a:noFill/>
              </a:ln>
              <a:effectLst/>
            </c:spPr>
            <c:extLst>
              <c:ext xmlns:c16="http://schemas.microsoft.com/office/drawing/2014/chart" uri="{C3380CC4-5D6E-409C-BE32-E72D297353CC}">
                <c16:uniqueId val="{0000012C-92BE-4C72-9198-3449C0C8282B}"/>
              </c:ext>
            </c:extLst>
          </c:dPt>
          <c:dPt>
            <c:idx val="17"/>
            <c:invertIfNegative val="0"/>
            <c:bubble3D val="0"/>
            <c:spPr>
              <a:solidFill>
                <a:srgbClr val="92D050"/>
              </a:solidFill>
              <a:ln>
                <a:noFill/>
              </a:ln>
              <a:effectLst/>
            </c:spPr>
            <c:extLst>
              <c:ext xmlns:c16="http://schemas.microsoft.com/office/drawing/2014/chart" uri="{C3380CC4-5D6E-409C-BE32-E72D297353CC}">
                <c16:uniqueId val="{0000012E-92BE-4C72-9198-3449C0C8282B}"/>
              </c:ext>
            </c:extLst>
          </c:dPt>
          <c:dPt>
            <c:idx val="18"/>
            <c:invertIfNegative val="0"/>
            <c:bubble3D val="0"/>
            <c:spPr>
              <a:solidFill>
                <a:srgbClr val="92D050"/>
              </a:solidFill>
              <a:ln>
                <a:noFill/>
              </a:ln>
              <a:effectLst/>
            </c:spPr>
            <c:extLst>
              <c:ext xmlns:c16="http://schemas.microsoft.com/office/drawing/2014/chart" uri="{C3380CC4-5D6E-409C-BE32-E72D297353CC}">
                <c16:uniqueId val="{00000130-92BE-4C72-9198-3449C0C8282B}"/>
              </c:ext>
            </c:extLst>
          </c:dPt>
          <c:dPt>
            <c:idx val="20"/>
            <c:invertIfNegative val="0"/>
            <c:bubble3D val="0"/>
            <c:spPr>
              <a:solidFill>
                <a:srgbClr val="92D050"/>
              </a:solidFill>
              <a:ln>
                <a:noFill/>
              </a:ln>
              <a:effectLst/>
            </c:spPr>
            <c:extLst>
              <c:ext xmlns:c16="http://schemas.microsoft.com/office/drawing/2014/chart" uri="{C3380CC4-5D6E-409C-BE32-E72D297353CC}">
                <c16:uniqueId val="{00000132-92BE-4C72-9198-3449C0C8282B}"/>
              </c:ext>
            </c:extLst>
          </c:dPt>
          <c:dPt>
            <c:idx val="22"/>
            <c:invertIfNegative val="0"/>
            <c:bubble3D val="0"/>
            <c:spPr>
              <a:solidFill>
                <a:srgbClr val="92D050"/>
              </a:solidFill>
              <a:ln>
                <a:noFill/>
              </a:ln>
              <a:effectLst/>
            </c:spPr>
            <c:extLst>
              <c:ext xmlns:c16="http://schemas.microsoft.com/office/drawing/2014/chart" uri="{C3380CC4-5D6E-409C-BE32-E72D297353CC}">
                <c16:uniqueId val="{00000134-92BE-4C72-9198-3449C0C8282B}"/>
              </c:ext>
            </c:extLst>
          </c:dPt>
          <c:dPt>
            <c:idx val="23"/>
            <c:invertIfNegative val="0"/>
            <c:bubble3D val="0"/>
            <c:spPr>
              <a:solidFill>
                <a:srgbClr val="92D050"/>
              </a:solidFill>
              <a:ln>
                <a:noFill/>
              </a:ln>
              <a:effectLst/>
            </c:spPr>
            <c:extLst>
              <c:ext xmlns:c16="http://schemas.microsoft.com/office/drawing/2014/chart" uri="{C3380CC4-5D6E-409C-BE32-E72D297353CC}">
                <c16:uniqueId val="{00000136-92BE-4C72-9198-3449C0C8282B}"/>
              </c:ext>
            </c:extLst>
          </c:dPt>
          <c:dPt>
            <c:idx val="25"/>
            <c:invertIfNegative val="0"/>
            <c:bubble3D val="0"/>
            <c:spPr>
              <a:solidFill>
                <a:srgbClr val="92D050"/>
              </a:solidFill>
              <a:ln>
                <a:noFill/>
              </a:ln>
              <a:effectLst/>
            </c:spPr>
            <c:extLst>
              <c:ext xmlns:c16="http://schemas.microsoft.com/office/drawing/2014/chart" uri="{C3380CC4-5D6E-409C-BE32-E72D297353CC}">
                <c16:uniqueId val="{00000138-92BE-4C72-9198-3449C0C8282B}"/>
              </c:ext>
            </c:extLst>
          </c:dPt>
          <c:dPt>
            <c:idx val="27"/>
            <c:invertIfNegative val="0"/>
            <c:bubble3D val="0"/>
            <c:spPr>
              <a:solidFill>
                <a:srgbClr val="92D050"/>
              </a:solidFill>
              <a:ln>
                <a:noFill/>
              </a:ln>
              <a:effectLst/>
            </c:spPr>
            <c:extLst>
              <c:ext xmlns:c16="http://schemas.microsoft.com/office/drawing/2014/chart" uri="{C3380CC4-5D6E-409C-BE32-E72D297353CC}">
                <c16:uniqueId val="{0000013A-92BE-4C72-9198-3449C0C8282B}"/>
              </c:ext>
            </c:extLst>
          </c:dPt>
          <c:dPt>
            <c:idx val="28"/>
            <c:invertIfNegative val="0"/>
            <c:bubble3D val="0"/>
            <c:spPr>
              <a:solidFill>
                <a:srgbClr val="92D050"/>
              </a:solidFill>
              <a:ln>
                <a:noFill/>
              </a:ln>
              <a:effectLst/>
            </c:spPr>
            <c:extLst>
              <c:ext xmlns:c16="http://schemas.microsoft.com/office/drawing/2014/chart" uri="{C3380CC4-5D6E-409C-BE32-E72D297353CC}">
                <c16:uniqueId val="{0000013C-92BE-4C72-9198-3449C0C8282B}"/>
              </c:ext>
            </c:extLst>
          </c:dPt>
          <c:dPt>
            <c:idx val="30"/>
            <c:invertIfNegative val="0"/>
            <c:bubble3D val="0"/>
            <c:spPr>
              <a:solidFill>
                <a:srgbClr val="92D050"/>
              </a:solidFill>
              <a:ln>
                <a:noFill/>
              </a:ln>
              <a:effectLst/>
            </c:spPr>
            <c:extLst>
              <c:ext xmlns:c16="http://schemas.microsoft.com/office/drawing/2014/chart" uri="{C3380CC4-5D6E-409C-BE32-E72D297353CC}">
                <c16:uniqueId val="{0000013E-92BE-4C72-9198-3449C0C8282B}"/>
              </c:ext>
            </c:extLst>
          </c:dPt>
          <c:dPt>
            <c:idx val="32"/>
            <c:invertIfNegative val="0"/>
            <c:bubble3D val="0"/>
            <c:spPr>
              <a:solidFill>
                <a:srgbClr val="92D050"/>
              </a:solidFill>
              <a:ln>
                <a:noFill/>
              </a:ln>
              <a:effectLst/>
            </c:spPr>
            <c:extLst>
              <c:ext xmlns:c16="http://schemas.microsoft.com/office/drawing/2014/chart" uri="{C3380CC4-5D6E-409C-BE32-E72D297353CC}">
                <c16:uniqueId val="{00000140-92BE-4C72-9198-3449C0C8282B}"/>
              </c:ext>
            </c:extLst>
          </c:dPt>
          <c:dPt>
            <c:idx val="33"/>
            <c:invertIfNegative val="0"/>
            <c:bubble3D val="0"/>
            <c:spPr>
              <a:solidFill>
                <a:srgbClr val="92D050"/>
              </a:solidFill>
              <a:ln>
                <a:noFill/>
              </a:ln>
              <a:effectLst/>
            </c:spPr>
            <c:extLst>
              <c:ext xmlns:c16="http://schemas.microsoft.com/office/drawing/2014/chart" uri="{C3380CC4-5D6E-409C-BE32-E72D297353CC}">
                <c16:uniqueId val="{00000142-92BE-4C72-9198-3449C0C8282B}"/>
              </c:ext>
            </c:extLst>
          </c:dPt>
          <c:dPt>
            <c:idx val="35"/>
            <c:invertIfNegative val="0"/>
            <c:bubble3D val="0"/>
            <c:spPr>
              <a:solidFill>
                <a:srgbClr val="92D050"/>
              </a:solidFill>
              <a:ln>
                <a:noFill/>
              </a:ln>
              <a:effectLst/>
            </c:spPr>
            <c:extLst>
              <c:ext xmlns:c16="http://schemas.microsoft.com/office/drawing/2014/chart" uri="{C3380CC4-5D6E-409C-BE32-E72D297353CC}">
                <c16:uniqueId val="{00000144-92BE-4C72-9198-3449C0C8282B}"/>
              </c:ext>
            </c:extLst>
          </c:dPt>
          <c:dPt>
            <c:idx val="37"/>
            <c:invertIfNegative val="0"/>
            <c:bubble3D val="0"/>
            <c:spPr>
              <a:solidFill>
                <a:srgbClr val="92D050"/>
              </a:solidFill>
              <a:ln>
                <a:noFill/>
              </a:ln>
              <a:effectLst/>
            </c:spPr>
            <c:extLst>
              <c:ext xmlns:c16="http://schemas.microsoft.com/office/drawing/2014/chart" uri="{C3380CC4-5D6E-409C-BE32-E72D297353CC}">
                <c16:uniqueId val="{00000146-92BE-4C72-9198-3449C0C8282B}"/>
              </c:ext>
            </c:extLst>
          </c:dPt>
          <c:dPt>
            <c:idx val="38"/>
            <c:invertIfNegative val="0"/>
            <c:bubble3D val="0"/>
            <c:spPr>
              <a:solidFill>
                <a:srgbClr val="92D050"/>
              </a:solidFill>
              <a:ln>
                <a:noFill/>
              </a:ln>
              <a:effectLst/>
            </c:spPr>
            <c:extLst>
              <c:ext xmlns:c16="http://schemas.microsoft.com/office/drawing/2014/chart" uri="{C3380CC4-5D6E-409C-BE32-E72D297353CC}">
                <c16:uniqueId val="{00000148-92BE-4C72-9198-3449C0C8282B}"/>
              </c:ext>
            </c:extLst>
          </c:dPt>
          <c:dPt>
            <c:idx val="40"/>
            <c:invertIfNegative val="0"/>
            <c:bubble3D val="0"/>
            <c:spPr>
              <a:solidFill>
                <a:srgbClr val="92D050"/>
              </a:solidFill>
              <a:ln>
                <a:noFill/>
              </a:ln>
              <a:effectLst/>
            </c:spPr>
            <c:extLst>
              <c:ext xmlns:c16="http://schemas.microsoft.com/office/drawing/2014/chart" uri="{C3380CC4-5D6E-409C-BE32-E72D297353CC}">
                <c16:uniqueId val="{0000014A-92BE-4C72-9198-3449C0C8282B}"/>
              </c:ext>
            </c:extLst>
          </c:dPt>
          <c:dPt>
            <c:idx val="42"/>
            <c:invertIfNegative val="0"/>
            <c:bubble3D val="0"/>
            <c:spPr>
              <a:solidFill>
                <a:srgbClr val="92D050"/>
              </a:solidFill>
              <a:ln>
                <a:noFill/>
              </a:ln>
              <a:effectLst/>
            </c:spPr>
            <c:extLst>
              <c:ext xmlns:c16="http://schemas.microsoft.com/office/drawing/2014/chart" uri="{C3380CC4-5D6E-409C-BE32-E72D297353CC}">
                <c16:uniqueId val="{0000014C-92BE-4C72-9198-3449C0C8282B}"/>
              </c:ext>
            </c:extLst>
          </c:dPt>
          <c:dPt>
            <c:idx val="43"/>
            <c:invertIfNegative val="0"/>
            <c:bubble3D val="0"/>
            <c:spPr>
              <a:solidFill>
                <a:srgbClr val="92D050"/>
              </a:solidFill>
              <a:ln>
                <a:noFill/>
              </a:ln>
              <a:effectLst/>
            </c:spPr>
            <c:extLst>
              <c:ext xmlns:c16="http://schemas.microsoft.com/office/drawing/2014/chart" uri="{C3380CC4-5D6E-409C-BE32-E72D297353CC}">
                <c16:uniqueId val="{0000014E-92BE-4C72-9198-3449C0C8282B}"/>
              </c:ext>
            </c:extLst>
          </c:dPt>
          <c:dPt>
            <c:idx val="45"/>
            <c:invertIfNegative val="0"/>
            <c:bubble3D val="0"/>
            <c:spPr>
              <a:solidFill>
                <a:srgbClr val="92D050"/>
              </a:solidFill>
              <a:ln>
                <a:noFill/>
              </a:ln>
              <a:effectLst/>
            </c:spPr>
            <c:extLst>
              <c:ext xmlns:c16="http://schemas.microsoft.com/office/drawing/2014/chart" uri="{C3380CC4-5D6E-409C-BE32-E72D297353CC}">
                <c16:uniqueId val="{00000150-92BE-4C72-9198-3449C0C8282B}"/>
              </c:ext>
            </c:extLst>
          </c:dPt>
          <c:dPt>
            <c:idx val="47"/>
            <c:invertIfNegative val="0"/>
            <c:bubble3D val="0"/>
            <c:spPr>
              <a:solidFill>
                <a:srgbClr val="92D050"/>
              </a:solidFill>
              <a:ln>
                <a:noFill/>
              </a:ln>
              <a:effectLst/>
            </c:spPr>
            <c:extLst>
              <c:ext xmlns:c16="http://schemas.microsoft.com/office/drawing/2014/chart" uri="{C3380CC4-5D6E-409C-BE32-E72D297353CC}">
                <c16:uniqueId val="{00000152-92BE-4C72-9198-3449C0C8282B}"/>
              </c:ext>
            </c:extLst>
          </c:dPt>
          <c:dPt>
            <c:idx val="48"/>
            <c:invertIfNegative val="0"/>
            <c:bubble3D val="0"/>
            <c:spPr>
              <a:solidFill>
                <a:srgbClr val="92D050"/>
              </a:solidFill>
              <a:ln>
                <a:noFill/>
              </a:ln>
              <a:effectLst/>
            </c:spPr>
            <c:extLst>
              <c:ext xmlns:c16="http://schemas.microsoft.com/office/drawing/2014/chart" uri="{C3380CC4-5D6E-409C-BE32-E72D297353CC}">
                <c16:uniqueId val="{00000154-92BE-4C72-9198-3449C0C8282B}"/>
              </c:ext>
            </c:extLst>
          </c:dPt>
          <c:dPt>
            <c:idx val="50"/>
            <c:invertIfNegative val="0"/>
            <c:bubble3D val="0"/>
            <c:spPr>
              <a:solidFill>
                <a:srgbClr val="92D050"/>
              </a:solidFill>
              <a:ln>
                <a:noFill/>
              </a:ln>
              <a:effectLst/>
            </c:spPr>
            <c:extLst>
              <c:ext xmlns:c16="http://schemas.microsoft.com/office/drawing/2014/chart" uri="{C3380CC4-5D6E-409C-BE32-E72D297353CC}">
                <c16:uniqueId val="{00000156-92BE-4C72-9198-3449C0C8282B}"/>
              </c:ext>
            </c:extLst>
          </c:dPt>
          <c:dPt>
            <c:idx val="52"/>
            <c:invertIfNegative val="0"/>
            <c:bubble3D val="0"/>
            <c:spPr>
              <a:solidFill>
                <a:srgbClr val="92D050"/>
              </a:solidFill>
              <a:ln>
                <a:noFill/>
              </a:ln>
              <a:effectLst/>
            </c:spPr>
            <c:extLst>
              <c:ext xmlns:c16="http://schemas.microsoft.com/office/drawing/2014/chart" uri="{C3380CC4-5D6E-409C-BE32-E72D297353CC}">
                <c16:uniqueId val="{00000158-92BE-4C72-9198-3449C0C8282B}"/>
              </c:ext>
            </c:extLst>
          </c:dPt>
          <c:dPt>
            <c:idx val="53"/>
            <c:invertIfNegative val="0"/>
            <c:bubble3D val="0"/>
            <c:spPr>
              <a:solidFill>
                <a:srgbClr val="92D050"/>
              </a:solidFill>
              <a:ln>
                <a:noFill/>
              </a:ln>
              <a:effectLst/>
            </c:spPr>
            <c:extLst>
              <c:ext xmlns:c16="http://schemas.microsoft.com/office/drawing/2014/chart" uri="{C3380CC4-5D6E-409C-BE32-E72D297353CC}">
                <c16:uniqueId val="{0000015A-92BE-4C72-9198-3449C0C8282B}"/>
              </c:ext>
            </c:extLst>
          </c:dPt>
          <c:dPt>
            <c:idx val="55"/>
            <c:invertIfNegative val="0"/>
            <c:bubble3D val="0"/>
            <c:spPr>
              <a:solidFill>
                <a:srgbClr val="92D050"/>
              </a:solidFill>
              <a:ln>
                <a:noFill/>
              </a:ln>
              <a:effectLst/>
            </c:spPr>
            <c:extLst>
              <c:ext xmlns:c16="http://schemas.microsoft.com/office/drawing/2014/chart" uri="{C3380CC4-5D6E-409C-BE32-E72D297353CC}">
                <c16:uniqueId val="{0000015C-92BE-4C72-9198-3449C0C8282B}"/>
              </c:ext>
            </c:extLst>
          </c:dPt>
          <c:dPt>
            <c:idx val="56"/>
            <c:invertIfNegative val="0"/>
            <c:bubble3D val="0"/>
            <c:spPr>
              <a:solidFill>
                <a:srgbClr val="92D050"/>
              </a:solidFill>
              <a:ln>
                <a:noFill/>
              </a:ln>
              <a:effectLst/>
            </c:spPr>
            <c:extLst>
              <c:ext xmlns:c16="http://schemas.microsoft.com/office/drawing/2014/chart" uri="{C3380CC4-5D6E-409C-BE32-E72D297353CC}">
                <c16:uniqueId val="{00000268-92BE-4C72-9198-3449C0C8282B}"/>
              </c:ext>
            </c:extLst>
          </c:dPt>
          <c:dPt>
            <c:idx val="57"/>
            <c:invertIfNegative val="0"/>
            <c:bubble3D val="0"/>
            <c:spPr>
              <a:solidFill>
                <a:srgbClr val="92D050"/>
              </a:solidFill>
              <a:ln>
                <a:noFill/>
              </a:ln>
              <a:effectLst/>
            </c:spPr>
            <c:extLst>
              <c:ext xmlns:c16="http://schemas.microsoft.com/office/drawing/2014/chart" uri="{C3380CC4-5D6E-409C-BE32-E72D297353CC}">
                <c16:uniqueId val="{0000015E-92BE-4C72-9198-3449C0C8282B}"/>
              </c:ext>
            </c:extLst>
          </c:dPt>
          <c:dPt>
            <c:idx val="58"/>
            <c:invertIfNegative val="0"/>
            <c:bubble3D val="0"/>
            <c:spPr>
              <a:solidFill>
                <a:srgbClr val="92D050"/>
              </a:solidFill>
              <a:ln>
                <a:noFill/>
              </a:ln>
              <a:effectLst/>
            </c:spPr>
            <c:extLst>
              <c:ext xmlns:c16="http://schemas.microsoft.com/office/drawing/2014/chart" uri="{C3380CC4-5D6E-409C-BE32-E72D297353CC}">
                <c16:uniqueId val="{00000160-92BE-4C72-9198-3449C0C8282B}"/>
              </c:ext>
            </c:extLst>
          </c:dPt>
          <c:dPt>
            <c:idx val="60"/>
            <c:invertIfNegative val="0"/>
            <c:bubble3D val="0"/>
            <c:spPr>
              <a:solidFill>
                <a:srgbClr val="92D050"/>
              </a:solidFill>
              <a:ln>
                <a:noFill/>
              </a:ln>
              <a:effectLst/>
            </c:spPr>
            <c:extLst>
              <c:ext xmlns:c16="http://schemas.microsoft.com/office/drawing/2014/chart" uri="{C3380CC4-5D6E-409C-BE32-E72D297353CC}">
                <c16:uniqueId val="{00000162-92BE-4C72-9198-3449C0C8282B}"/>
              </c:ext>
            </c:extLst>
          </c:dPt>
          <c:dPt>
            <c:idx val="62"/>
            <c:invertIfNegative val="0"/>
            <c:bubble3D val="0"/>
            <c:spPr>
              <a:solidFill>
                <a:srgbClr val="92D050"/>
              </a:solidFill>
              <a:ln>
                <a:noFill/>
              </a:ln>
              <a:effectLst/>
            </c:spPr>
            <c:extLst>
              <c:ext xmlns:c16="http://schemas.microsoft.com/office/drawing/2014/chart" uri="{C3380CC4-5D6E-409C-BE32-E72D297353CC}">
                <c16:uniqueId val="{00000164-92BE-4C72-9198-3449C0C8282B}"/>
              </c:ext>
            </c:extLst>
          </c:dPt>
          <c:dPt>
            <c:idx val="63"/>
            <c:invertIfNegative val="0"/>
            <c:bubble3D val="0"/>
            <c:spPr>
              <a:solidFill>
                <a:srgbClr val="92D050"/>
              </a:solidFill>
              <a:ln>
                <a:noFill/>
              </a:ln>
              <a:effectLst/>
            </c:spPr>
            <c:extLst>
              <c:ext xmlns:c16="http://schemas.microsoft.com/office/drawing/2014/chart" uri="{C3380CC4-5D6E-409C-BE32-E72D297353CC}">
                <c16:uniqueId val="{00000166-92BE-4C72-9198-3449C0C8282B}"/>
              </c:ext>
            </c:extLst>
          </c:dPt>
          <c:dPt>
            <c:idx val="65"/>
            <c:invertIfNegative val="0"/>
            <c:bubble3D val="0"/>
            <c:spPr>
              <a:solidFill>
                <a:srgbClr val="92D050"/>
              </a:solidFill>
              <a:ln>
                <a:noFill/>
              </a:ln>
              <a:effectLst/>
            </c:spPr>
            <c:extLst>
              <c:ext xmlns:c16="http://schemas.microsoft.com/office/drawing/2014/chart" uri="{C3380CC4-5D6E-409C-BE32-E72D297353CC}">
                <c16:uniqueId val="{00000168-92BE-4C72-9198-3449C0C8282B}"/>
              </c:ext>
            </c:extLst>
          </c:dPt>
          <c:dPt>
            <c:idx val="67"/>
            <c:invertIfNegative val="0"/>
            <c:bubble3D val="0"/>
            <c:spPr>
              <a:solidFill>
                <a:srgbClr val="92D050"/>
              </a:solidFill>
              <a:ln>
                <a:noFill/>
              </a:ln>
              <a:effectLst/>
            </c:spPr>
            <c:extLst>
              <c:ext xmlns:c16="http://schemas.microsoft.com/office/drawing/2014/chart" uri="{C3380CC4-5D6E-409C-BE32-E72D297353CC}">
                <c16:uniqueId val="{0000016A-92BE-4C72-9198-3449C0C8282B}"/>
              </c:ext>
            </c:extLst>
          </c:dPt>
          <c:dPt>
            <c:idx val="68"/>
            <c:invertIfNegative val="0"/>
            <c:bubble3D val="0"/>
            <c:spPr>
              <a:solidFill>
                <a:srgbClr val="92D050"/>
              </a:solidFill>
              <a:ln>
                <a:noFill/>
              </a:ln>
              <a:effectLst/>
            </c:spPr>
            <c:extLst>
              <c:ext xmlns:c16="http://schemas.microsoft.com/office/drawing/2014/chart" uri="{C3380CC4-5D6E-409C-BE32-E72D297353CC}">
                <c16:uniqueId val="{0000016C-92BE-4C72-9198-3449C0C8282B}"/>
              </c:ext>
            </c:extLst>
          </c:dPt>
          <c:dPt>
            <c:idx val="70"/>
            <c:invertIfNegative val="0"/>
            <c:bubble3D val="0"/>
            <c:spPr>
              <a:solidFill>
                <a:srgbClr val="92D050"/>
              </a:solidFill>
              <a:ln>
                <a:noFill/>
              </a:ln>
              <a:effectLst/>
            </c:spPr>
            <c:extLst>
              <c:ext xmlns:c16="http://schemas.microsoft.com/office/drawing/2014/chart" uri="{C3380CC4-5D6E-409C-BE32-E72D297353CC}">
                <c16:uniqueId val="{0000016E-92BE-4C72-9198-3449C0C8282B}"/>
              </c:ext>
            </c:extLst>
          </c:dPt>
          <c:dPt>
            <c:idx val="72"/>
            <c:invertIfNegative val="0"/>
            <c:bubble3D val="0"/>
            <c:spPr>
              <a:solidFill>
                <a:srgbClr val="92D050"/>
              </a:solidFill>
              <a:ln>
                <a:noFill/>
              </a:ln>
              <a:effectLst/>
            </c:spPr>
            <c:extLst>
              <c:ext xmlns:c16="http://schemas.microsoft.com/office/drawing/2014/chart" uri="{C3380CC4-5D6E-409C-BE32-E72D297353CC}">
                <c16:uniqueId val="{00000170-92BE-4C72-9198-3449C0C8282B}"/>
              </c:ext>
            </c:extLst>
          </c:dPt>
          <c:dPt>
            <c:idx val="73"/>
            <c:invertIfNegative val="0"/>
            <c:bubble3D val="0"/>
            <c:spPr>
              <a:solidFill>
                <a:srgbClr val="92D050"/>
              </a:solidFill>
              <a:ln>
                <a:noFill/>
              </a:ln>
              <a:effectLst/>
            </c:spPr>
            <c:extLst>
              <c:ext xmlns:c16="http://schemas.microsoft.com/office/drawing/2014/chart" uri="{C3380CC4-5D6E-409C-BE32-E72D297353CC}">
                <c16:uniqueId val="{00000172-92BE-4C72-9198-3449C0C8282B}"/>
              </c:ext>
            </c:extLst>
          </c:dPt>
          <c:dPt>
            <c:idx val="75"/>
            <c:invertIfNegative val="0"/>
            <c:bubble3D val="0"/>
            <c:spPr>
              <a:solidFill>
                <a:srgbClr val="92D050"/>
              </a:solidFill>
              <a:ln>
                <a:noFill/>
              </a:ln>
              <a:effectLst/>
            </c:spPr>
            <c:extLst>
              <c:ext xmlns:c16="http://schemas.microsoft.com/office/drawing/2014/chart" uri="{C3380CC4-5D6E-409C-BE32-E72D297353CC}">
                <c16:uniqueId val="{00000174-92BE-4C72-9198-3449C0C8282B}"/>
              </c:ext>
            </c:extLst>
          </c:dPt>
          <c:dPt>
            <c:idx val="77"/>
            <c:invertIfNegative val="0"/>
            <c:bubble3D val="0"/>
            <c:spPr>
              <a:solidFill>
                <a:srgbClr val="92D050"/>
              </a:solidFill>
              <a:ln>
                <a:noFill/>
              </a:ln>
              <a:effectLst/>
            </c:spPr>
            <c:extLst>
              <c:ext xmlns:c16="http://schemas.microsoft.com/office/drawing/2014/chart" uri="{C3380CC4-5D6E-409C-BE32-E72D297353CC}">
                <c16:uniqueId val="{00000176-92BE-4C72-9198-3449C0C8282B}"/>
              </c:ext>
            </c:extLst>
          </c:dPt>
          <c:dPt>
            <c:idx val="78"/>
            <c:invertIfNegative val="0"/>
            <c:bubble3D val="0"/>
            <c:spPr>
              <a:solidFill>
                <a:srgbClr val="92D050"/>
              </a:solidFill>
              <a:ln>
                <a:noFill/>
              </a:ln>
              <a:effectLst/>
            </c:spPr>
            <c:extLst>
              <c:ext xmlns:c16="http://schemas.microsoft.com/office/drawing/2014/chart" uri="{C3380CC4-5D6E-409C-BE32-E72D297353CC}">
                <c16:uniqueId val="{00000178-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A'!$E$4:$E$88</c15:sqref>
                  </c15:fullRef>
                </c:ext>
              </c:extLst>
              <c:f>('Graphique A'!$E$4:$E$18,'Graphique A'!$E$24:$E$88)</c:f>
              <c:numCache>
                <c:formatCode>0.0</c:formatCode>
                <c:ptCount val="80"/>
                <c:pt idx="0">
                  <c:v>71.899999999999991</c:v>
                </c:pt>
                <c:pt idx="1">
                  <c:v>68.600000000000009</c:v>
                </c:pt>
                <c:pt idx="2">
                  <c:v>64.2</c:v>
                </c:pt>
                <c:pt idx="3">
                  <c:v>59.4</c:v>
                </c:pt>
                <c:pt idx="5">
                  <c:v>74.900000000000006</c:v>
                </c:pt>
                <c:pt idx="6">
                  <c:v>74.900000000000006</c:v>
                </c:pt>
                <c:pt idx="7">
                  <c:v>74.599999999999994</c:v>
                </c:pt>
                <c:pt idx="8">
                  <c:v>70.899999999999991</c:v>
                </c:pt>
                <c:pt idx="10">
                  <c:v>79.5</c:v>
                </c:pt>
                <c:pt idx="11">
                  <c:v>80.900000000000006</c:v>
                </c:pt>
                <c:pt idx="12">
                  <c:v>75.099999999999994</c:v>
                </c:pt>
                <c:pt idx="13">
                  <c:v>70.7</c:v>
                </c:pt>
                <c:pt idx="15">
                  <c:v>65.100000000000009</c:v>
                </c:pt>
                <c:pt idx="16">
                  <c:v>62.6</c:v>
                </c:pt>
                <c:pt idx="17">
                  <c:v>63.1</c:v>
                </c:pt>
                <c:pt idx="18">
                  <c:v>68</c:v>
                </c:pt>
                <c:pt idx="20">
                  <c:v>45.300000000000004</c:v>
                </c:pt>
                <c:pt idx="21">
                  <c:v>43.9</c:v>
                </c:pt>
                <c:pt idx="22">
                  <c:v>42.6</c:v>
                </c:pt>
                <c:pt idx="23">
                  <c:v>37</c:v>
                </c:pt>
                <c:pt idx="25">
                  <c:v>67.900000000000006</c:v>
                </c:pt>
                <c:pt idx="26">
                  <c:v>64.5</c:v>
                </c:pt>
                <c:pt idx="27">
                  <c:v>65</c:v>
                </c:pt>
                <c:pt idx="28">
                  <c:v>60.099999999999994</c:v>
                </c:pt>
                <c:pt idx="30">
                  <c:v>90.100000000000009</c:v>
                </c:pt>
                <c:pt idx="31">
                  <c:v>86.7</c:v>
                </c:pt>
                <c:pt idx="32">
                  <c:v>83.5</c:v>
                </c:pt>
                <c:pt idx="33">
                  <c:v>82.899999999999991</c:v>
                </c:pt>
                <c:pt idx="35">
                  <c:v>70.7</c:v>
                </c:pt>
                <c:pt idx="36">
                  <c:v>64.600000000000009</c:v>
                </c:pt>
                <c:pt idx="37">
                  <c:v>55.000000000000007</c:v>
                </c:pt>
                <c:pt idx="38">
                  <c:v>50.8</c:v>
                </c:pt>
                <c:pt idx="40">
                  <c:v>52.7</c:v>
                </c:pt>
                <c:pt idx="41">
                  <c:v>63.9</c:v>
                </c:pt>
                <c:pt idx="42">
                  <c:v>59.3</c:v>
                </c:pt>
                <c:pt idx="43">
                  <c:v>56.699999999999996</c:v>
                </c:pt>
                <c:pt idx="45">
                  <c:v>34.799999999999997</c:v>
                </c:pt>
                <c:pt idx="46">
                  <c:v>19</c:v>
                </c:pt>
                <c:pt idx="47">
                  <c:v>11.799999999999999</c:v>
                </c:pt>
                <c:pt idx="48">
                  <c:v>8.5</c:v>
                </c:pt>
                <c:pt idx="50">
                  <c:v>76</c:v>
                </c:pt>
                <c:pt idx="51">
                  <c:v>69.399999999999991</c:v>
                </c:pt>
                <c:pt idx="52">
                  <c:v>62.2</c:v>
                </c:pt>
                <c:pt idx="53">
                  <c:v>61.9</c:v>
                </c:pt>
                <c:pt idx="55">
                  <c:v>82.1</c:v>
                </c:pt>
                <c:pt idx="56">
                  <c:v>81</c:v>
                </c:pt>
                <c:pt idx="57">
                  <c:v>74.400000000000006</c:v>
                </c:pt>
                <c:pt idx="58">
                  <c:v>74.2</c:v>
                </c:pt>
                <c:pt idx="60">
                  <c:v>88.6</c:v>
                </c:pt>
                <c:pt idx="61">
                  <c:v>84.7</c:v>
                </c:pt>
                <c:pt idx="62">
                  <c:v>86.5</c:v>
                </c:pt>
                <c:pt idx="63">
                  <c:v>80.2</c:v>
                </c:pt>
                <c:pt idx="65">
                  <c:v>78</c:v>
                </c:pt>
                <c:pt idx="66">
                  <c:v>71</c:v>
                </c:pt>
                <c:pt idx="67">
                  <c:v>68.300000000000011</c:v>
                </c:pt>
                <c:pt idx="68">
                  <c:v>61.1</c:v>
                </c:pt>
                <c:pt idx="70">
                  <c:v>82</c:v>
                </c:pt>
                <c:pt idx="71">
                  <c:v>80.400000000000006</c:v>
                </c:pt>
                <c:pt idx="72">
                  <c:v>77.2</c:v>
                </c:pt>
                <c:pt idx="73">
                  <c:v>66.900000000000006</c:v>
                </c:pt>
                <c:pt idx="75">
                  <c:v>65.7</c:v>
                </c:pt>
                <c:pt idx="76">
                  <c:v>55.2</c:v>
                </c:pt>
                <c:pt idx="77">
                  <c:v>50.3</c:v>
                </c:pt>
                <c:pt idx="78">
                  <c:v>41.099999999999994</c:v>
                </c:pt>
              </c:numCache>
            </c:numRef>
          </c:val>
          <c:extLst>
            <c:ext xmlns:c15="http://schemas.microsoft.com/office/drawing/2012/chart" uri="{02D57815-91ED-43cb-92C2-25804820EDAC}">
              <c15:categoryFilterExceptions>
                <c15:categoryFilterException>
                  <c15:sqref>'Graphique A'!$E$21</c15:sqref>
                  <c15:spPr xmlns:c15="http://schemas.microsoft.com/office/drawing/2012/chart">
                    <a:solidFill>
                      <a:srgbClr val="92D050"/>
                    </a:solidFill>
                    <a:ln>
                      <a:noFill/>
                    </a:ln>
                    <a:effectLst/>
                  </c15:spPr>
                  <c15:invertIfNegative val="0"/>
                  <c15:bubble3D val="0"/>
                </c15:categoryFilterException>
                <c15:categoryFilterException>
                  <c15:sqref>'Graphique A'!$E$22</c15:sqref>
                  <c15:spPr xmlns:c15="http://schemas.microsoft.com/office/drawing/2012/chart">
                    <a:solidFill>
                      <a:srgbClr val="92D050"/>
                    </a:solidFill>
                    <a:ln>
                      <a:noFill/>
                    </a:ln>
                    <a:effectLst/>
                  </c15:spPr>
                  <c15:invertIfNegative val="0"/>
                  <c15:bubble3D val="0"/>
                </c15:categoryFilterException>
              </c15:categoryFilterExceptions>
            </c:ext>
            <c:ext xmlns:c16="http://schemas.microsoft.com/office/drawing/2014/chart" uri="{C3380CC4-5D6E-409C-BE32-E72D297353CC}">
              <c16:uniqueId val="{00000179-92BE-4C72-9198-3449C0C8282B}"/>
            </c:ext>
          </c:extLst>
        </c:ser>
        <c:ser>
          <c:idx val="4"/>
          <c:order val="4"/>
          <c:tx>
            <c:strRef>
              <c:f>'Graphique A'!$F$3</c:f>
              <c:strCache>
                <c:ptCount val="1"/>
                <c:pt idx="0">
                  <c:v>Elle a augmenté</c:v>
                </c:pt>
              </c:strCache>
            </c:strRef>
          </c:tx>
          <c:spPr>
            <a:solidFill>
              <a:srgbClr val="00B050"/>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17B-92BE-4C72-9198-3449C0C8282B}"/>
              </c:ext>
            </c:extLst>
          </c:dPt>
          <c:dPt>
            <c:idx val="1"/>
            <c:invertIfNegative val="0"/>
            <c:bubble3D val="0"/>
            <c:spPr>
              <a:solidFill>
                <a:srgbClr val="00B050"/>
              </a:solidFill>
              <a:ln>
                <a:noFill/>
              </a:ln>
              <a:effectLst/>
            </c:spPr>
            <c:extLst>
              <c:ext xmlns:c16="http://schemas.microsoft.com/office/drawing/2014/chart" uri="{C3380CC4-5D6E-409C-BE32-E72D297353CC}">
                <c16:uniqueId val="{0000017D-92BE-4C72-9198-3449C0C8282B}"/>
              </c:ext>
            </c:extLst>
          </c:dPt>
          <c:dPt>
            <c:idx val="2"/>
            <c:invertIfNegative val="0"/>
            <c:bubble3D val="0"/>
            <c:spPr>
              <a:solidFill>
                <a:srgbClr val="00B050"/>
              </a:solidFill>
              <a:ln>
                <a:noFill/>
              </a:ln>
              <a:effectLst/>
            </c:spPr>
            <c:extLst>
              <c:ext xmlns:c16="http://schemas.microsoft.com/office/drawing/2014/chart" uri="{C3380CC4-5D6E-409C-BE32-E72D297353CC}">
                <c16:uniqueId val="{0000017F-92BE-4C72-9198-3449C0C8282B}"/>
              </c:ext>
            </c:extLst>
          </c:dPt>
          <c:dPt>
            <c:idx val="3"/>
            <c:invertIfNegative val="0"/>
            <c:bubble3D val="0"/>
            <c:spPr>
              <a:solidFill>
                <a:srgbClr val="00B050"/>
              </a:solidFill>
              <a:ln>
                <a:noFill/>
              </a:ln>
              <a:effectLst/>
            </c:spPr>
            <c:extLst>
              <c:ext xmlns:c16="http://schemas.microsoft.com/office/drawing/2014/chart" uri="{C3380CC4-5D6E-409C-BE32-E72D297353CC}">
                <c16:uniqueId val="{00000181-92BE-4C72-9198-3449C0C8282B}"/>
              </c:ext>
            </c:extLst>
          </c:dPt>
          <c:dPt>
            <c:idx val="5"/>
            <c:invertIfNegative val="0"/>
            <c:bubble3D val="0"/>
            <c:spPr>
              <a:solidFill>
                <a:srgbClr val="00B050"/>
              </a:solidFill>
              <a:ln>
                <a:noFill/>
              </a:ln>
              <a:effectLst/>
            </c:spPr>
            <c:extLst>
              <c:ext xmlns:c16="http://schemas.microsoft.com/office/drawing/2014/chart" uri="{C3380CC4-5D6E-409C-BE32-E72D297353CC}">
                <c16:uniqueId val="{00000183-92BE-4C72-9198-3449C0C8282B}"/>
              </c:ext>
            </c:extLst>
          </c:dPt>
          <c:dPt>
            <c:idx val="6"/>
            <c:invertIfNegative val="0"/>
            <c:bubble3D val="0"/>
            <c:spPr>
              <a:solidFill>
                <a:srgbClr val="00B050"/>
              </a:solidFill>
              <a:ln>
                <a:noFill/>
              </a:ln>
              <a:effectLst/>
            </c:spPr>
            <c:extLst>
              <c:ext xmlns:c16="http://schemas.microsoft.com/office/drawing/2014/chart" uri="{C3380CC4-5D6E-409C-BE32-E72D297353CC}">
                <c16:uniqueId val="{00000185-92BE-4C72-9198-3449C0C8282B}"/>
              </c:ext>
            </c:extLst>
          </c:dPt>
          <c:dPt>
            <c:idx val="7"/>
            <c:invertIfNegative val="0"/>
            <c:bubble3D val="0"/>
            <c:spPr>
              <a:solidFill>
                <a:srgbClr val="00B050"/>
              </a:solidFill>
              <a:ln>
                <a:noFill/>
              </a:ln>
              <a:effectLst/>
            </c:spPr>
            <c:extLst>
              <c:ext xmlns:c16="http://schemas.microsoft.com/office/drawing/2014/chart" uri="{C3380CC4-5D6E-409C-BE32-E72D297353CC}">
                <c16:uniqueId val="{00000187-92BE-4C72-9198-3449C0C8282B}"/>
              </c:ext>
            </c:extLst>
          </c:dPt>
          <c:dPt>
            <c:idx val="8"/>
            <c:invertIfNegative val="0"/>
            <c:bubble3D val="0"/>
            <c:spPr>
              <a:solidFill>
                <a:srgbClr val="00B050"/>
              </a:solidFill>
              <a:ln>
                <a:noFill/>
              </a:ln>
              <a:effectLst/>
            </c:spPr>
            <c:extLst>
              <c:ext xmlns:c16="http://schemas.microsoft.com/office/drawing/2014/chart" uri="{C3380CC4-5D6E-409C-BE32-E72D297353CC}">
                <c16:uniqueId val="{00000189-92BE-4C72-9198-3449C0C8282B}"/>
              </c:ext>
            </c:extLst>
          </c:dPt>
          <c:dPt>
            <c:idx val="10"/>
            <c:invertIfNegative val="0"/>
            <c:bubble3D val="0"/>
            <c:spPr>
              <a:solidFill>
                <a:srgbClr val="00B050"/>
              </a:solidFill>
              <a:ln>
                <a:noFill/>
              </a:ln>
              <a:effectLst/>
            </c:spPr>
            <c:extLst>
              <c:ext xmlns:c16="http://schemas.microsoft.com/office/drawing/2014/chart" uri="{C3380CC4-5D6E-409C-BE32-E72D297353CC}">
                <c16:uniqueId val="{0000018B-92BE-4C72-9198-3449C0C8282B}"/>
              </c:ext>
            </c:extLst>
          </c:dPt>
          <c:dPt>
            <c:idx val="11"/>
            <c:invertIfNegative val="0"/>
            <c:bubble3D val="0"/>
            <c:spPr>
              <a:solidFill>
                <a:srgbClr val="00B050"/>
              </a:solidFill>
              <a:ln>
                <a:noFill/>
              </a:ln>
              <a:effectLst/>
            </c:spPr>
            <c:extLst>
              <c:ext xmlns:c16="http://schemas.microsoft.com/office/drawing/2014/chart" uri="{C3380CC4-5D6E-409C-BE32-E72D297353CC}">
                <c16:uniqueId val="{0000018D-92BE-4C72-9198-3449C0C8282B}"/>
              </c:ext>
            </c:extLst>
          </c:dPt>
          <c:dPt>
            <c:idx val="12"/>
            <c:invertIfNegative val="0"/>
            <c:bubble3D val="0"/>
            <c:spPr>
              <a:solidFill>
                <a:srgbClr val="00B050"/>
              </a:solidFill>
              <a:ln>
                <a:noFill/>
              </a:ln>
              <a:effectLst/>
            </c:spPr>
            <c:extLst>
              <c:ext xmlns:c16="http://schemas.microsoft.com/office/drawing/2014/chart" uri="{C3380CC4-5D6E-409C-BE32-E72D297353CC}">
                <c16:uniqueId val="{0000018F-92BE-4C72-9198-3449C0C8282B}"/>
              </c:ext>
            </c:extLst>
          </c:dPt>
          <c:dPt>
            <c:idx val="13"/>
            <c:invertIfNegative val="0"/>
            <c:bubble3D val="0"/>
            <c:spPr>
              <a:solidFill>
                <a:srgbClr val="00B050"/>
              </a:solidFill>
              <a:ln>
                <a:noFill/>
              </a:ln>
              <a:effectLst/>
            </c:spPr>
            <c:extLst>
              <c:ext xmlns:c16="http://schemas.microsoft.com/office/drawing/2014/chart" uri="{C3380CC4-5D6E-409C-BE32-E72D297353CC}">
                <c16:uniqueId val="{00000191-92BE-4C72-9198-3449C0C8282B}"/>
              </c:ext>
            </c:extLst>
          </c:dPt>
          <c:dPt>
            <c:idx val="15"/>
            <c:invertIfNegative val="0"/>
            <c:bubble3D val="0"/>
            <c:spPr>
              <a:solidFill>
                <a:srgbClr val="00B050"/>
              </a:solidFill>
              <a:ln>
                <a:noFill/>
              </a:ln>
              <a:effectLst/>
            </c:spPr>
            <c:extLst>
              <c:ext xmlns:c16="http://schemas.microsoft.com/office/drawing/2014/chart" uri="{C3380CC4-5D6E-409C-BE32-E72D297353CC}">
                <c16:uniqueId val="{00000193-92BE-4C72-9198-3449C0C8282B}"/>
              </c:ext>
            </c:extLst>
          </c:dPt>
          <c:dPt>
            <c:idx val="16"/>
            <c:invertIfNegative val="0"/>
            <c:bubble3D val="0"/>
            <c:spPr>
              <a:solidFill>
                <a:srgbClr val="00B050"/>
              </a:solidFill>
              <a:ln>
                <a:noFill/>
              </a:ln>
              <a:effectLst/>
            </c:spPr>
            <c:extLst>
              <c:ext xmlns:c16="http://schemas.microsoft.com/office/drawing/2014/chart" uri="{C3380CC4-5D6E-409C-BE32-E72D297353CC}">
                <c16:uniqueId val="{00000195-92BE-4C72-9198-3449C0C8282B}"/>
              </c:ext>
            </c:extLst>
          </c:dPt>
          <c:dPt>
            <c:idx val="17"/>
            <c:invertIfNegative val="0"/>
            <c:bubble3D val="0"/>
            <c:spPr>
              <a:solidFill>
                <a:srgbClr val="00B050"/>
              </a:solidFill>
              <a:ln>
                <a:noFill/>
              </a:ln>
              <a:effectLst/>
            </c:spPr>
            <c:extLst>
              <c:ext xmlns:c16="http://schemas.microsoft.com/office/drawing/2014/chart" uri="{C3380CC4-5D6E-409C-BE32-E72D297353CC}">
                <c16:uniqueId val="{00000197-92BE-4C72-9198-3449C0C8282B}"/>
              </c:ext>
            </c:extLst>
          </c:dPt>
          <c:dPt>
            <c:idx val="18"/>
            <c:invertIfNegative val="0"/>
            <c:bubble3D val="0"/>
            <c:spPr>
              <a:solidFill>
                <a:srgbClr val="00B050"/>
              </a:solidFill>
              <a:ln>
                <a:noFill/>
              </a:ln>
              <a:effectLst/>
            </c:spPr>
            <c:extLst>
              <c:ext xmlns:c16="http://schemas.microsoft.com/office/drawing/2014/chart" uri="{C3380CC4-5D6E-409C-BE32-E72D297353CC}">
                <c16:uniqueId val="{00000199-92BE-4C72-9198-3449C0C8282B}"/>
              </c:ext>
            </c:extLst>
          </c:dPt>
          <c:dPt>
            <c:idx val="20"/>
            <c:invertIfNegative val="0"/>
            <c:bubble3D val="0"/>
            <c:spPr>
              <a:solidFill>
                <a:srgbClr val="00B050"/>
              </a:solidFill>
              <a:ln>
                <a:noFill/>
              </a:ln>
              <a:effectLst/>
            </c:spPr>
            <c:extLst>
              <c:ext xmlns:c16="http://schemas.microsoft.com/office/drawing/2014/chart" uri="{C3380CC4-5D6E-409C-BE32-E72D297353CC}">
                <c16:uniqueId val="{0000019B-92BE-4C72-9198-3449C0C8282B}"/>
              </c:ext>
            </c:extLst>
          </c:dPt>
          <c:dPt>
            <c:idx val="21"/>
            <c:invertIfNegative val="0"/>
            <c:bubble3D val="0"/>
            <c:spPr>
              <a:solidFill>
                <a:srgbClr val="00B050"/>
              </a:solidFill>
              <a:ln>
                <a:noFill/>
              </a:ln>
              <a:effectLst/>
            </c:spPr>
            <c:extLst>
              <c:ext xmlns:c16="http://schemas.microsoft.com/office/drawing/2014/chart" uri="{C3380CC4-5D6E-409C-BE32-E72D297353CC}">
                <c16:uniqueId val="{0000019D-92BE-4C72-9198-3449C0C8282B}"/>
              </c:ext>
            </c:extLst>
          </c:dPt>
          <c:dPt>
            <c:idx val="22"/>
            <c:invertIfNegative val="0"/>
            <c:bubble3D val="0"/>
            <c:spPr>
              <a:solidFill>
                <a:srgbClr val="00B050"/>
              </a:solidFill>
              <a:ln>
                <a:noFill/>
              </a:ln>
              <a:effectLst/>
            </c:spPr>
            <c:extLst>
              <c:ext xmlns:c16="http://schemas.microsoft.com/office/drawing/2014/chart" uri="{C3380CC4-5D6E-409C-BE32-E72D297353CC}">
                <c16:uniqueId val="{0000019F-92BE-4C72-9198-3449C0C8282B}"/>
              </c:ext>
            </c:extLst>
          </c:dPt>
          <c:dPt>
            <c:idx val="23"/>
            <c:invertIfNegative val="0"/>
            <c:bubble3D val="0"/>
            <c:spPr>
              <a:solidFill>
                <a:srgbClr val="00B050"/>
              </a:solidFill>
              <a:ln>
                <a:noFill/>
              </a:ln>
              <a:effectLst/>
            </c:spPr>
            <c:extLst>
              <c:ext xmlns:c16="http://schemas.microsoft.com/office/drawing/2014/chart" uri="{C3380CC4-5D6E-409C-BE32-E72D297353CC}">
                <c16:uniqueId val="{000001A1-92BE-4C72-9198-3449C0C8282B}"/>
              </c:ext>
            </c:extLst>
          </c:dPt>
          <c:dPt>
            <c:idx val="25"/>
            <c:invertIfNegative val="0"/>
            <c:bubble3D val="0"/>
            <c:spPr>
              <a:solidFill>
                <a:srgbClr val="00B050"/>
              </a:solidFill>
              <a:ln>
                <a:noFill/>
              </a:ln>
              <a:effectLst/>
            </c:spPr>
            <c:extLst>
              <c:ext xmlns:c16="http://schemas.microsoft.com/office/drawing/2014/chart" uri="{C3380CC4-5D6E-409C-BE32-E72D297353CC}">
                <c16:uniqueId val="{000001A3-92BE-4C72-9198-3449C0C8282B}"/>
              </c:ext>
            </c:extLst>
          </c:dPt>
          <c:dPt>
            <c:idx val="26"/>
            <c:invertIfNegative val="0"/>
            <c:bubble3D val="0"/>
            <c:spPr>
              <a:solidFill>
                <a:srgbClr val="00B050"/>
              </a:solidFill>
              <a:ln>
                <a:noFill/>
              </a:ln>
              <a:effectLst/>
            </c:spPr>
            <c:extLst>
              <c:ext xmlns:c16="http://schemas.microsoft.com/office/drawing/2014/chart" uri="{C3380CC4-5D6E-409C-BE32-E72D297353CC}">
                <c16:uniqueId val="{000001A5-92BE-4C72-9198-3449C0C8282B}"/>
              </c:ext>
            </c:extLst>
          </c:dPt>
          <c:dPt>
            <c:idx val="27"/>
            <c:invertIfNegative val="0"/>
            <c:bubble3D val="0"/>
            <c:spPr>
              <a:solidFill>
                <a:srgbClr val="00B050"/>
              </a:solidFill>
              <a:ln>
                <a:noFill/>
              </a:ln>
              <a:effectLst/>
            </c:spPr>
            <c:extLst>
              <c:ext xmlns:c16="http://schemas.microsoft.com/office/drawing/2014/chart" uri="{C3380CC4-5D6E-409C-BE32-E72D297353CC}">
                <c16:uniqueId val="{000001A7-92BE-4C72-9198-3449C0C8282B}"/>
              </c:ext>
            </c:extLst>
          </c:dPt>
          <c:dPt>
            <c:idx val="28"/>
            <c:invertIfNegative val="0"/>
            <c:bubble3D val="0"/>
            <c:spPr>
              <a:solidFill>
                <a:srgbClr val="00B050"/>
              </a:solidFill>
              <a:ln>
                <a:noFill/>
              </a:ln>
              <a:effectLst/>
            </c:spPr>
            <c:extLst>
              <c:ext xmlns:c16="http://schemas.microsoft.com/office/drawing/2014/chart" uri="{C3380CC4-5D6E-409C-BE32-E72D297353CC}">
                <c16:uniqueId val="{000001A9-92BE-4C72-9198-3449C0C8282B}"/>
              </c:ext>
            </c:extLst>
          </c:dPt>
          <c:dPt>
            <c:idx val="30"/>
            <c:invertIfNegative val="0"/>
            <c:bubble3D val="0"/>
            <c:spPr>
              <a:solidFill>
                <a:srgbClr val="00B050"/>
              </a:solidFill>
              <a:ln>
                <a:noFill/>
              </a:ln>
              <a:effectLst/>
            </c:spPr>
            <c:extLst>
              <c:ext xmlns:c16="http://schemas.microsoft.com/office/drawing/2014/chart" uri="{C3380CC4-5D6E-409C-BE32-E72D297353CC}">
                <c16:uniqueId val="{000001AB-92BE-4C72-9198-3449C0C8282B}"/>
              </c:ext>
            </c:extLst>
          </c:dPt>
          <c:dPt>
            <c:idx val="31"/>
            <c:invertIfNegative val="0"/>
            <c:bubble3D val="0"/>
            <c:spPr>
              <a:solidFill>
                <a:srgbClr val="00B050"/>
              </a:solidFill>
              <a:ln>
                <a:noFill/>
              </a:ln>
              <a:effectLst/>
            </c:spPr>
            <c:extLst>
              <c:ext xmlns:c16="http://schemas.microsoft.com/office/drawing/2014/chart" uri="{C3380CC4-5D6E-409C-BE32-E72D297353CC}">
                <c16:uniqueId val="{000001AD-92BE-4C72-9198-3449C0C8282B}"/>
              </c:ext>
            </c:extLst>
          </c:dPt>
          <c:dPt>
            <c:idx val="32"/>
            <c:invertIfNegative val="0"/>
            <c:bubble3D val="0"/>
            <c:spPr>
              <a:solidFill>
                <a:srgbClr val="00B050"/>
              </a:solidFill>
              <a:ln>
                <a:noFill/>
              </a:ln>
              <a:effectLst/>
            </c:spPr>
            <c:extLst>
              <c:ext xmlns:c16="http://schemas.microsoft.com/office/drawing/2014/chart" uri="{C3380CC4-5D6E-409C-BE32-E72D297353CC}">
                <c16:uniqueId val="{000001AF-92BE-4C72-9198-3449C0C8282B}"/>
              </c:ext>
            </c:extLst>
          </c:dPt>
          <c:dPt>
            <c:idx val="33"/>
            <c:invertIfNegative val="0"/>
            <c:bubble3D val="0"/>
            <c:spPr>
              <a:solidFill>
                <a:srgbClr val="00B050"/>
              </a:solidFill>
              <a:ln>
                <a:noFill/>
              </a:ln>
              <a:effectLst/>
            </c:spPr>
            <c:extLst>
              <c:ext xmlns:c16="http://schemas.microsoft.com/office/drawing/2014/chart" uri="{C3380CC4-5D6E-409C-BE32-E72D297353CC}">
                <c16:uniqueId val="{000001B1-92BE-4C72-9198-3449C0C8282B}"/>
              </c:ext>
            </c:extLst>
          </c:dPt>
          <c:dPt>
            <c:idx val="35"/>
            <c:invertIfNegative val="0"/>
            <c:bubble3D val="0"/>
            <c:spPr>
              <a:solidFill>
                <a:srgbClr val="00B050"/>
              </a:solidFill>
              <a:ln>
                <a:noFill/>
              </a:ln>
              <a:effectLst/>
            </c:spPr>
            <c:extLst>
              <c:ext xmlns:c16="http://schemas.microsoft.com/office/drawing/2014/chart" uri="{C3380CC4-5D6E-409C-BE32-E72D297353CC}">
                <c16:uniqueId val="{000001B3-92BE-4C72-9198-3449C0C8282B}"/>
              </c:ext>
            </c:extLst>
          </c:dPt>
          <c:dPt>
            <c:idx val="36"/>
            <c:invertIfNegative val="0"/>
            <c:bubble3D val="0"/>
            <c:spPr>
              <a:solidFill>
                <a:srgbClr val="00B050"/>
              </a:solidFill>
              <a:ln>
                <a:noFill/>
              </a:ln>
              <a:effectLst/>
            </c:spPr>
            <c:extLst>
              <c:ext xmlns:c16="http://schemas.microsoft.com/office/drawing/2014/chart" uri="{C3380CC4-5D6E-409C-BE32-E72D297353CC}">
                <c16:uniqueId val="{000001B5-92BE-4C72-9198-3449C0C8282B}"/>
              </c:ext>
            </c:extLst>
          </c:dPt>
          <c:dPt>
            <c:idx val="37"/>
            <c:invertIfNegative val="0"/>
            <c:bubble3D val="0"/>
            <c:spPr>
              <a:solidFill>
                <a:srgbClr val="00B050"/>
              </a:solidFill>
              <a:ln>
                <a:noFill/>
              </a:ln>
              <a:effectLst/>
            </c:spPr>
            <c:extLst>
              <c:ext xmlns:c16="http://schemas.microsoft.com/office/drawing/2014/chart" uri="{C3380CC4-5D6E-409C-BE32-E72D297353CC}">
                <c16:uniqueId val="{000001B7-92BE-4C72-9198-3449C0C8282B}"/>
              </c:ext>
            </c:extLst>
          </c:dPt>
          <c:dPt>
            <c:idx val="38"/>
            <c:invertIfNegative val="0"/>
            <c:bubble3D val="0"/>
            <c:spPr>
              <a:solidFill>
                <a:srgbClr val="00B050"/>
              </a:solidFill>
              <a:ln>
                <a:noFill/>
              </a:ln>
              <a:effectLst/>
            </c:spPr>
            <c:extLst>
              <c:ext xmlns:c16="http://schemas.microsoft.com/office/drawing/2014/chart" uri="{C3380CC4-5D6E-409C-BE32-E72D297353CC}">
                <c16:uniqueId val="{000001B9-92BE-4C72-9198-3449C0C8282B}"/>
              </c:ext>
            </c:extLst>
          </c:dPt>
          <c:dPt>
            <c:idx val="40"/>
            <c:invertIfNegative val="0"/>
            <c:bubble3D val="0"/>
            <c:spPr>
              <a:solidFill>
                <a:srgbClr val="00B050"/>
              </a:solidFill>
              <a:ln>
                <a:noFill/>
              </a:ln>
              <a:effectLst/>
            </c:spPr>
            <c:extLst>
              <c:ext xmlns:c16="http://schemas.microsoft.com/office/drawing/2014/chart" uri="{C3380CC4-5D6E-409C-BE32-E72D297353CC}">
                <c16:uniqueId val="{000001BB-92BE-4C72-9198-3449C0C8282B}"/>
              </c:ext>
            </c:extLst>
          </c:dPt>
          <c:dPt>
            <c:idx val="41"/>
            <c:invertIfNegative val="0"/>
            <c:bubble3D val="0"/>
            <c:spPr>
              <a:solidFill>
                <a:srgbClr val="00B050"/>
              </a:solidFill>
              <a:ln>
                <a:noFill/>
              </a:ln>
              <a:effectLst/>
            </c:spPr>
            <c:extLst>
              <c:ext xmlns:c16="http://schemas.microsoft.com/office/drawing/2014/chart" uri="{C3380CC4-5D6E-409C-BE32-E72D297353CC}">
                <c16:uniqueId val="{000001BD-92BE-4C72-9198-3449C0C8282B}"/>
              </c:ext>
            </c:extLst>
          </c:dPt>
          <c:dPt>
            <c:idx val="42"/>
            <c:invertIfNegative val="0"/>
            <c:bubble3D val="0"/>
            <c:spPr>
              <a:solidFill>
                <a:srgbClr val="00B050"/>
              </a:solidFill>
              <a:ln>
                <a:noFill/>
              </a:ln>
              <a:effectLst/>
            </c:spPr>
            <c:extLst>
              <c:ext xmlns:c16="http://schemas.microsoft.com/office/drawing/2014/chart" uri="{C3380CC4-5D6E-409C-BE32-E72D297353CC}">
                <c16:uniqueId val="{000001BF-92BE-4C72-9198-3449C0C8282B}"/>
              </c:ext>
            </c:extLst>
          </c:dPt>
          <c:dPt>
            <c:idx val="43"/>
            <c:invertIfNegative val="0"/>
            <c:bubble3D val="0"/>
            <c:spPr>
              <a:solidFill>
                <a:srgbClr val="00B050"/>
              </a:solidFill>
              <a:ln>
                <a:noFill/>
              </a:ln>
              <a:effectLst/>
            </c:spPr>
            <c:extLst>
              <c:ext xmlns:c16="http://schemas.microsoft.com/office/drawing/2014/chart" uri="{C3380CC4-5D6E-409C-BE32-E72D297353CC}">
                <c16:uniqueId val="{000001C1-92BE-4C72-9198-3449C0C8282B}"/>
              </c:ext>
            </c:extLst>
          </c:dPt>
          <c:dPt>
            <c:idx val="45"/>
            <c:invertIfNegative val="0"/>
            <c:bubble3D val="0"/>
            <c:spPr>
              <a:solidFill>
                <a:srgbClr val="00B050"/>
              </a:solidFill>
              <a:ln>
                <a:noFill/>
              </a:ln>
              <a:effectLst/>
            </c:spPr>
            <c:extLst>
              <c:ext xmlns:c16="http://schemas.microsoft.com/office/drawing/2014/chart" uri="{C3380CC4-5D6E-409C-BE32-E72D297353CC}">
                <c16:uniqueId val="{000001C3-92BE-4C72-9198-3449C0C8282B}"/>
              </c:ext>
            </c:extLst>
          </c:dPt>
          <c:dPt>
            <c:idx val="46"/>
            <c:invertIfNegative val="0"/>
            <c:bubble3D val="0"/>
            <c:spPr>
              <a:solidFill>
                <a:srgbClr val="00B050"/>
              </a:solidFill>
              <a:ln>
                <a:noFill/>
              </a:ln>
              <a:effectLst/>
            </c:spPr>
            <c:extLst>
              <c:ext xmlns:c16="http://schemas.microsoft.com/office/drawing/2014/chart" uri="{C3380CC4-5D6E-409C-BE32-E72D297353CC}">
                <c16:uniqueId val="{000001C5-92BE-4C72-9198-3449C0C8282B}"/>
              </c:ext>
            </c:extLst>
          </c:dPt>
          <c:dPt>
            <c:idx val="47"/>
            <c:invertIfNegative val="0"/>
            <c:bubble3D val="0"/>
            <c:spPr>
              <a:solidFill>
                <a:srgbClr val="00B050"/>
              </a:solidFill>
              <a:ln>
                <a:noFill/>
              </a:ln>
              <a:effectLst/>
            </c:spPr>
            <c:extLst>
              <c:ext xmlns:c16="http://schemas.microsoft.com/office/drawing/2014/chart" uri="{C3380CC4-5D6E-409C-BE32-E72D297353CC}">
                <c16:uniqueId val="{000001C7-92BE-4C72-9198-3449C0C8282B}"/>
              </c:ext>
            </c:extLst>
          </c:dPt>
          <c:dPt>
            <c:idx val="48"/>
            <c:invertIfNegative val="0"/>
            <c:bubble3D val="0"/>
            <c:spPr>
              <a:solidFill>
                <a:srgbClr val="00B050"/>
              </a:solidFill>
              <a:ln>
                <a:noFill/>
              </a:ln>
              <a:effectLst/>
            </c:spPr>
            <c:extLst>
              <c:ext xmlns:c16="http://schemas.microsoft.com/office/drawing/2014/chart" uri="{C3380CC4-5D6E-409C-BE32-E72D297353CC}">
                <c16:uniqueId val="{000001C9-92BE-4C72-9198-3449C0C8282B}"/>
              </c:ext>
            </c:extLst>
          </c:dPt>
          <c:dPt>
            <c:idx val="50"/>
            <c:invertIfNegative val="0"/>
            <c:bubble3D val="0"/>
            <c:spPr>
              <a:solidFill>
                <a:srgbClr val="00B050"/>
              </a:solidFill>
              <a:ln>
                <a:noFill/>
              </a:ln>
              <a:effectLst/>
            </c:spPr>
            <c:extLst>
              <c:ext xmlns:c16="http://schemas.microsoft.com/office/drawing/2014/chart" uri="{C3380CC4-5D6E-409C-BE32-E72D297353CC}">
                <c16:uniqueId val="{000001CB-92BE-4C72-9198-3449C0C8282B}"/>
              </c:ext>
            </c:extLst>
          </c:dPt>
          <c:dPt>
            <c:idx val="51"/>
            <c:invertIfNegative val="0"/>
            <c:bubble3D val="0"/>
            <c:spPr>
              <a:solidFill>
                <a:srgbClr val="00B050"/>
              </a:solidFill>
              <a:ln>
                <a:noFill/>
              </a:ln>
              <a:effectLst/>
            </c:spPr>
            <c:extLst>
              <c:ext xmlns:c16="http://schemas.microsoft.com/office/drawing/2014/chart" uri="{C3380CC4-5D6E-409C-BE32-E72D297353CC}">
                <c16:uniqueId val="{000001CD-92BE-4C72-9198-3449C0C8282B}"/>
              </c:ext>
            </c:extLst>
          </c:dPt>
          <c:dPt>
            <c:idx val="52"/>
            <c:invertIfNegative val="0"/>
            <c:bubble3D val="0"/>
            <c:spPr>
              <a:solidFill>
                <a:srgbClr val="00B050"/>
              </a:solidFill>
              <a:ln>
                <a:noFill/>
              </a:ln>
              <a:effectLst/>
            </c:spPr>
            <c:extLst>
              <c:ext xmlns:c16="http://schemas.microsoft.com/office/drawing/2014/chart" uri="{C3380CC4-5D6E-409C-BE32-E72D297353CC}">
                <c16:uniqueId val="{000001CF-92BE-4C72-9198-3449C0C8282B}"/>
              </c:ext>
            </c:extLst>
          </c:dPt>
          <c:dPt>
            <c:idx val="53"/>
            <c:invertIfNegative val="0"/>
            <c:bubble3D val="0"/>
            <c:spPr>
              <a:solidFill>
                <a:srgbClr val="00B050"/>
              </a:solidFill>
              <a:ln>
                <a:noFill/>
              </a:ln>
              <a:effectLst/>
            </c:spPr>
            <c:extLst>
              <c:ext xmlns:c16="http://schemas.microsoft.com/office/drawing/2014/chart" uri="{C3380CC4-5D6E-409C-BE32-E72D297353CC}">
                <c16:uniqueId val="{000001D1-92BE-4C72-9198-3449C0C8282B}"/>
              </c:ext>
            </c:extLst>
          </c:dPt>
          <c:dPt>
            <c:idx val="55"/>
            <c:invertIfNegative val="0"/>
            <c:bubble3D val="0"/>
            <c:spPr>
              <a:solidFill>
                <a:srgbClr val="00B050"/>
              </a:solidFill>
              <a:ln>
                <a:noFill/>
              </a:ln>
              <a:effectLst/>
            </c:spPr>
            <c:extLst>
              <c:ext xmlns:c16="http://schemas.microsoft.com/office/drawing/2014/chart" uri="{C3380CC4-5D6E-409C-BE32-E72D297353CC}">
                <c16:uniqueId val="{000001D3-92BE-4C72-9198-3449C0C8282B}"/>
              </c:ext>
            </c:extLst>
          </c:dPt>
          <c:dPt>
            <c:idx val="56"/>
            <c:invertIfNegative val="0"/>
            <c:bubble3D val="0"/>
            <c:spPr>
              <a:solidFill>
                <a:srgbClr val="00B050"/>
              </a:solidFill>
              <a:ln>
                <a:noFill/>
              </a:ln>
              <a:effectLst/>
            </c:spPr>
            <c:extLst>
              <c:ext xmlns:c16="http://schemas.microsoft.com/office/drawing/2014/chart" uri="{C3380CC4-5D6E-409C-BE32-E72D297353CC}">
                <c16:uniqueId val="{000001D5-92BE-4C72-9198-3449C0C8282B}"/>
              </c:ext>
            </c:extLst>
          </c:dPt>
          <c:dPt>
            <c:idx val="57"/>
            <c:invertIfNegative val="0"/>
            <c:bubble3D val="0"/>
            <c:spPr>
              <a:solidFill>
                <a:srgbClr val="00B050"/>
              </a:solidFill>
              <a:ln>
                <a:noFill/>
              </a:ln>
              <a:effectLst/>
            </c:spPr>
            <c:extLst>
              <c:ext xmlns:c16="http://schemas.microsoft.com/office/drawing/2014/chart" uri="{C3380CC4-5D6E-409C-BE32-E72D297353CC}">
                <c16:uniqueId val="{000001D7-92BE-4C72-9198-3449C0C8282B}"/>
              </c:ext>
            </c:extLst>
          </c:dPt>
          <c:dPt>
            <c:idx val="58"/>
            <c:invertIfNegative val="0"/>
            <c:bubble3D val="0"/>
            <c:spPr>
              <a:solidFill>
                <a:srgbClr val="00B050"/>
              </a:solidFill>
              <a:ln>
                <a:noFill/>
              </a:ln>
              <a:effectLst/>
            </c:spPr>
            <c:extLst>
              <c:ext xmlns:c16="http://schemas.microsoft.com/office/drawing/2014/chart" uri="{C3380CC4-5D6E-409C-BE32-E72D297353CC}">
                <c16:uniqueId val="{000001D9-92BE-4C72-9198-3449C0C8282B}"/>
              </c:ext>
            </c:extLst>
          </c:dPt>
          <c:dPt>
            <c:idx val="60"/>
            <c:invertIfNegative val="0"/>
            <c:bubble3D val="0"/>
            <c:spPr>
              <a:solidFill>
                <a:srgbClr val="00B050"/>
              </a:solidFill>
              <a:ln>
                <a:noFill/>
              </a:ln>
              <a:effectLst/>
            </c:spPr>
            <c:extLst>
              <c:ext xmlns:c16="http://schemas.microsoft.com/office/drawing/2014/chart" uri="{C3380CC4-5D6E-409C-BE32-E72D297353CC}">
                <c16:uniqueId val="{000001DB-92BE-4C72-9198-3449C0C8282B}"/>
              </c:ext>
            </c:extLst>
          </c:dPt>
          <c:dPt>
            <c:idx val="61"/>
            <c:invertIfNegative val="0"/>
            <c:bubble3D val="0"/>
            <c:spPr>
              <a:solidFill>
                <a:srgbClr val="00B050"/>
              </a:solidFill>
              <a:ln>
                <a:noFill/>
              </a:ln>
              <a:effectLst/>
            </c:spPr>
            <c:extLst>
              <c:ext xmlns:c16="http://schemas.microsoft.com/office/drawing/2014/chart" uri="{C3380CC4-5D6E-409C-BE32-E72D297353CC}">
                <c16:uniqueId val="{000001DD-92BE-4C72-9198-3449C0C8282B}"/>
              </c:ext>
            </c:extLst>
          </c:dPt>
          <c:dPt>
            <c:idx val="62"/>
            <c:invertIfNegative val="0"/>
            <c:bubble3D val="0"/>
            <c:spPr>
              <a:solidFill>
                <a:srgbClr val="00B050"/>
              </a:solidFill>
              <a:ln>
                <a:noFill/>
              </a:ln>
              <a:effectLst/>
            </c:spPr>
            <c:extLst>
              <c:ext xmlns:c16="http://schemas.microsoft.com/office/drawing/2014/chart" uri="{C3380CC4-5D6E-409C-BE32-E72D297353CC}">
                <c16:uniqueId val="{000001DF-92BE-4C72-9198-3449C0C8282B}"/>
              </c:ext>
            </c:extLst>
          </c:dPt>
          <c:dPt>
            <c:idx val="63"/>
            <c:invertIfNegative val="0"/>
            <c:bubble3D val="0"/>
            <c:spPr>
              <a:solidFill>
                <a:srgbClr val="00B050"/>
              </a:solidFill>
              <a:ln>
                <a:noFill/>
              </a:ln>
              <a:effectLst/>
            </c:spPr>
            <c:extLst>
              <c:ext xmlns:c16="http://schemas.microsoft.com/office/drawing/2014/chart" uri="{C3380CC4-5D6E-409C-BE32-E72D297353CC}">
                <c16:uniqueId val="{000001E1-92BE-4C72-9198-3449C0C8282B}"/>
              </c:ext>
            </c:extLst>
          </c:dPt>
          <c:dPt>
            <c:idx val="65"/>
            <c:invertIfNegative val="0"/>
            <c:bubble3D val="0"/>
            <c:spPr>
              <a:solidFill>
                <a:srgbClr val="00B050"/>
              </a:solidFill>
              <a:ln>
                <a:noFill/>
              </a:ln>
              <a:effectLst/>
            </c:spPr>
            <c:extLst>
              <c:ext xmlns:c16="http://schemas.microsoft.com/office/drawing/2014/chart" uri="{C3380CC4-5D6E-409C-BE32-E72D297353CC}">
                <c16:uniqueId val="{000001E3-92BE-4C72-9198-3449C0C8282B}"/>
              </c:ext>
            </c:extLst>
          </c:dPt>
          <c:dPt>
            <c:idx val="66"/>
            <c:invertIfNegative val="0"/>
            <c:bubble3D val="0"/>
            <c:spPr>
              <a:solidFill>
                <a:srgbClr val="00B050"/>
              </a:solidFill>
              <a:ln>
                <a:noFill/>
              </a:ln>
              <a:effectLst/>
            </c:spPr>
            <c:extLst>
              <c:ext xmlns:c16="http://schemas.microsoft.com/office/drawing/2014/chart" uri="{C3380CC4-5D6E-409C-BE32-E72D297353CC}">
                <c16:uniqueId val="{000001E5-92BE-4C72-9198-3449C0C8282B}"/>
              </c:ext>
            </c:extLst>
          </c:dPt>
          <c:dPt>
            <c:idx val="67"/>
            <c:invertIfNegative val="0"/>
            <c:bubble3D val="0"/>
            <c:spPr>
              <a:solidFill>
                <a:srgbClr val="00B050"/>
              </a:solidFill>
              <a:ln>
                <a:noFill/>
              </a:ln>
              <a:effectLst/>
            </c:spPr>
            <c:extLst>
              <c:ext xmlns:c16="http://schemas.microsoft.com/office/drawing/2014/chart" uri="{C3380CC4-5D6E-409C-BE32-E72D297353CC}">
                <c16:uniqueId val="{000001E7-92BE-4C72-9198-3449C0C8282B}"/>
              </c:ext>
            </c:extLst>
          </c:dPt>
          <c:dPt>
            <c:idx val="68"/>
            <c:invertIfNegative val="0"/>
            <c:bubble3D val="0"/>
            <c:spPr>
              <a:solidFill>
                <a:srgbClr val="00B050"/>
              </a:solidFill>
              <a:ln>
                <a:noFill/>
              </a:ln>
              <a:effectLst/>
            </c:spPr>
            <c:extLst>
              <c:ext xmlns:c16="http://schemas.microsoft.com/office/drawing/2014/chart" uri="{C3380CC4-5D6E-409C-BE32-E72D297353CC}">
                <c16:uniqueId val="{000001E9-92BE-4C72-9198-3449C0C8282B}"/>
              </c:ext>
            </c:extLst>
          </c:dPt>
          <c:dPt>
            <c:idx val="70"/>
            <c:invertIfNegative val="0"/>
            <c:bubble3D val="0"/>
            <c:spPr>
              <a:solidFill>
                <a:srgbClr val="00B050"/>
              </a:solidFill>
              <a:ln>
                <a:noFill/>
              </a:ln>
              <a:effectLst/>
            </c:spPr>
            <c:extLst>
              <c:ext xmlns:c16="http://schemas.microsoft.com/office/drawing/2014/chart" uri="{C3380CC4-5D6E-409C-BE32-E72D297353CC}">
                <c16:uniqueId val="{000001EB-92BE-4C72-9198-3449C0C8282B}"/>
              </c:ext>
            </c:extLst>
          </c:dPt>
          <c:dPt>
            <c:idx val="71"/>
            <c:invertIfNegative val="0"/>
            <c:bubble3D val="0"/>
            <c:spPr>
              <a:solidFill>
                <a:srgbClr val="00B050"/>
              </a:solidFill>
              <a:ln>
                <a:noFill/>
              </a:ln>
              <a:effectLst/>
            </c:spPr>
            <c:extLst>
              <c:ext xmlns:c16="http://schemas.microsoft.com/office/drawing/2014/chart" uri="{C3380CC4-5D6E-409C-BE32-E72D297353CC}">
                <c16:uniqueId val="{000001ED-92BE-4C72-9198-3449C0C8282B}"/>
              </c:ext>
            </c:extLst>
          </c:dPt>
          <c:dPt>
            <c:idx val="72"/>
            <c:invertIfNegative val="0"/>
            <c:bubble3D val="0"/>
            <c:spPr>
              <a:solidFill>
                <a:srgbClr val="00B050"/>
              </a:solidFill>
              <a:ln>
                <a:noFill/>
              </a:ln>
              <a:effectLst/>
            </c:spPr>
            <c:extLst>
              <c:ext xmlns:c16="http://schemas.microsoft.com/office/drawing/2014/chart" uri="{C3380CC4-5D6E-409C-BE32-E72D297353CC}">
                <c16:uniqueId val="{000001EF-92BE-4C72-9198-3449C0C8282B}"/>
              </c:ext>
            </c:extLst>
          </c:dPt>
          <c:dPt>
            <c:idx val="73"/>
            <c:invertIfNegative val="0"/>
            <c:bubble3D val="0"/>
            <c:spPr>
              <a:solidFill>
                <a:srgbClr val="00B050"/>
              </a:solidFill>
              <a:ln>
                <a:noFill/>
              </a:ln>
              <a:effectLst/>
            </c:spPr>
            <c:extLst>
              <c:ext xmlns:c16="http://schemas.microsoft.com/office/drawing/2014/chart" uri="{C3380CC4-5D6E-409C-BE32-E72D297353CC}">
                <c16:uniqueId val="{000001F1-92BE-4C72-9198-3449C0C8282B}"/>
              </c:ext>
            </c:extLst>
          </c:dPt>
          <c:dPt>
            <c:idx val="75"/>
            <c:invertIfNegative val="0"/>
            <c:bubble3D val="0"/>
            <c:spPr>
              <a:solidFill>
                <a:srgbClr val="00B050"/>
              </a:solidFill>
              <a:ln>
                <a:noFill/>
              </a:ln>
              <a:effectLst/>
            </c:spPr>
            <c:extLst>
              <c:ext xmlns:c16="http://schemas.microsoft.com/office/drawing/2014/chart" uri="{C3380CC4-5D6E-409C-BE32-E72D297353CC}">
                <c16:uniqueId val="{000001F3-92BE-4C72-9198-3449C0C8282B}"/>
              </c:ext>
            </c:extLst>
          </c:dPt>
          <c:dPt>
            <c:idx val="76"/>
            <c:invertIfNegative val="0"/>
            <c:bubble3D val="0"/>
            <c:spPr>
              <a:solidFill>
                <a:srgbClr val="00B050"/>
              </a:solidFill>
              <a:ln>
                <a:noFill/>
              </a:ln>
              <a:effectLst/>
            </c:spPr>
            <c:extLst>
              <c:ext xmlns:c16="http://schemas.microsoft.com/office/drawing/2014/chart" uri="{C3380CC4-5D6E-409C-BE32-E72D297353CC}">
                <c16:uniqueId val="{000001F5-92BE-4C72-9198-3449C0C8282B}"/>
              </c:ext>
            </c:extLst>
          </c:dPt>
          <c:dPt>
            <c:idx val="77"/>
            <c:invertIfNegative val="0"/>
            <c:bubble3D val="0"/>
            <c:spPr>
              <a:solidFill>
                <a:srgbClr val="00B050"/>
              </a:solidFill>
              <a:ln>
                <a:noFill/>
              </a:ln>
              <a:effectLst/>
            </c:spPr>
            <c:extLst>
              <c:ext xmlns:c16="http://schemas.microsoft.com/office/drawing/2014/chart" uri="{C3380CC4-5D6E-409C-BE32-E72D297353CC}">
                <c16:uniqueId val="{000001F7-92BE-4C72-9198-3449C0C8282B}"/>
              </c:ext>
            </c:extLst>
          </c:dPt>
          <c:dPt>
            <c:idx val="78"/>
            <c:invertIfNegative val="0"/>
            <c:bubble3D val="0"/>
            <c:spPr>
              <a:solidFill>
                <a:srgbClr val="00B050"/>
              </a:solidFill>
              <a:ln>
                <a:noFill/>
              </a:ln>
              <a:effectLst/>
            </c:spPr>
            <c:extLst>
              <c:ext xmlns:c16="http://schemas.microsoft.com/office/drawing/2014/chart" uri="{C3380CC4-5D6E-409C-BE32-E72D297353CC}">
                <c16:uniqueId val="{000001F9-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A'!$F$4:$F$88</c15:sqref>
                  </c15:fullRef>
                </c:ext>
              </c:extLst>
              <c:f>('Graphique A'!$F$4:$F$18,'Graphique A'!$F$24:$F$88)</c:f>
              <c:numCache>
                <c:formatCode>0.0</c:formatCode>
                <c:ptCount val="80"/>
                <c:pt idx="0">
                  <c:v>7.9</c:v>
                </c:pt>
                <c:pt idx="1">
                  <c:v>9.1</c:v>
                </c:pt>
                <c:pt idx="2">
                  <c:v>7.1999999999999993</c:v>
                </c:pt>
                <c:pt idx="3">
                  <c:v>6.6000000000000005</c:v>
                </c:pt>
                <c:pt idx="5">
                  <c:v>1.4000000000000001</c:v>
                </c:pt>
                <c:pt idx="6">
                  <c:v>1.3</c:v>
                </c:pt>
                <c:pt idx="7">
                  <c:v>0.89999999999999991</c:v>
                </c:pt>
                <c:pt idx="8">
                  <c:v>0.6</c:v>
                </c:pt>
                <c:pt idx="10">
                  <c:v>10.299999999999999</c:v>
                </c:pt>
                <c:pt idx="11">
                  <c:v>8.4</c:v>
                </c:pt>
                <c:pt idx="12">
                  <c:v>10</c:v>
                </c:pt>
                <c:pt idx="13">
                  <c:v>6.3</c:v>
                </c:pt>
                <c:pt idx="15">
                  <c:v>17.100000000000001</c:v>
                </c:pt>
                <c:pt idx="16">
                  <c:v>18.2</c:v>
                </c:pt>
                <c:pt idx="17">
                  <c:v>15.9</c:v>
                </c:pt>
                <c:pt idx="18">
                  <c:v>11</c:v>
                </c:pt>
                <c:pt idx="20">
                  <c:v>4</c:v>
                </c:pt>
                <c:pt idx="21">
                  <c:v>5.4</c:v>
                </c:pt>
                <c:pt idx="22">
                  <c:v>5.4</c:v>
                </c:pt>
                <c:pt idx="23">
                  <c:v>6.7</c:v>
                </c:pt>
                <c:pt idx="25">
                  <c:v>13.3</c:v>
                </c:pt>
                <c:pt idx="26">
                  <c:v>16.3</c:v>
                </c:pt>
                <c:pt idx="27">
                  <c:v>11.4</c:v>
                </c:pt>
                <c:pt idx="28">
                  <c:v>10.6</c:v>
                </c:pt>
                <c:pt idx="30">
                  <c:v>4.8</c:v>
                </c:pt>
                <c:pt idx="31">
                  <c:v>5.5</c:v>
                </c:pt>
                <c:pt idx="32">
                  <c:v>5</c:v>
                </c:pt>
                <c:pt idx="33">
                  <c:v>4.5999999999999996</c:v>
                </c:pt>
                <c:pt idx="35">
                  <c:v>10.5</c:v>
                </c:pt>
                <c:pt idx="36">
                  <c:v>13.8</c:v>
                </c:pt>
                <c:pt idx="37">
                  <c:v>11</c:v>
                </c:pt>
                <c:pt idx="38">
                  <c:v>11.700000000000001</c:v>
                </c:pt>
                <c:pt idx="40">
                  <c:v>7.6</c:v>
                </c:pt>
                <c:pt idx="41">
                  <c:v>6.9</c:v>
                </c:pt>
                <c:pt idx="42">
                  <c:v>6.7</c:v>
                </c:pt>
                <c:pt idx="43">
                  <c:v>5.4</c:v>
                </c:pt>
                <c:pt idx="45">
                  <c:v>18.899999999999999</c:v>
                </c:pt>
                <c:pt idx="46">
                  <c:v>12.9</c:v>
                </c:pt>
                <c:pt idx="47">
                  <c:v>4</c:v>
                </c:pt>
                <c:pt idx="48">
                  <c:v>0.3</c:v>
                </c:pt>
                <c:pt idx="50">
                  <c:v>7.3</c:v>
                </c:pt>
                <c:pt idx="51">
                  <c:v>11.700000000000001</c:v>
                </c:pt>
                <c:pt idx="52">
                  <c:v>6.2</c:v>
                </c:pt>
                <c:pt idx="53">
                  <c:v>4.5</c:v>
                </c:pt>
                <c:pt idx="55">
                  <c:v>2.7</c:v>
                </c:pt>
                <c:pt idx="56">
                  <c:v>2.5</c:v>
                </c:pt>
                <c:pt idx="57">
                  <c:v>5.3</c:v>
                </c:pt>
                <c:pt idx="58">
                  <c:v>3.3000000000000003</c:v>
                </c:pt>
                <c:pt idx="60">
                  <c:v>4.5999999999999996</c:v>
                </c:pt>
                <c:pt idx="61">
                  <c:v>3.5000000000000004</c:v>
                </c:pt>
                <c:pt idx="62">
                  <c:v>2</c:v>
                </c:pt>
                <c:pt idx="63">
                  <c:v>1.6</c:v>
                </c:pt>
                <c:pt idx="65">
                  <c:v>5.5</c:v>
                </c:pt>
                <c:pt idx="66">
                  <c:v>7.3999999999999995</c:v>
                </c:pt>
                <c:pt idx="67">
                  <c:v>5.3</c:v>
                </c:pt>
                <c:pt idx="68">
                  <c:v>7.1</c:v>
                </c:pt>
                <c:pt idx="70">
                  <c:v>5</c:v>
                </c:pt>
                <c:pt idx="71">
                  <c:v>5.6000000000000005</c:v>
                </c:pt>
                <c:pt idx="72">
                  <c:v>6.1</c:v>
                </c:pt>
                <c:pt idx="73">
                  <c:v>5.5</c:v>
                </c:pt>
                <c:pt idx="75">
                  <c:v>6.3</c:v>
                </c:pt>
                <c:pt idx="76">
                  <c:v>9.5</c:v>
                </c:pt>
                <c:pt idx="77">
                  <c:v>2.7</c:v>
                </c:pt>
                <c:pt idx="78">
                  <c:v>1.7000000000000002</c:v>
                </c:pt>
              </c:numCache>
            </c:numRef>
          </c:val>
          <c:extLst>
            <c:ext xmlns:c15="http://schemas.microsoft.com/office/drawing/2012/chart" uri="{02D57815-91ED-43cb-92C2-25804820EDAC}">
              <c15:categoryFilterExceptions>
                <c15:categoryFilterException>
                  <c15:sqref>'Graphique A'!$F$19</c15:sqref>
                  <c15:spPr xmlns:c15="http://schemas.microsoft.com/office/drawing/2012/chart">
                    <a:solidFill>
                      <a:srgbClr val="00B050"/>
                    </a:solidFill>
                    <a:ln>
                      <a:noFill/>
                    </a:ln>
                    <a:effectLst/>
                  </c15:spPr>
                  <c15:invertIfNegative val="0"/>
                  <c15:bubble3D val="0"/>
                </c15:categoryFilterException>
                <c15:categoryFilterException>
                  <c15:sqref>'Graphique A'!$F$21</c15:sqref>
                  <c15:spPr xmlns:c15="http://schemas.microsoft.com/office/drawing/2012/chart">
                    <a:solidFill>
                      <a:srgbClr val="00B050"/>
                    </a:solidFill>
                    <a:ln>
                      <a:noFill/>
                    </a:ln>
                    <a:effectLst/>
                  </c15:spPr>
                  <c15:invertIfNegative val="0"/>
                  <c15:bubble3D val="0"/>
                </c15:categoryFilterException>
                <c15:categoryFilterException>
                  <c15:sqref>'Graphique A'!$F$22</c15:sqref>
                  <c15:spPr xmlns:c15="http://schemas.microsoft.com/office/drawing/2012/chart">
                    <a:solidFill>
                      <a:srgbClr val="00B050"/>
                    </a:solidFill>
                    <a:ln>
                      <a:noFill/>
                    </a:ln>
                    <a:effectLst/>
                  </c15:spPr>
                  <c15:invertIfNegative val="0"/>
                  <c15:bubble3D val="0"/>
                </c15:categoryFilterException>
              </c15:categoryFilterExceptions>
            </c:ext>
            <c:ext xmlns:c16="http://schemas.microsoft.com/office/drawing/2014/chart" uri="{C3380CC4-5D6E-409C-BE32-E72D297353CC}">
              <c16:uniqueId val="{000001FA-92BE-4C72-9198-3449C0C8282B}"/>
            </c:ext>
          </c:extLst>
        </c:ser>
        <c:ser>
          <c:idx val="5"/>
          <c:order val="5"/>
          <c:tx>
            <c:strRef>
              <c:f>'Graphique A'!$G$3</c:f>
              <c:strCache>
                <c:ptCount val="1"/>
                <c:pt idx="0">
                  <c:v>nd</c:v>
                </c:pt>
              </c:strCache>
            </c:strRef>
          </c:tx>
          <c:spPr>
            <a:pattFill prst="dkUpDiag">
              <a:fgClr>
                <a:schemeClr val="tx1"/>
              </a:fgClr>
              <a:bgClr>
                <a:schemeClr val="bg1"/>
              </a:bgClr>
            </a:pattFill>
            <a:ln>
              <a:noFill/>
            </a:ln>
            <a:effectLst/>
          </c:spPr>
          <c:invertIfNegative val="0"/>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92BE-4C72-9198-3449C0C8282B}"/>
              </c:ext>
            </c:extLst>
          </c:dPt>
          <c:dPt>
            <c:idx val="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92BE-4C72-9198-3449C0C8282B}"/>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92BE-4C72-9198-3449C0C8282B}"/>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92BE-4C72-9198-3449C0C8282B}"/>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92BE-4C72-9198-3449C0C8282B}"/>
              </c:ext>
            </c:extLst>
          </c:dPt>
          <c:dPt>
            <c:idx val="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92BE-4C72-9198-3449C0C8282B}"/>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92BE-4C72-9198-3449C0C8282B}"/>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92BE-4C72-9198-3449C0C8282B}"/>
              </c:ext>
            </c:extLst>
          </c:dPt>
          <c:dPt>
            <c:idx val="1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92BE-4C72-9198-3449C0C8282B}"/>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E-92BE-4C72-9198-3449C0C8282B}"/>
              </c:ext>
            </c:extLst>
          </c:dPt>
          <c:dPt>
            <c:idx val="1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0-92BE-4C72-9198-3449C0C8282B}"/>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2-92BE-4C72-9198-3449C0C8282B}"/>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4-92BE-4C72-9198-3449C0C8282B}"/>
              </c:ext>
            </c:extLst>
          </c:dPt>
          <c:dPt>
            <c:idx val="2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6-92BE-4C72-9198-3449C0C8282B}"/>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8-92BE-4C72-9198-3449C0C8282B}"/>
              </c:ext>
            </c:extLst>
          </c:dPt>
          <c:dPt>
            <c:idx val="2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A-92BE-4C72-9198-3449C0C8282B}"/>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C-92BE-4C72-9198-3449C0C8282B}"/>
              </c:ext>
            </c:extLst>
          </c:dPt>
          <c:dPt>
            <c:idx val="3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E-92BE-4C72-9198-3449C0C8282B}"/>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0-92BE-4C72-9198-3449C0C8282B}"/>
              </c:ext>
            </c:extLst>
          </c:dPt>
          <c:dPt>
            <c:idx val="3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2-92BE-4C72-9198-3449C0C8282B}"/>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4-92BE-4C72-9198-3449C0C8282B}"/>
              </c:ext>
            </c:extLst>
          </c:dPt>
          <c:dPt>
            <c:idx val="4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6-92BE-4C72-9198-3449C0C8282B}"/>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8-92BE-4C72-9198-3449C0C8282B}"/>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A-92BE-4C72-9198-3449C0C8282B}"/>
              </c:ext>
            </c:extLst>
          </c:dPt>
          <c:dPt>
            <c:idx val="4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C-92BE-4C72-9198-3449C0C8282B}"/>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E-92BE-4C72-9198-3449C0C8282B}"/>
              </c:ext>
            </c:extLst>
          </c:dPt>
          <c:dPt>
            <c:idx val="5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0-92BE-4C72-9198-3449C0C8282B}"/>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2-92BE-4C72-9198-3449C0C8282B}"/>
              </c:ext>
            </c:extLst>
          </c:dPt>
          <c:dPt>
            <c:idx val="5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4-92BE-4C72-9198-3449C0C8282B}"/>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6-92BE-4C72-9198-3449C0C8282B}"/>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8-92BE-4C72-9198-3449C0C8282B}"/>
              </c:ext>
            </c:extLst>
          </c:dPt>
          <c:dPt>
            <c:idx val="6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A-92BE-4C72-9198-3449C0C8282B}"/>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C-92BE-4C72-9198-3449C0C8282B}"/>
              </c:ext>
            </c:extLst>
          </c:dPt>
          <c:dPt>
            <c:idx val="6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E-92BE-4C72-9198-3449C0C8282B}"/>
              </c:ext>
            </c:extLst>
          </c:dPt>
          <c:dPt>
            <c:idx val="7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0-92BE-4C72-9198-3449C0C8282B}"/>
              </c:ext>
            </c:extLst>
          </c:dPt>
          <c:dPt>
            <c:idx val="7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2-92BE-4C72-9198-3449C0C8282B}"/>
              </c:ext>
            </c:extLst>
          </c:dPt>
          <c:dPt>
            <c:idx val="7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4-92BE-4C72-9198-3449C0C8282B}"/>
              </c:ext>
            </c:extLst>
          </c:dPt>
          <c:dPt>
            <c:idx val="7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6-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A'!$G$4:$G$88</c15:sqref>
                  </c15:fullRef>
                </c:ext>
              </c:extLst>
              <c:f>('Graphique A'!$G$4:$G$18,'Graphique A'!$G$24:$G$88)</c:f>
              <c:numCache>
                <c:formatCode>0.0</c:formatCode>
                <c:ptCount val="80"/>
                <c:pt idx="5">
                  <c:v>0.29999999999998295</c:v>
                </c:pt>
                <c:pt idx="10">
                  <c:v>0.10000000000000853</c:v>
                </c:pt>
                <c:pt idx="20">
                  <c:v>0.19999999999998863</c:v>
                </c:pt>
                <c:pt idx="25">
                  <c:v>0.20000000000000284</c:v>
                </c:pt>
                <c:pt idx="50">
                  <c:v>0</c:v>
                </c:pt>
                <c:pt idx="56">
                  <c:v>9.9999999999994316E-2</c:v>
                </c:pt>
                <c:pt idx="60">
                  <c:v>0</c:v>
                </c:pt>
                <c:pt idx="61">
                  <c:v>0.40000000000000568</c:v>
                </c:pt>
              </c:numCache>
            </c:numRef>
          </c:val>
          <c:extLst>
            <c:ext xmlns:c15="http://schemas.microsoft.com/office/drawing/2012/chart" uri="{02D57815-91ED-43cb-92C2-25804820EDAC}">
              <c15:categoryFilterExceptions>
                <c15:categoryFilterException>
                  <c15:sqref>'Graphique A'!$G$19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47-92BE-4C72-9198-3449C0C8282B}"/>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8.2743901663232516E-3"/>
          <c:y val="0.94793297037614499"/>
          <c:w val="0.98249628386460996"/>
          <c:h val="4.9085878874291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520226081635311"/>
          <c:y val="3.2846533749535556E-2"/>
          <c:w val="0.60635116572278935"/>
          <c:h val="0.87687062340209465"/>
        </c:manualLayout>
      </c:layout>
      <c:barChart>
        <c:barDir val="bar"/>
        <c:grouping val="stacked"/>
        <c:varyColors val="0"/>
        <c:ser>
          <c:idx val="0"/>
          <c:order val="0"/>
          <c:tx>
            <c:strRef>
              <c:f>'Graphique B'!$B$3</c:f>
              <c:strCache>
                <c:ptCount val="1"/>
                <c:pt idx="0">
                  <c:v>La crise sanitaire a réduit directement votre activité du fait d'une perte de débouchés</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2AD-4377-B94C-E9F0DA541335}"/>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C2AD-4377-B94C-E9F0DA541335}"/>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C2AD-4377-B94C-E9F0DA541335}"/>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7-C2AD-4377-B94C-E9F0DA541335}"/>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C2AD-4377-B94C-E9F0DA541335}"/>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C2AD-4377-B94C-E9F0DA541335}"/>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C2AD-4377-B94C-E9F0DA541335}"/>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C2AD-4377-B94C-E9F0DA541335}"/>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C2AD-4377-B94C-E9F0DA541335}"/>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3-C2AD-4377-B94C-E9F0DA541335}"/>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5-C2AD-4377-B94C-E9F0DA541335}"/>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C2AD-4377-B94C-E9F0DA541335}"/>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C2AD-4377-B94C-E9F0DA541335}"/>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B-C2AD-4377-B94C-E9F0DA541335}"/>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1D-C2AD-4377-B94C-E9F0DA541335}"/>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C2AD-4377-B94C-E9F0DA541335}"/>
              </c:ext>
            </c:extLst>
          </c:dPt>
          <c:dPt>
            <c:idx val="2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C2AD-4377-B94C-E9F0DA541335}"/>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23-C2AD-4377-B94C-E9F0DA541335}"/>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25-C2AD-4377-B94C-E9F0DA541335}"/>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C2AD-4377-B94C-E9F0DA541335}"/>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C2AD-4377-B94C-E9F0DA541335}"/>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B-C2AD-4377-B94C-E9F0DA541335}"/>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2D-C2AD-4377-B94C-E9F0DA541335}"/>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C2AD-4377-B94C-E9F0DA541335}"/>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C2AD-4377-B94C-E9F0DA541335}"/>
              </c:ext>
            </c:extLst>
          </c:dPt>
          <c:dPt>
            <c:idx val="35"/>
            <c:invertIfNegative val="0"/>
            <c:bubble3D val="0"/>
            <c:spPr>
              <a:solidFill>
                <a:schemeClr val="accent1">
                  <a:lumMod val="75000"/>
                </a:schemeClr>
              </a:solidFill>
              <a:ln>
                <a:noFill/>
              </a:ln>
              <a:effectLst/>
            </c:spPr>
            <c:extLst>
              <c:ext xmlns:c16="http://schemas.microsoft.com/office/drawing/2014/chart" uri="{C3380CC4-5D6E-409C-BE32-E72D297353CC}">
                <c16:uniqueId val="{00000033-C2AD-4377-B94C-E9F0DA541335}"/>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35-C2AD-4377-B94C-E9F0DA541335}"/>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C2AD-4377-B94C-E9F0DA541335}"/>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C2AD-4377-B94C-E9F0DA541335}"/>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3B-C2AD-4377-B94C-E9F0DA541335}"/>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3D-C2AD-4377-B94C-E9F0DA541335}"/>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C2AD-4377-B94C-E9F0DA541335}"/>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C2AD-4377-B94C-E9F0DA541335}"/>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43-C2AD-4377-B94C-E9F0DA541335}"/>
              </c:ext>
            </c:extLst>
          </c:dPt>
          <c:dPt>
            <c:idx val="46"/>
            <c:invertIfNegative val="0"/>
            <c:bubble3D val="0"/>
            <c:spPr>
              <a:solidFill>
                <a:schemeClr val="accent1"/>
              </a:solidFill>
              <a:ln>
                <a:noFill/>
              </a:ln>
              <a:effectLst/>
            </c:spPr>
            <c:extLst>
              <c:ext xmlns:c16="http://schemas.microsoft.com/office/drawing/2014/chart" uri="{C3380CC4-5D6E-409C-BE32-E72D297353CC}">
                <c16:uniqueId val="{00000045-C2AD-4377-B94C-E9F0DA541335}"/>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C2AD-4377-B94C-E9F0DA541335}"/>
              </c:ext>
            </c:extLst>
          </c:dPt>
          <c:dPt>
            <c:idx val="4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C2AD-4377-B94C-E9F0DA541335}"/>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4B-C2AD-4377-B94C-E9F0DA541335}"/>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4D-C2AD-4377-B94C-E9F0DA541335}"/>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C2AD-4377-B94C-E9F0DA541335}"/>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C2AD-4377-B94C-E9F0DA541335}"/>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53-C2AD-4377-B94C-E9F0DA541335}"/>
              </c:ext>
            </c:extLst>
          </c:dPt>
          <c:dPt>
            <c:idx val="56"/>
            <c:invertIfNegative val="0"/>
            <c:bubble3D val="0"/>
            <c:spPr>
              <a:solidFill>
                <a:schemeClr val="accent1"/>
              </a:solidFill>
              <a:ln>
                <a:noFill/>
              </a:ln>
              <a:effectLst/>
            </c:spPr>
            <c:extLst>
              <c:ext xmlns:c16="http://schemas.microsoft.com/office/drawing/2014/chart" uri="{C3380CC4-5D6E-409C-BE32-E72D297353CC}">
                <c16:uniqueId val="{00000055-C2AD-4377-B94C-E9F0DA541335}"/>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C2AD-4377-B94C-E9F0DA541335}"/>
              </c:ext>
            </c:extLst>
          </c:dPt>
          <c:dPt>
            <c:idx val="5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59-C2AD-4377-B94C-E9F0DA541335}"/>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5B-C2AD-4377-B94C-E9F0DA541335}"/>
              </c:ext>
            </c:extLst>
          </c:dPt>
          <c:dPt>
            <c:idx val="61"/>
            <c:invertIfNegative val="0"/>
            <c:bubble3D val="0"/>
            <c:spPr>
              <a:solidFill>
                <a:schemeClr val="accent1"/>
              </a:solidFill>
              <a:ln>
                <a:noFill/>
              </a:ln>
              <a:effectLst/>
            </c:spPr>
            <c:extLst>
              <c:ext xmlns:c16="http://schemas.microsoft.com/office/drawing/2014/chart" uri="{C3380CC4-5D6E-409C-BE32-E72D297353CC}">
                <c16:uniqueId val="{0000005D-C2AD-4377-B94C-E9F0DA541335}"/>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F-C2AD-4377-B94C-E9F0DA541335}"/>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1-C2AD-4377-B94C-E9F0DA541335}"/>
              </c:ext>
            </c:extLst>
          </c:dPt>
          <c:dPt>
            <c:idx val="65"/>
            <c:invertIfNegative val="0"/>
            <c:bubble3D val="0"/>
            <c:spPr>
              <a:solidFill>
                <a:schemeClr val="accent1">
                  <a:lumMod val="75000"/>
                </a:schemeClr>
              </a:solidFill>
              <a:ln>
                <a:noFill/>
              </a:ln>
              <a:effectLst/>
            </c:spPr>
            <c:extLst>
              <c:ext xmlns:c16="http://schemas.microsoft.com/office/drawing/2014/chart" uri="{C3380CC4-5D6E-409C-BE32-E72D297353CC}">
                <c16:uniqueId val="{00000063-C2AD-4377-B94C-E9F0DA541335}"/>
              </c:ext>
            </c:extLst>
          </c:dPt>
          <c:dPt>
            <c:idx val="66"/>
            <c:invertIfNegative val="0"/>
            <c:bubble3D val="0"/>
            <c:spPr>
              <a:solidFill>
                <a:schemeClr val="accent1"/>
              </a:solidFill>
              <a:ln>
                <a:noFill/>
              </a:ln>
              <a:effectLst/>
            </c:spPr>
            <c:extLst>
              <c:ext xmlns:c16="http://schemas.microsoft.com/office/drawing/2014/chart" uri="{C3380CC4-5D6E-409C-BE32-E72D297353CC}">
                <c16:uniqueId val="{00000065-C2AD-4377-B94C-E9F0DA541335}"/>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7-C2AD-4377-B94C-E9F0DA541335}"/>
              </c:ext>
            </c:extLst>
          </c:dPt>
          <c:dPt>
            <c:idx val="6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9-C2AD-4377-B94C-E9F0DA541335}"/>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6B-C2AD-4377-B94C-E9F0DA541335}"/>
              </c:ext>
            </c:extLst>
          </c:dPt>
          <c:dPt>
            <c:idx val="71"/>
            <c:invertIfNegative val="0"/>
            <c:bubble3D val="0"/>
            <c:spPr>
              <a:solidFill>
                <a:schemeClr val="accent1"/>
              </a:solidFill>
              <a:ln>
                <a:noFill/>
              </a:ln>
              <a:effectLst/>
            </c:spPr>
            <c:extLst>
              <c:ext xmlns:c16="http://schemas.microsoft.com/office/drawing/2014/chart" uri="{C3380CC4-5D6E-409C-BE32-E72D297353CC}">
                <c16:uniqueId val="{0000006D-C2AD-4377-B94C-E9F0DA541335}"/>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F-C2AD-4377-B94C-E9F0DA541335}"/>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1-C2AD-4377-B94C-E9F0DA541335}"/>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73-C2AD-4377-B94C-E9F0DA541335}"/>
              </c:ext>
            </c:extLst>
          </c:dPt>
          <c:dPt>
            <c:idx val="76"/>
            <c:invertIfNegative val="0"/>
            <c:bubble3D val="0"/>
            <c:spPr>
              <a:solidFill>
                <a:schemeClr val="accent1"/>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75-C2AD-4377-B94C-E9F0DA541335}"/>
              </c:ext>
            </c:extLst>
          </c:dPt>
          <c:dPt>
            <c:idx val="7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7-C2AD-4377-B94C-E9F0DA541335}"/>
              </c:ext>
            </c:extLst>
          </c:dPt>
          <c:dPt>
            <c:idx val="7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9-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B'!$B$4:$B$87</c15:sqref>
                  </c15:fullRef>
                </c:ext>
              </c:extLst>
              <c:f>('Graphique B'!$B$4:$B$18,'Graphique B'!$B$24:$B$87)</c:f>
              <c:numCache>
                <c:formatCode>0.0</c:formatCode>
                <c:ptCount val="79"/>
                <c:pt idx="0">
                  <c:v>64.8</c:v>
                </c:pt>
                <c:pt idx="1">
                  <c:v>55.300000000000004</c:v>
                </c:pt>
                <c:pt idx="2">
                  <c:v>49.6</c:v>
                </c:pt>
                <c:pt idx="3">
                  <c:v>46.2</c:v>
                </c:pt>
                <c:pt idx="5">
                  <c:v>90.3</c:v>
                </c:pt>
                <c:pt idx="6">
                  <c:v>92.300000000000011</c:v>
                </c:pt>
                <c:pt idx="7">
                  <c:v>91.600000000000009</c:v>
                </c:pt>
                <c:pt idx="8">
                  <c:v>87.8</c:v>
                </c:pt>
                <c:pt idx="10">
                  <c:v>81.599999999999994</c:v>
                </c:pt>
                <c:pt idx="11">
                  <c:v>81.2</c:v>
                </c:pt>
                <c:pt idx="12">
                  <c:v>76.8</c:v>
                </c:pt>
                <c:pt idx="13">
                  <c:v>73.5</c:v>
                </c:pt>
                <c:pt idx="15">
                  <c:v>58.3</c:v>
                </c:pt>
                <c:pt idx="16">
                  <c:v>58.3</c:v>
                </c:pt>
                <c:pt idx="17">
                  <c:v>66.900000000000006</c:v>
                </c:pt>
                <c:pt idx="18">
                  <c:v>65.5</c:v>
                </c:pt>
                <c:pt idx="20">
                  <c:v>73.599999999999994</c:v>
                </c:pt>
                <c:pt idx="21">
                  <c:v>72.8</c:v>
                </c:pt>
                <c:pt idx="22">
                  <c:v>72.5</c:v>
                </c:pt>
                <c:pt idx="23">
                  <c:v>70.199999999999989</c:v>
                </c:pt>
                <c:pt idx="25">
                  <c:v>68.8</c:v>
                </c:pt>
                <c:pt idx="26">
                  <c:v>70.099999999999994</c:v>
                </c:pt>
                <c:pt idx="27">
                  <c:v>74.900000000000006</c:v>
                </c:pt>
                <c:pt idx="28">
                  <c:v>74.099999999999994</c:v>
                </c:pt>
                <c:pt idx="30">
                  <c:v>64.400000000000006</c:v>
                </c:pt>
                <c:pt idx="31">
                  <c:v>73.2</c:v>
                </c:pt>
                <c:pt idx="32">
                  <c:v>70.8</c:v>
                </c:pt>
                <c:pt idx="33">
                  <c:v>67.600000000000009</c:v>
                </c:pt>
                <c:pt idx="35">
                  <c:v>45.800000000000004</c:v>
                </c:pt>
                <c:pt idx="36">
                  <c:v>48.6</c:v>
                </c:pt>
                <c:pt idx="37">
                  <c:v>24.8</c:v>
                </c:pt>
                <c:pt idx="38">
                  <c:v>27.1</c:v>
                </c:pt>
                <c:pt idx="40">
                  <c:v>89.8</c:v>
                </c:pt>
                <c:pt idx="41">
                  <c:v>61.1</c:v>
                </c:pt>
                <c:pt idx="42">
                  <c:v>57.8</c:v>
                </c:pt>
                <c:pt idx="43">
                  <c:v>56.699999999999996</c:v>
                </c:pt>
                <c:pt idx="45">
                  <c:v>55.600000000000009</c:v>
                </c:pt>
                <c:pt idx="46">
                  <c:v>35.099999999999994</c:v>
                </c:pt>
                <c:pt idx="47">
                  <c:v>25.4</c:v>
                </c:pt>
                <c:pt idx="48">
                  <c:v>18.399999999999999</c:v>
                </c:pt>
                <c:pt idx="50">
                  <c:v>82.6</c:v>
                </c:pt>
                <c:pt idx="51">
                  <c:v>76.5</c:v>
                </c:pt>
                <c:pt idx="52">
                  <c:v>84.1</c:v>
                </c:pt>
                <c:pt idx="53">
                  <c:v>82.6</c:v>
                </c:pt>
                <c:pt idx="55">
                  <c:v>94.5</c:v>
                </c:pt>
                <c:pt idx="56">
                  <c:v>92.5</c:v>
                </c:pt>
                <c:pt idx="57">
                  <c:v>86.9</c:v>
                </c:pt>
                <c:pt idx="58">
                  <c:v>84.1</c:v>
                </c:pt>
                <c:pt idx="60">
                  <c:v>35.299999999999997</c:v>
                </c:pt>
                <c:pt idx="61">
                  <c:v>66.3</c:v>
                </c:pt>
                <c:pt idx="62">
                  <c:v>52.2</c:v>
                </c:pt>
                <c:pt idx="63">
                  <c:v>31.8</c:v>
                </c:pt>
                <c:pt idx="65">
                  <c:v>69</c:v>
                </c:pt>
                <c:pt idx="66">
                  <c:v>58.9</c:v>
                </c:pt>
                <c:pt idx="67">
                  <c:v>61.1</c:v>
                </c:pt>
                <c:pt idx="68">
                  <c:v>56.899999999999991</c:v>
                </c:pt>
                <c:pt idx="70">
                  <c:v>39.300000000000004</c:v>
                </c:pt>
                <c:pt idx="71">
                  <c:v>39.800000000000004</c:v>
                </c:pt>
                <c:pt idx="72">
                  <c:v>41.5</c:v>
                </c:pt>
                <c:pt idx="73">
                  <c:v>30.4</c:v>
                </c:pt>
                <c:pt idx="75">
                  <c:v>22.2</c:v>
                </c:pt>
                <c:pt idx="76">
                  <c:v>18.3</c:v>
                </c:pt>
                <c:pt idx="77">
                  <c:v>15.299999999999999</c:v>
                </c:pt>
                <c:pt idx="78">
                  <c:v>14.899999999999999</c:v>
                </c:pt>
              </c:numCache>
            </c:numRef>
          </c:val>
          <c:extLst>
            <c:ext xmlns:c15="http://schemas.microsoft.com/office/drawing/2012/chart" uri="{02D57815-91ED-43cb-92C2-25804820EDAC}">
              <c15:categoryFilterExceptions>
                <c15:categoryFilterException>
                  <c15:sqref>'Graphique B'!$B$21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7A-C2AD-4377-B94C-E9F0DA541335}"/>
            </c:ext>
          </c:extLst>
        </c:ser>
        <c:ser>
          <c:idx val="1"/>
          <c:order val="1"/>
          <c:tx>
            <c:strRef>
              <c:f>'Graphique B'!$C$3</c:f>
              <c:strCache>
                <c:ptCount val="1"/>
                <c:pt idx="0">
                  <c:v>La crise sanitaire a réduit directement votre activité du fait de fermetures administratives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7C-C2AD-4377-B94C-E9F0DA541335}"/>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C2AD-4377-B94C-E9F0DA54133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C2AD-4377-B94C-E9F0DA541335}"/>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C2AD-4377-B94C-E9F0DA541335}"/>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C2AD-4377-B94C-E9F0DA541335}"/>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86-C2AD-4377-B94C-E9F0DA541335}"/>
              </c:ext>
            </c:extLst>
          </c:dPt>
          <c:dPt>
            <c:idx val="1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C2AD-4377-B94C-E9F0DA541335}"/>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C2AD-4377-B94C-E9F0DA541335}"/>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8C-C2AD-4377-B94C-E9F0DA541335}"/>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8E-C2AD-4377-B94C-E9F0DA541335}"/>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0-C2AD-4377-B94C-E9F0DA541335}"/>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2-C2AD-4377-B94C-E9F0DA541335}"/>
              </c:ext>
            </c:extLst>
          </c:dPt>
          <c:dPt>
            <c:idx val="21"/>
            <c:invertIfNegative val="0"/>
            <c:bubble3D val="0"/>
            <c:spPr>
              <a:solidFill>
                <a:schemeClr val="accent2"/>
              </a:solidFill>
              <a:ln>
                <a:noFill/>
              </a:ln>
              <a:effectLst/>
            </c:spPr>
            <c:extLst>
              <c:ext xmlns:c16="http://schemas.microsoft.com/office/drawing/2014/chart" uri="{C3380CC4-5D6E-409C-BE32-E72D297353CC}">
                <c16:uniqueId val="{00000094-C2AD-4377-B94C-E9F0DA541335}"/>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6-C2AD-4377-B94C-E9F0DA541335}"/>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8-C2AD-4377-B94C-E9F0DA541335}"/>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9A-C2AD-4377-B94C-E9F0DA541335}"/>
              </c:ext>
            </c:extLst>
          </c:dPt>
          <c:dPt>
            <c:idx val="26"/>
            <c:invertIfNegative val="0"/>
            <c:bubble3D val="0"/>
            <c:spPr>
              <a:solidFill>
                <a:schemeClr val="accent2"/>
              </a:solidFill>
              <a:ln>
                <a:noFill/>
              </a:ln>
              <a:effectLst/>
            </c:spPr>
            <c:extLst>
              <c:ext xmlns:c16="http://schemas.microsoft.com/office/drawing/2014/chart" uri="{C3380CC4-5D6E-409C-BE32-E72D297353CC}">
                <c16:uniqueId val="{0000009C-C2AD-4377-B94C-E9F0DA541335}"/>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C2AD-4377-B94C-E9F0DA541335}"/>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C2AD-4377-B94C-E9F0DA541335}"/>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A2-C2AD-4377-B94C-E9F0DA541335}"/>
              </c:ext>
            </c:extLst>
          </c:dPt>
          <c:dPt>
            <c:idx val="31"/>
            <c:invertIfNegative val="0"/>
            <c:bubble3D val="0"/>
            <c:spPr>
              <a:solidFill>
                <a:schemeClr val="accent2"/>
              </a:solidFill>
              <a:ln>
                <a:noFill/>
              </a:ln>
              <a:effectLst/>
            </c:spPr>
            <c:extLst>
              <c:ext xmlns:c16="http://schemas.microsoft.com/office/drawing/2014/chart" uri="{C3380CC4-5D6E-409C-BE32-E72D297353CC}">
                <c16:uniqueId val="{000000A4-C2AD-4377-B94C-E9F0DA541335}"/>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C2AD-4377-B94C-E9F0DA541335}"/>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C2AD-4377-B94C-E9F0DA541335}"/>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AA-C2AD-4377-B94C-E9F0DA541335}"/>
              </c:ext>
            </c:extLst>
          </c:dPt>
          <c:dPt>
            <c:idx val="36"/>
            <c:invertIfNegative val="0"/>
            <c:bubble3D val="0"/>
            <c:spPr>
              <a:solidFill>
                <a:schemeClr val="accent2"/>
              </a:solidFill>
              <a:ln>
                <a:noFill/>
              </a:ln>
              <a:effectLst/>
            </c:spPr>
            <c:extLst>
              <c:ext xmlns:c16="http://schemas.microsoft.com/office/drawing/2014/chart" uri="{C3380CC4-5D6E-409C-BE32-E72D297353CC}">
                <c16:uniqueId val="{000000AC-C2AD-4377-B94C-E9F0DA541335}"/>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E-C2AD-4377-B94C-E9F0DA541335}"/>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0-C2AD-4377-B94C-E9F0DA541335}"/>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B2-C2AD-4377-B94C-E9F0DA541335}"/>
              </c:ext>
            </c:extLst>
          </c:dPt>
          <c:dPt>
            <c:idx val="41"/>
            <c:invertIfNegative val="0"/>
            <c:bubble3D val="0"/>
            <c:spPr>
              <a:solidFill>
                <a:schemeClr val="accent2"/>
              </a:solidFill>
              <a:ln>
                <a:noFill/>
              </a:ln>
              <a:effectLst/>
            </c:spPr>
            <c:extLst>
              <c:ext xmlns:c16="http://schemas.microsoft.com/office/drawing/2014/chart" uri="{C3380CC4-5D6E-409C-BE32-E72D297353CC}">
                <c16:uniqueId val="{000000B4-C2AD-4377-B94C-E9F0DA541335}"/>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C2AD-4377-B94C-E9F0DA541335}"/>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C2AD-4377-B94C-E9F0DA541335}"/>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BA-C2AD-4377-B94C-E9F0DA541335}"/>
              </c:ext>
            </c:extLst>
          </c:dPt>
          <c:dPt>
            <c:idx val="46"/>
            <c:invertIfNegative val="0"/>
            <c:bubble3D val="0"/>
            <c:spPr>
              <a:solidFill>
                <a:schemeClr val="accent2"/>
              </a:solidFill>
              <a:ln>
                <a:noFill/>
              </a:ln>
              <a:effectLst/>
            </c:spPr>
            <c:extLst>
              <c:ext xmlns:c16="http://schemas.microsoft.com/office/drawing/2014/chart" uri="{C3380CC4-5D6E-409C-BE32-E72D297353CC}">
                <c16:uniqueId val="{000000BC-C2AD-4377-B94C-E9F0DA541335}"/>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C2AD-4377-B94C-E9F0DA541335}"/>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C2AD-4377-B94C-E9F0DA541335}"/>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C2-C2AD-4377-B94C-E9F0DA541335}"/>
              </c:ext>
            </c:extLst>
          </c:dPt>
          <c:dPt>
            <c:idx val="51"/>
            <c:invertIfNegative val="0"/>
            <c:bubble3D val="0"/>
            <c:spPr>
              <a:solidFill>
                <a:schemeClr val="accent2"/>
              </a:solidFill>
              <a:ln>
                <a:noFill/>
              </a:ln>
              <a:effectLst/>
            </c:spPr>
            <c:extLst>
              <c:ext xmlns:c16="http://schemas.microsoft.com/office/drawing/2014/chart" uri="{C3380CC4-5D6E-409C-BE32-E72D297353CC}">
                <c16:uniqueId val="{000000C4-C2AD-4377-B94C-E9F0DA541335}"/>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6-C2AD-4377-B94C-E9F0DA541335}"/>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8-C2AD-4377-B94C-E9F0DA541335}"/>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CA-C2AD-4377-B94C-E9F0DA541335}"/>
              </c:ext>
            </c:extLst>
          </c:dPt>
          <c:dPt>
            <c:idx val="56"/>
            <c:invertIfNegative val="0"/>
            <c:bubble3D val="0"/>
            <c:spPr>
              <a:solidFill>
                <a:schemeClr val="accent2"/>
              </a:solidFill>
              <a:ln>
                <a:noFill/>
              </a:ln>
              <a:effectLst/>
            </c:spPr>
            <c:extLst>
              <c:ext xmlns:c16="http://schemas.microsoft.com/office/drawing/2014/chart" uri="{C3380CC4-5D6E-409C-BE32-E72D297353CC}">
                <c16:uniqueId val="{000000CC-C2AD-4377-B94C-E9F0DA541335}"/>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E-C2AD-4377-B94C-E9F0DA541335}"/>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0-C2AD-4377-B94C-E9F0DA541335}"/>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D2-C2AD-4377-B94C-E9F0DA541335}"/>
              </c:ext>
            </c:extLst>
          </c:dPt>
          <c:dPt>
            <c:idx val="61"/>
            <c:invertIfNegative val="0"/>
            <c:bubble3D val="0"/>
            <c:spPr>
              <a:solidFill>
                <a:schemeClr val="accent2"/>
              </a:solidFill>
              <a:ln>
                <a:noFill/>
              </a:ln>
              <a:effectLst/>
            </c:spPr>
            <c:extLst>
              <c:ext xmlns:c16="http://schemas.microsoft.com/office/drawing/2014/chart" uri="{C3380CC4-5D6E-409C-BE32-E72D297353CC}">
                <c16:uniqueId val="{000000D4-C2AD-4377-B94C-E9F0DA541335}"/>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6-C2AD-4377-B94C-E9F0DA541335}"/>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8-C2AD-4377-B94C-E9F0DA541335}"/>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DA-C2AD-4377-B94C-E9F0DA541335}"/>
              </c:ext>
            </c:extLst>
          </c:dPt>
          <c:dPt>
            <c:idx val="66"/>
            <c:invertIfNegative val="0"/>
            <c:bubble3D val="0"/>
            <c:spPr>
              <a:solidFill>
                <a:schemeClr val="accent2"/>
              </a:solidFill>
              <a:ln>
                <a:noFill/>
              </a:ln>
              <a:effectLst/>
            </c:spPr>
            <c:extLst>
              <c:ext xmlns:c16="http://schemas.microsoft.com/office/drawing/2014/chart" uri="{C3380CC4-5D6E-409C-BE32-E72D297353CC}">
                <c16:uniqueId val="{000000DC-C2AD-4377-B94C-E9F0DA541335}"/>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E-C2AD-4377-B94C-E9F0DA541335}"/>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0-C2AD-4377-B94C-E9F0DA541335}"/>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E2-C2AD-4377-B94C-E9F0DA541335}"/>
              </c:ext>
            </c:extLst>
          </c:dPt>
          <c:dPt>
            <c:idx val="71"/>
            <c:invertIfNegative val="0"/>
            <c:bubble3D val="0"/>
            <c:spPr>
              <a:solidFill>
                <a:schemeClr val="accent2"/>
              </a:solidFill>
              <a:ln>
                <a:noFill/>
              </a:ln>
              <a:effectLst/>
            </c:spPr>
            <c:extLst>
              <c:ext xmlns:c16="http://schemas.microsoft.com/office/drawing/2014/chart" uri="{C3380CC4-5D6E-409C-BE32-E72D297353CC}">
                <c16:uniqueId val="{000000E4-C2AD-4377-B94C-E9F0DA541335}"/>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6-C2AD-4377-B94C-E9F0DA541335}"/>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8-C2AD-4377-B94C-E9F0DA541335}"/>
              </c:ext>
            </c:extLst>
          </c:dPt>
          <c:dPt>
            <c:idx val="75"/>
            <c:invertIfNegative val="0"/>
            <c:bubble3D val="0"/>
            <c:spPr>
              <a:solidFill>
                <a:schemeClr val="accent2">
                  <a:lumMod val="75000"/>
                </a:schemeClr>
              </a:solidFill>
              <a:ln>
                <a:noFill/>
              </a:ln>
              <a:effectLst/>
            </c:spPr>
            <c:extLst>
              <c:ext xmlns:c16="http://schemas.microsoft.com/office/drawing/2014/chart" uri="{C3380CC4-5D6E-409C-BE32-E72D297353CC}">
                <c16:uniqueId val="{000000EA-C2AD-4377-B94C-E9F0DA541335}"/>
              </c:ext>
            </c:extLst>
          </c:dPt>
          <c:dPt>
            <c:idx val="76"/>
            <c:invertIfNegative val="0"/>
            <c:bubble3D val="0"/>
            <c:spPr>
              <a:solidFill>
                <a:schemeClr val="accent2"/>
              </a:solidFill>
              <a:ln>
                <a:noFill/>
              </a:ln>
              <a:effectLst/>
            </c:spPr>
            <c:extLst>
              <c:ext xmlns:c16="http://schemas.microsoft.com/office/drawing/2014/chart" uri="{C3380CC4-5D6E-409C-BE32-E72D297353CC}">
                <c16:uniqueId val="{000000EC-C2AD-4377-B94C-E9F0DA541335}"/>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E-C2AD-4377-B94C-E9F0DA541335}"/>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0-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B'!$C$4:$C$87</c15:sqref>
                  </c15:fullRef>
                </c:ext>
              </c:extLst>
              <c:f>('Graphique B'!$C$4:$C$18,'Graphique B'!$C$24:$C$87)</c:f>
              <c:numCache>
                <c:formatCode>0.0</c:formatCode>
                <c:ptCount val="79"/>
                <c:pt idx="0">
                  <c:v>17</c:v>
                </c:pt>
                <c:pt idx="1">
                  <c:v>29.9</c:v>
                </c:pt>
                <c:pt idx="2">
                  <c:v>39.200000000000003</c:v>
                </c:pt>
                <c:pt idx="3">
                  <c:v>42.8</c:v>
                </c:pt>
                <c:pt idx="5">
                  <c:v>0</c:v>
                </c:pt>
                <c:pt idx="6">
                  <c:v>3.5999999999999996</c:v>
                </c:pt>
                <c:pt idx="7">
                  <c:v>3.5000000000000004</c:v>
                </c:pt>
                <c:pt idx="8">
                  <c:v>2.7</c:v>
                </c:pt>
                <c:pt idx="10">
                  <c:v>7.1</c:v>
                </c:pt>
                <c:pt idx="11">
                  <c:v>11.799999999999999</c:v>
                </c:pt>
                <c:pt idx="12">
                  <c:v>19.600000000000001</c:v>
                </c:pt>
                <c:pt idx="13">
                  <c:v>18.5</c:v>
                </c:pt>
                <c:pt idx="15">
                  <c:v>3.8</c:v>
                </c:pt>
                <c:pt idx="16">
                  <c:v>3.5999999999999996</c:v>
                </c:pt>
                <c:pt idx="17">
                  <c:v>3.5999999999999996</c:v>
                </c:pt>
                <c:pt idx="18">
                  <c:v>3.1</c:v>
                </c:pt>
                <c:pt idx="20">
                  <c:v>0</c:v>
                </c:pt>
                <c:pt idx="21">
                  <c:v>0</c:v>
                </c:pt>
                <c:pt idx="22">
                  <c:v>0</c:v>
                </c:pt>
                <c:pt idx="23">
                  <c:v>0.20000000000000284</c:v>
                </c:pt>
                <c:pt idx="25">
                  <c:v>5.8000000000000007</c:v>
                </c:pt>
                <c:pt idx="26">
                  <c:v>5.7</c:v>
                </c:pt>
                <c:pt idx="27">
                  <c:v>5.8000000000000007</c:v>
                </c:pt>
                <c:pt idx="28">
                  <c:v>6.3</c:v>
                </c:pt>
                <c:pt idx="30">
                  <c:v>10.9</c:v>
                </c:pt>
                <c:pt idx="31">
                  <c:v>7.1999999999999993</c:v>
                </c:pt>
                <c:pt idx="32">
                  <c:v>12.5</c:v>
                </c:pt>
                <c:pt idx="33">
                  <c:v>13.700000000000001</c:v>
                </c:pt>
                <c:pt idx="35">
                  <c:v>16.2</c:v>
                </c:pt>
                <c:pt idx="36">
                  <c:v>21.4</c:v>
                </c:pt>
                <c:pt idx="37">
                  <c:v>57.199999999999996</c:v>
                </c:pt>
                <c:pt idx="38">
                  <c:v>57.3</c:v>
                </c:pt>
                <c:pt idx="40">
                  <c:v>7.0000000000000009</c:v>
                </c:pt>
                <c:pt idx="41">
                  <c:v>34.4</c:v>
                </c:pt>
                <c:pt idx="42">
                  <c:v>38.9</c:v>
                </c:pt>
                <c:pt idx="43">
                  <c:v>40.5</c:v>
                </c:pt>
                <c:pt idx="45">
                  <c:v>38.1</c:v>
                </c:pt>
                <c:pt idx="46">
                  <c:v>61.8</c:v>
                </c:pt>
                <c:pt idx="47">
                  <c:v>73.099999999999994</c:v>
                </c:pt>
                <c:pt idx="48">
                  <c:v>80.900000000000006</c:v>
                </c:pt>
                <c:pt idx="50">
                  <c:v>11.1</c:v>
                </c:pt>
                <c:pt idx="51">
                  <c:v>16.900000000000002</c:v>
                </c:pt>
                <c:pt idx="52">
                  <c:v>8.3000000000000007</c:v>
                </c:pt>
                <c:pt idx="53">
                  <c:v>10</c:v>
                </c:pt>
                <c:pt idx="55">
                  <c:v>3.3000000000000003</c:v>
                </c:pt>
                <c:pt idx="56">
                  <c:v>5.4</c:v>
                </c:pt>
                <c:pt idx="57">
                  <c:v>9.5</c:v>
                </c:pt>
                <c:pt idx="58">
                  <c:v>14.000000000000002</c:v>
                </c:pt>
                <c:pt idx="60">
                  <c:v>37.700000000000003</c:v>
                </c:pt>
                <c:pt idx="61">
                  <c:v>20.200000000000003</c:v>
                </c:pt>
                <c:pt idx="62">
                  <c:v>33.300000000000004</c:v>
                </c:pt>
                <c:pt idx="63">
                  <c:v>56.699999999999996</c:v>
                </c:pt>
                <c:pt idx="65">
                  <c:v>21.2</c:v>
                </c:pt>
                <c:pt idx="66">
                  <c:v>35.9</c:v>
                </c:pt>
                <c:pt idx="67">
                  <c:v>33.800000000000004</c:v>
                </c:pt>
                <c:pt idx="68">
                  <c:v>36.9</c:v>
                </c:pt>
                <c:pt idx="70">
                  <c:v>20.399999999999999</c:v>
                </c:pt>
                <c:pt idx="71">
                  <c:v>29.2</c:v>
                </c:pt>
                <c:pt idx="72">
                  <c:v>36.6</c:v>
                </c:pt>
                <c:pt idx="73">
                  <c:v>51.6</c:v>
                </c:pt>
                <c:pt idx="75">
                  <c:v>70.099999999999994</c:v>
                </c:pt>
                <c:pt idx="76">
                  <c:v>77.7</c:v>
                </c:pt>
                <c:pt idx="77">
                  <c:v>80.300000000000011</c:v>
                </c:pt>
                <c:pt idx="78">
                  <c:v>78.8</c:v>
                </c:pt>
              </c:numCache>
            </c:numRef>
          </c:val>
          <c:extLst>
            <c:ext xmlns:c15="http://schemas.microsoft.com/office/drawing/2012/chart" uri="{02D57815-91ED-43cb-92C2-25804820EDAC}">
              <c15:categoryFilterExceptions>
                <c15:categoryFilterException>
                  <c15:sqref>'Graphique B'!$C$21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F1-C2AD-4377-B94C-E9F0DA541335}"/>
            </c:ext>
          </c:extLst>
        </c:ser>
        <c:ser>
          <c:idx val="2"/>
          <c:order val="2"/>
          <c:tx>
            <c:strRef>
              <c:f>'Graphique B'!$D$3</c:f>
              <c:strCache>
                <c:ptCount val="1"/>
                <c:pt idx="0">
                  <c:v>La crise sanitaire a réduit directement votre activité du fait de difficultés d'approvisionnement</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F3-C2AD-4377-B94C-E9F0DA541335}"/>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C2AD-4377-B94C-E9F0DA541335}"/>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7-C2AD-4377-B94C-E9F0DA541335}"/>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C2AD-4377-B94C-E9F0DA541335}"/>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C2AD-4377-B94C-E9F0DA541335}"/>
              </c:ext>
            </c:extLst>
          </c:dPt>
          <c:dPt>
            <c:idx val="10"/>
            <c:invertIfNegative val="0"/>
            <c:bubble3D val="0"/>
            <c:spPr>
              <a:solidFill>
                <a:schemeClr val="accent3">
                  <a:lumMod val="75000"/>
                </a:schemeClr>
              </a:solidFill>
              <a:ln>
                <a:noFill/>
              </a:ln>
              <a:effectLst/>
            </c:spPr>
            <c:extLst>
              <c:ext xmlns:c16="http://schemas.microsoft.com/office/drawing/2014/chart" uri="{C3380CC4-5D6E-409C-BE32-E72D297353CC}">
                <c16:uniqueId val="{000000FD-C2AD-4377-B94C-E9F0DA541335}"/>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C2AD-4377-B94C-E9F0DA541335}"/>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C2AD-4377-B94C-E9F0DA541335}"/>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103-C2AD-4377-B94C-E9F0DA541335}"/>
              </c:ext>
            </c:extLst>
          </c:dPt>
          <c:dPt>
            <c:idx val="16"/>
            <c:invertIfNegative val="0"/>
            <c:bubble3D val="0"/>
            <c:spPr>
              <a:solidFill>
                <a:schemeClr val="accent3"/>
              </a:solidFill>
              <a:ln>
                <a:noFill/>
              </a:ln>
              <a:effectLst/>
            </c:spPr>
            <c:extLst>
              <c:ext xmlns:c16="http://schemas.microsoft.com/office/drawing/2014/chart" uri="{C3380CC4-5D6E-409C-BE32-E72D297353CC}">
                <c16:uniqueId val="{00000105-C2AD-4377-B94C-E9F0DA541335}"/>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C2AD-4377-B94C-E9F0DA541335}"/>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C2AD-4377-B94C-E9F0DA541335}"/>
              </c:ext>
            </c:extLst>
          </c:dPt>
          <c:dPt>
            <c:idx val="20"/>
            <c:invertIfNegative val="0"/>
            <c:bubble3D val="0"/>
            <c:spPr>
              <a:solidFill>
                <a:schemeClr val="accent3">
                  <a:lumMod val="75000"/>
                </a:schemeClr>
              </a:solidFill>
              <a:ln>
                <a:noFill/>
              </a:ln>
              <a:effectLst/>
            </c:spPr>
            <c:extLst>
              <c:ext xmlns:c16="http://schemas.microsoft.com/office/drawing/2014/chart" uri="{C3380CC4-5D6E-409C-BE32-E72D297353CC}">
                <c16:uniqueId val="{0000010B-C2AD-4377-B94C-E9F0DA541335}"/>
              </c:ext>
            </c:extLst>
          </c:dPt>
          <c:dPt>
            <c:idx val="21"/>
            <c:invertIfNegative val="0"/>
            <c:bubble3D val="0"/>
            <c:spPr>
              <a:solidFill>
                <a:schemeClr val="accent3"/>
              </a:solidFill>
              <a:ln>
                <a:noFill/>
              </a:ln>
              <a:effectLst/>
            </c:spPr>
            <c:extLst>
              <c:ext xmlns:c16="http://schemas.microsoft.com/office/drawing/2014/chart" uri="{C3380CC4-5D6E-409C-BE32-E72D297353CC}">
                <c16:uniqueId val="{0000010D-C2AD-4377-B94C-E9F0DA541335}"/>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F-C2AD-4377-B94C-E9F0DA541335}"/>
              </c:ext>
            </c:extLst>
          </c:dPt>
          <c:dPt>
            <c:idx val="2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1-C2AD-4377-B94C-E9F0DA541335}"/>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113-C2AD-4377-B94C-E9F0DA541335}"/>
              </c:ext>
            </c:extLst>
          </c:dPt>
          <c:dPt>
            <c:idx val="26"/>
            <c:invertIfNegative val="0"/>
            <c:bubble3D val="0"/>
            <c:spPr>
              <a:solidFill>
                <a:schemeClr val="accent3"/>
              </a:solidFill>
              <a:ln>
                <a:noFill/>
              </a:ln>
              <a:effectLst/>
            </c:spPr>
            <c:extLst>
              <c:ext xmlns:c16="http://schemas.microsoft.com/office/drawing/2014/chart" uri="{C3380CC4-5D6E-409C-BE32-E72D297353CC}">
                <c16:uniqueId val="{00000115-C2AD-4377-B94C-E9F0DA541335}"/>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C2AD-4377-B94C-E9F0DA541335}"/>
              </c:ext>
            </c:extLst>
          </c:dPt>
          <c:dPt>
            <c:idx val="2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C2AD-4377-B94C-E9F0DA541335}"/>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11B-C2AD-4377-B94C-E9F0DA541335}"/>
              </c:ext>
            </c:extLst>
          </c:dPt>
          <c:dPt>
            <c:idx val="31"/>
            <c:invertIfNegative val="0"/>
            <c:bubble3D val="0"/>
            <c:spPr>
              <a:solidFill>
                <a:schemeClr val="accent3"/>
              </a:solidFill>
              <a:ln>
                <a:noFill/>
              </a:ln>
              <a:effectLst/>
            </c:spPr>
            <c:extLst>
              <c:ext xmlns:c16="http://schemas.microsoft.com/office/drawing/2014/chart" uri="{C3380CC4-5D6E-409C-BE32-E72D297353CC}">
                <c16:uniqueId val="{0000011D-C2AD-4377-B94C-E9F0DA541335}"/>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F-C2AD-4377-B94C-E9F0DA541335}"/>
              </c:ext>
            </c:extLst>
          </c:dPt>
          <c:dPt>
            <c:idx val="3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1-C2AD-4377-B94C-E9F0DA541335}"/>
              </c:ext>
            </c:extLst>
          </c:dPt>
          <c:dPt>
            <c:idx val="35"/>
            <c:invertIfNegative val="0"/>
            <c:bubble3D val="0"/>
            <c:spPr>
              <a:solidFill>
                <a:schemeClr val="accent3">
                  <a:lumMod val="75000"/>
                </a:schemeClr>
              </a:solidFill>
              <a:ln>
                <a:noFill/>
              </a:ln>
              <a:effectLst/>
            </c:spPr>
            <c:extLst>
              <c:ext xmlns:c16="http://schemas.microsoft.com/office/drawing/2014/chart" uri="{C3380CC4-5D6E-409C-BE32-E72D297353CC}">
                <c16:uniqueId val="{00000123-C2AD-4377-B94C-E9F0DA541335}"/>
              </c:ext>
            </c:extLst>
          </c:dPt>
          <c:dPt>
            <c:idx val="36"/>
            <c:invertIfNegative val="0"/>
            <c:bubble3D val="0"/>
            <c:spPr>
              <a:solidFill>
                <a:schemeClr val="accent3"/>
              </a:solidFill>
              <a:ln>
                <a:noFill/>
              </a:ln>
              <a:effectLst/>
            </c:spPr>
            <c:extLst>
              <c:ext xmlns:c16="http://schemas.microsoft.com/office/drawing/2014/chart" uri="{C3380CC4-5D6E-409C-BE32-E72D297353CC}">
                <c16:uniqueId val="{00000125-C2AD-4377-B94C-E9F0DA541335}"/>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7-C2AD-4377-B94C-E9F0DA541335}"/>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9-C2AD-4377-B94C-E9F0DA541335}"/>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12B-C2AD-4377-B94C-E9F0DA541335}"/>
              </c:ext>
            </c:extLst>
          </c:dPt>
          <c:dPt>
            <c:idx val="41"/>
            <c:invertIfNegative val="0"/>
            <c:bubble3D val="0"/>
            <c:spPr>
              <a:solidFill>
                <a:schemeClr val="accent3"/>
              </a:solidFill>
              <a:ln>
                <a:noFill/>
              </a:ln>
              <a:effectLst/>
            </c:spPr>
            <c:extLst>
              <c:ext xmlns:c16="http://schemas.microsoft.com/office/drawing/2014/chart" uri="{C3380CC4-5D6E-409C-BE32-E72D297353CC}">
                <c16:uniqueId val="{0000012D-C2AD-4377-B94C-E9F0DA541335}"/>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C2AD-4377-B94C-E9F0DA541335}"/>
              </c:ext>
            </c:extLst>
          </c:dPt>
          <c:dPt>
            <c:idx val="4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C2AD-4377-B94C-E9F0DA541335}"/>
              </c:ext>
            </c:extLst>
          </c:dPt>
          <c:dPt>
            <c:idx val="45"/>
            <c:invertIfNegative val="0"/>
            <c:bubble3D val="0"/>
            <c:spPr>
              <a:solidFill>
                <a:schemeClr val="accent3">
                  <a:lumMod val="75000"/>
                </a:schemeClr>
              </a:solidFill>
              <a:ln>
                <a:noFill/>
              </a:ln>
              <a:effectLst/>
            </c:spPr>
            <c:extLst>
              <c:ext xmlns:c16="http://schemas.microsoft.com/office/drawing/2014/chart" uri="{C3380CC4-5D6E-409C-BE32-E72D297353CC}">
                <c16:uniqueId val="{00000133-C2AD-4377-B94C-E9F0DA541335}"/>
              </c:ext>
            </c:extLst>
          </c:dPt>
          <c:dPt>
            <c:idx val="46"/>
            <c:invertIfNegative val="0"/>
            <c:bubble3D val="0"/>
            <c:spPr>
              <a:solidFill>
                <a:schemeClr val="accent3"/>
              </a:solidFill>
              <a:ln>
                <a:noFill/>
              </a:ln>
              <a:effectLst/>
            </c:spPr>
            <c:extLst>
              <c:ext xmlns:c16="http://schemas.microsoft.com/office/drawing/2014/chart" uri="{C3380CC4-5D6E-409C-BE32-E72D297353CC}">
                <c16:uniqueId val="{00000135-C2AD-4377-B94C-E9F0DA541335}"/>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7-C2AD-4377-B94C-E9F0DA541335}"/>
              </c:ext>
            </c:extLst>
          </c:dPt>
          <c:dPt>
            <c:idx val="4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9-C2AD-4377-B94C-E9F0DA541335}"/>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13B-C2AD-4377-B94C-E9F0DA541335}"/>
              </c:ext>
            </c:extLst>
          </c:dPt>
          <c:dPt>
            <c:idx val="51"/>
            <c:invertIfNegative val="0"/>
            <c:bubble3D val="0"/>
            <c:spPr>
              <a:solidFill>
                <a:schemeClr val="accent3"/>
              </a:solidFill>
              <a:ln>
                <a:noFill/>
              </a:ln>
              <a:effectLst/>
            </c:spPr>
            <c:extLst>
              <c:ext xmlns:c16="http://schemas.microsoft.com/office/drawing/2014/chart" uri="{C3380CC4-5D6E-409C-BE32-E72D297353CC}">
                <c16:uniqueId val="{0000013D-C2AD-4377-B94C-E9F0DA541335}"/>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F-C2AD-4377-B94C-E9F0DA541335}"/>
              </c:ext>
            </c:extLst>
          </c:dPt>
          <c:dPt>
            <c:idx val="5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1-C2AD-4377-B94C-E9F0DA541335}"/>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43-C2AD-4377-B94C-E9F0DA541335}"/>
              </c:ext>
            </c:extLst>
          </c:dPt>
          <c:dPt>
            <c:idx val="56"/>
            <c:invertIfNegative val="0"/>
            <c:bubble3D val="0"/>
            <c:spPr>
              <a:solidFill>
                <a:schemeClr val="accent3"/>
              </a:solidFill>
              <a:ln>
                <a:noFill/>
              </a:ln>
              <a:effectLst/>
            </c:spPr>
            <c:extLst>
              <c:ext xmlns:c16="http://schemas.microsoft.com/office/drawing/2014/chart" uri="{C3380CC4-5D6E-409C-BE32-E72D297353CC}">
                <c16:uniqueId val="{00000145-C2AD-4377-B94C-E9F0DA541335}"/>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7-C2AD-4377-B94C-E9F0DA541335}"/>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9-C2AD-4377-B94C-E9F0DA541335}"/>
              </c:ext>
            </c:extLst>
          </c:dPt>
          <c:dPt>
            <c:idx val="61"/>
            <c:invertIfNegative val="0"/>
            <c:bubble3D val="0"/>
            <c:spPr>
              <a:solidFill>
                <a:schemeClr val="accent3"/>
              </a:solidFill>
              <a:ln>
                <a:noFill/>
              </a:ln>
              <a:effectLst/>
            </c:spPr>
            <c:extLst>
              <c:ext xmlns:c16="http://schemas.microsoft.com/office/drawing/2014/chart" uri="{C3380CC4-5D6E-409C-BE32-E72D297353CC}">
                <c16:uniqueId val="{0000014B-C2AD-4377-B94C-E9F0DA541335}"/>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D-C2AD-4377-B94C-E9F0DA541335}"/>
              </c:ext>
            </c:extLst>
          </c:dPt>
          <c:dPt>
            <c:idx val="6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F-C2AD-4377-B94C-E9F0DA541335}"/>
              </c:ext>
            </c:extLst>
          </c:dPt>
          <c:dPt>
            <c:idx val="65"/>
            <c:invertIfNegative val="0"/>
            <c:bubble3D val="0"/>
            <c:spPr>
              <a:solidFill>
                <a:schemeClr val="accent3">
                  <a:lumMod val="75000"/>
                </a:schemeClr>
              </a:solidFill>
              <a:ln>
                <a:noFill/>
              </a:ln>
              <a:effectLst/>
            </c:spPr>
            <c:extLst>
              <c:ext xmlns:c16="http://schemas.microsoft.com/office/drawing/2014/chart" uri="{C3380CC4-5D6E-409C-BE32-E72D297353CC}">
                <c16:uniqueId val="{00000151-C2AD-4377-B94C-E9F0DA541335}"/>
              </c:ext>
            </c:extLst>
          </c:dPt>
          <c:dPt>
            <c:idx val="66"/>
            <c:invertIfNegative val="0"/>
            <c:bubble3D val="0"/>
            <c:spPr>
              <a:solidFill>
                <a:schemeClr val="accent3"/>
              </a:solidFill>
              <a:ln>
                <a:noFill/>
              </a:ln>
              <a:effectLst/>
            </c:spPr>
            <c:extLst>
              <c:ext xmlns:c16="http://schemas.microsoft.com/office/drawing/2014/chart" uri="{C3380CC4-5D6E-409C-BE32-E72D297353CC}">
                <c16:uniqueId val="{00000153-C2AD-4377-B94C-E9F0DA541335}"/>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5-C2AD-4377-B94C-E9F0DA541335}"/>
              </c:ext>
            </c:extLst>
          </c:dPt>
          <c:dPt>
            <c:idx val="6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7-C2AD-4377-B94C-E9F0DA541335}"/>
              </c:ext>
            </c:extLst>
          </c:dPt>
          <c:dPt>
            <c:idx val="70"/>
            <c:invertIfNegative val="0"/>
            <c:bubble3D val="0"/>
            <c:spPr>
              <a:solidFill>
                <a:schemeClr val="accent3">
                  <a:lumMod val="75000"/>
                </a:schemeClr>
              </a:solidFill>
              <a:ln>
                <a:noFill/>
              </a:ln>
              <a:effectLst/>
            </c:spPr>
            <c:extLst>
              <c:ext xmlns:c16="http://schemas.microsoft.com/office/drawing/2014/chart" uri="{C3380CC4-5D6E-409C-BE32-E72D297353CC}">
                <c16:uniqueId val="{00000159-C2AD-4377-B94C-E9F0DA541335}"/>
              </c:ext>
            </c:extLst>
          </c:dPt>
          <c:dPt>
            <c:idx val="71"/>
            <c:invertIfNegative val="0"/>
            <c:bubble3D val="0"/>
            <c:spPr>
              <a:solidFill>
                <a:schemeClr val="accent3"/>
              </a:solidFill>
              <a:ln>
                <a:noFill/>
              </a:ln>
              <a:effectLst/>
            </c:spPr>
            <c:extLst>
              <c:ext xmlns:c16="http://schemas.microsoft.com/office/drawing/2014/chart" uri="{C3380CC4-5D6E-409C-BE32-E72D297353CC}">
                <c16:uniqueId val="{0000015B-C2AD-4377-B94C-E9F0DA541335}"/>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D-C2AD-4377-B94C-E9F0DA541335}"/>
              </c:ext>
            </c:extLst>
          </c:dPt>
          <c:dPt>
            <c:idx val="7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F-C2AD-4377-B94C-E9F0DA541335}"/>
              </c:ext>
            </c:extLst>
          </c:dPt>
          <c:dPt>
            <c:idx val="75"/>
            <c:invertIfNegative val="0"/>
            <c:bubble3D val="0"/>
            <c:spPr>
              <a:solidFill>
                <a:schemeClr val="accent3">
                  <a:lumMod val="75000"/>
                </a:schemeClr>
              </a:solidFill>
              <a:ln>
                <a:noFill/>
              </a:ln>
              <a:effectLst/>
            </c:spPr>
            <c:extLst>
              <c:ext xmlns:c16="http://schemas.microsoft.com/office/drawing/2014/chart" uri="{C3380CC4-5D6E-409C-BE32-E72D297353CC}">
                <c16:uniqueId val="{00000161-C2AD-4377-B94C-E9F0DA541335}"/>
              </c:ext>
            </c:extLst>
          </c:dPt>
          <c:dPt>
            <c:idx val="76"/>
            <c:invertIfNegative val="0"/>
            <c:bubble3D val="0"/>
            <c:spPr>
              <a:solidFill>
                <a:schemeClr val="accent3"/>
              </a:solidFill>
              <a:ln>
                <a:noFill/>
              </a:ln>
              <a:effectLst/>
            </c:spPr>
            <c:extLst>
              <c:ext xmlns:c16="http://schemas.microsoft.com/office/drawing/2014/chart" uri="{C3380CC4-5D6E-409C-BE32-E72D297353CC}">
                <c16:uniqueId val="{00000163-C2AD-4377-B94C-E9F0DA541335}"/>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5-C2AD-4377-B94C-E9F0DA541335}"/>
              </c:ext>
            </c:extLst>
          </c:dPt>
          <c:dPt>
            <c:idx val="7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7-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B'!$D$4:$D$87</c15:sqref>
                  </c15:fullRef>
                </c:ext>
              </c:extLst>
              <c:f>('Graphique B'!$D$4:$D$18,'Graphique B'!$D$24:$D$87)</c:f>
              <c:numCache>
                <c:formatCode>0.0</c:formatCode>
                <c:ptCount val="79"/>
                <c:pt idx="0">
                  <c:v>7.9</c:v>
                </c:pt>
                <c:pt idx="1">
                  <c:v>6.9</c:v>
                </c:pt>
                <c:pt idx="2">
                  <c:v>5.0999999999999996</c:v>
                </c:pt>
                <c:pt idx="3">
                  <c:v>4.1000000000000005</c:v>
                </c:pt>
                <c:pt idx="5">
                  <c:v>0</c:v>
                </c:pt>
                <c:pt idx="6">
                  <c:v>0</c:v>
                </c:pt>
                <c:pt idx="7">
                  <c:v>0</c:v>
                </c:pt>
                <c:pt idx="8">
                  <c:v>2.5999999999999943</c:v>
                </c:pt>
                <c:pt idx="10">
                  <c:v>0</c:v>
                </c:pt>
                <c:pt idx="11">
                  <c:v>2.1999999999999997</c:v>
                </c:pt>
                <c:pt idx="12">
                  <c:v>1.1999999999999886</c:v>
                </c:pt>
                <c:pt idx="13">
                  <c:v>0.90000000000000568</c:v>
                </c:pt>
                <c:pt idx="15">
                  <c:v>36.9</c:v>
                </c:pt>
                <c:pt idx="16">
                  <c:v>36.299999999999997</c:v>
                </c:pt>
                <c:pt idx="17">
                  <c:v>25.1</c:v>
                </c:pt>
                <c:pt idx="18">
                  <c:v>25.7</c:v>
                </c:pt>
                <c:pt idx="20">
                  <c:v>25.8</c:v>
                </c:pt>
                <c:pt idx="21">
                  <c:v>26.6</c:v>
                </c:pt>
                <c:pt idx="22">
                  <c:v>27</c:v>
                </c:pt>
                <c:pt idx="23">
                  <c:v>20.9</c:v>
                </c:pt>
                <c:pt idx="25">
                  <c:v>23.3</c:v>
                </c:pt>
                <c:pt idx="26">
                  <c:v>21.8</c:v>
                </c:pt>
                <c:pt idx="27">
                  <c:v>16.7</c:v>
                </c:pt>
                <c:pt idx="28">
                  <c:v>14.899999999999999</c:v>
                </c:pt>
                <c:pt idx="30">
                  <c:v>19</c:v>
                </c:pt>
                <c:pt idx="31">
                  <c:v>11.899999999999999</c:v>
                </c:pt>
                <c:pt idx="32">
                  <c:v>11.799999999999999</c:v>
                </c:pt>
                <c:pt idx="33">
                  <c:v>12.6</c:v>
                </c:pt>
                <c:pt idx="35">
                  <c:v>12.6</c:v>
                </c:pt>
                <c:pt idx="36">
                  <c:v>8.1</c:v>
                </c:pt>
                <c:pt idx="37">
                  <c:v>4.5</c:v>
                </c:pt>
                <c:pt idx="38">
                  <c:v>3</c:v>
                </c:pt>
                <c:pt idx="40">
                  <c:v>1.7000000000000002</c:v>
                </c:pt>
                <c:pt idx="41">
                  <c:v>3.1</c:v>
                </c:pt>
                <c:pt idx="42">
                  <c:v>2.2999999999999998</c:v>
                </c:pt>
                <c:pt idx="43">
                  <c:v>1.7000000000000002</c:v>
                </c:pt>
                <c:pt idx="45">
                  <c:v>0.70000000000000007</c:v>
                </c:pt>
                <c:pt idx="46">
                  <c:v>0.8</c:v>
                </c:pt>
                <c:pt idx="47">
                  <c:v>0.6</c:v>
                </c:pt>
                <c:pt idx="48">
                  <c:v>0.4</c:v>
                </c:pt>
                <c:pt idx="50">
                  <c:v>2</c:v>
                </c:pt>
                <c:pt idx="51">
                  <c:v>3.5000000000000004</c:v>
                </c:pt>
                <c:pt idx="52">
                  <c:v>1.6</c:v>
                </c:pt>
                <c:pt idx="53">
                  <c:v>1.7999999999999998</c:v>
                </c:pt>
                <c:pt idx="55">
                  <c:v>0</c:v>
                </c:pt>
                <c:pt idx="56">
                  <c:v>0</c:v>
                </c:pt>
                <c:pt idx="57">
                  <c:v>0.4</c:v>
                </c:pt>
                <c:pt idx="58">
                  <c:v>0.1</c:v>
                </c:pt>
                <c:pt idx="60">
                  <c:v>0</c:v>
                </c:pt>
                <c:pt idx="61">
                  <c:v>0</c:v>
                </c:pt>
                <c:pt idx="62">
                  <c:v>0</c:v>
                </c:pt>
                <c:pt idx="63">
                  <c:v>0</c:v>
                </c:pt>
                <c:pt idx="65">
                  <c:v>4.8</c:v>
                </c:pt>
                <c:pt idx="66">
                  <c:v>2.7</c:v>
                </c:pt>
                <c:pt idx="67">
                  <c:v>1.9</c:v>
                </c:pt>
                <c:pt idx="68">
                  <c:v>1.7999999999999998</c:v>
                </c:pt>
                <c:pt idx="70">
                  <c:v>3.8</c:v>
                </c:pt>
                <c:pt idx="71">
                  <c:v>4.8</c:v>
                </c:pt>
                <c:pt idx="72">
                  <c:v>3.6999999999999997</c:v>
                </c:pt>
                <c:pt idx="73">
                  <c:v>2.8000000000000003</c:v>
                </c:pt>
                <c:pt idx="75">
                  <c:v>0</c:v>
                </c:pt>
                <c:pt idx="76">
                  <c:v>0</c:v>
                </c:pt>
                <c:pt idx="77">
                  <c:v>0.70000000000000007</c:v>
                </c:pt>
                <c:pt idx="78">
                  <c:v>0.5</c:v>
                </c:pt>
              </c:numCache>
            </c:numRef>
          </c:val>
          <c:extLst>
            <c:ext xmlns:c15="http://schemas.microsoft.com/office/drawing/2012/chart" uri="{02D57815-91ED-43cb-92C2-25804820EDAC}">
              <c15:categoryFilterExceptions>
                <c15:categoryFilterException>
                  <c15:sqref>'Graphique B'!$D$21</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68-C2AD-4377-B94C-E9F0DA541335}"/>
            </c:ext>
          </c:extLst>
        </c:ser>
        <c:ser>
          <c:idx val="3"/>
          <c:order val="3"/>
          <c:tx>
            <c:strRef>
              <c:f>'Graphique B'!$E$3</c:f>
              <c:strCache>
                <c:ptCount val="1"/>
                <c:pt idx="0">
                  <c:v>La crise sanitaire a réduit votre activité en raison d'un manque de personnel pouvant travailler</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6A-C2AD-4377-B94C-E9F0DA541335}"/>
              </c:ext>
            </c:extLst>
          </c:dPt>
          <c:dPt>
            <c:idx val="1"/>
            <c:invertIfNegative val="0"/>
            <c:bubble3D val="0"/>
            <c:spPr>
              <a:solidFill>
                <a:schemeClr val="accent4"/>
              </a:solidFill>
              <a:ln>
                <a:noFill/>
              </a:ln>
              <a:effectLst/>
            </c:spPr>
            <c:extLst>
              <c:ext xmlns:c16="http://schemas.microsoft.com/office/drawing/2014/chart" uri="{C3380CC4-5D6E-409C-BE32-E72D297353CC}">
                <c16:uniqueId val="{0000016C-C2AD-4377-B94C-E9F0DA541335}"/>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C2AD-4377-B94C-E9F0DA541335}"/>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C2AD-4377-B94C-E9F0DA541335}"/>
              </c:ext>
            </c:extLst>
          </c:dPt>
          <c:dPt>
            <c:idx val="5"/>
            <c:invertIfNegative val="0"/>
            <c:bubble3D val="0"/>
            <c:spPr>
              <a:solidFill>
                <a:schemeClr val="accent4">
                  <a:lumMod val="75000"/>
                </a:schemeClr>
              </a:solidFill>
              <a:ln>
                <a:noFill/>
              </a:ln>
              <a:effectLst/>
            </c:spPr>
            <c:extLst>
              <c:ext xmlns:c16="http://schemas.microsoft.com/office/drawing/2014/chart" uri="{C3380CC4-5D6E-409C-BE32-E72D297353CC}">
                <c16:uniqueId val="{00000172-C2AD-4377-B94C-E9F0DA541335}"/>
              </c:ext>
            </c:extLst>
          </c:dPt>
          <c:dPt>
            <c:idx val="6"/>
            <c:invertIfNegative val="0"/>
            <c:bubble3D val="0"/>
            <c:spPr>
              <a:solidFill>
                <a:schemeClr val="accent4"/>
              </a:solidFill>
              <a:ln>
                <a:noFill/>
              </a:ln>
              <a:effectLst/>
            </c:spPr>
            <c:extLst>
              <c:ext xmlns:c16="http://schemas.microsoft.com/office/drawing/2014/chart" uri="{C3380CC4-5D6E-409C-BE32-E72D297353CC}">
                <c16:uniqueId val="{00000174-C2AD-4377-B94C-E9F0DA541335}"/>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C2AD-4377-B94C-E9F0DA541335}"/>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8-C2AD-4377-B94C-E9F0DA541335}"/>
              </c:ext>
            </c:extLst>
          </c:dPt>
          <c:dPt>
            <c:idx val="10"/>
            <c:invertIfNegative val="0"/>
            <c:bubble3D val="0"/>
            <c:spPr>
              <a:solidFill>
                <a:schemeClr val="accent4">
                  <a:lumMod val="75000"/>
                </a:schemeClr>
              </a:solidFill>
              <a:ln>
                <a:noFill/>
              </a:ln>
              <a:effectLst/>
            </c:spPr>
            <c:extLst>
              <c:ext xmlns:c16="http://schemas.microsoft.com/office/drawing/2014/chart" uri="{C3380CC4-5D6E-409C-BE32-E72D297353CC}">
                <c16:uniqueId val="{0000017A-C2AD-4377-B94C-E9F0DA541335}"/>
              </c:ext>
            </c:extLst>
          </c:dPt>
          <c:dPt>
            <c:idx val="11"/>
            <c:invertIfNegative val="0"/>
            <c:bubble3D val="0"/>
            <c:spPr>
              <a:solidFill>
                <a:schemeClr val="accent4"/>
              </a:solidFill>
              <a:ln>
                <a:noFill/>
              </a:ln>
              <a:effectLst/>
            </c:spPr>
            <c:extLst>
              <c:ext xmlns:c16="http://schemas.microsoft.com/office/drawing/2014/chart" uri="{C3380CC4-5D6E-409C-BE32-E72D297353CC}">
                <c16:uniqueId val="{0000017C-C2AD-4377-B94C-E9F0DA541335}"/>
              </c:ext>
            </c:extLst>
          </c:dPt>
          <c:dPt>
            <c:idx val="1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C2AD-4377-B94C-E9F0DA541335}"/>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C2AD-4377-B94C-E9F0DA541335}"/>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82-C2AD-4377-B94C-E9F0DA541335}"/>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84-C2AD-4377-B94C-E9F0DA541335}"/>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6-C2AD-4377-B94C-E9F0DA541335}"/>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C2AD-4377-B94C-E9F0DA541335}"/>
              </c:ext>
            </c:extLst>
          </c:dPt>
          <c:dPt>
            <c:idx val="19"/>
            <c:invertIfNegative val="0"/>
            <c:bubble3D val="0"/>
            <c:spPr>
              <a:solidFill>
                <a:schemeClr val="accent4"/>
              </a:solidFill>
              <a:ln>
                <a:noFill/>
              </a:ln>
              <a:effectLst/>
            </c:spPr>
            <c:extLst>
              <c:ext xmlns:c16="http://schemas.microsoft.com/office/drawing/2014/chart" uri="{C3380CC4-5D6E-409C-BE32-E72D297353CC}">
                <c16:uniqueId val="{0000018A-C2AD-4377-B94C-E9F0DA541335}"/>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18C-C2AD-4377-B94C-E9F0DA541335}"/>
              </c:ext>
            </c:extLst>
          </c:dPt>
          <c:dPt>
            <c:idx val="21"/>
            <c:invertIfNegative val="0"/>
            <c:bubble3D val="0"/>
            <c:spPr>
              <a:solidFill>
                <a:schemeClr val="accent4"/>
              </a:solidFill>
              <a:ln>
                <a:noFill/>
              </a:ln>
              <a:effectLst/>
            </c:spPr>
            <c:extLst>
              <c:ext xmlns:c16="http://schemas.microsoft.com/office/drawing/2014/chart" uri="{C3380CC4-5D6E-409C-BE32-E72D297353CC}">
                <c16:uniqueId val="{0000018E-C2AD-4377-B94C-E9F0DA541335}"/>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0-C2AD-4377-B94C-E9F0DA541335}"/>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2-C2AD-4377-B94C-E9F0DA541335}"/>
              </c:ext>
            </c:extLst>
          </c:dPt>
          <c:dPt>
            <c:idx val="24"/>
            <c:invertIfNegative val="0"/>
            <c:bubble3D val="0"/>
            <c:spPr>
              <a:solidFill>
                <a:schemeClr val="accent4"/>
              </a:solidFill>
              <a:ln>
                <a:noFill/>
              </a:ln>
              <a:effectLst/>
            </c:spPr>
            <c:extLst>
              <c:ext xmlns:c16="http://schemas.microsoft.com/office/drawing/2014/chart" uri="{C3380CC4-5D6E-409C-BE32-E72D297353CC}">
                <c16:uniqueId val="{00000194-C2AD-4377-B94C-E9F0DA541335}"/>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96-C2AD-4377-B94C-E9F0DA541335}"/>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98-C2AD-4377-B94C-E9F0DA541335}"/>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C2AD-4377-B94C-E9F0DA541335}"/>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C2AD-4377-B94C-E9F0DA541335}"/>
              </c:ext>
            </c:extLst>
          </c:dPt>
          <c:dPt>
            <c:idx val="29"/>
            <c:invertIfNegative val="0"/>
            <c:bubble3D val="0"/>
            <c:spPr>
              <a:solidFill>
                <a:schemeClr val="accent4"/>
              </a:solidFill>
              <a:ln>
                <a:noFill/>
              </a:ln>
              <a:effectLst/>
            </c:spPr>
            <c:extLst>
              <c:ext xmlns:c16="http://schemas.microsoft.com/office/drawing/2014/chart" uri="{C3380CC4-5D6E-409C-BE32-E72D297353CC}">
                <c16:uniqueId val="{0000019E-C2AD-4377-B94C-E9F0DA541335}"/>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A0-C2AD-4377-B94C-E9F0DA541335}"/>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A2-C2AD-4377-B94C-E9F0DA541335}"/>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4-C2AD-4377-B94C-E9F0DA541335}"/>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6-C2AD-4377-B94C-E9F0DA541335}"/>
              </c:ext>
            </c:extLst>
          </c:dPt>
          <c:dPt>
            <c:idx val="34"/>
            <c:invertIfNegative val="0"/>
            <c:bubble3D val="0"/>
            <c:spPr>
              <a:solidFill>
                <a:schemeClr val="accent4"/>
              </a:solidFill>
              <a:ln>
                <a:noFill/>
              </a:ln>
              <a:effectLst/>
            </c:spPr>
            <c:extLst>
              <c:ext xmlns:c16="http://schemas.microsoft.com/office/drawing/2014/chart" uri="{C3380CC4-5D6E-409C-BE32-E72D297353CC}">
                <c16:uniqueId val="{000001A8-C2AD-4377-B94C-E9F0DA541335}"/>
              </c:ext>
            </c:extLst>
          </c:dPt>
          <c:dPt>
            <c:idx val="35"/>
            <c:invertIfNegative val="0"/>
            <c:bubble3D val="0"/>
            <c:spPr>
              <a:solidFill>
                <a:schemeClr val="accent4">
                  <a:lumMod val="75000"/>
                </a:schemeClr>
              </a:solidFill>
              <a:ln>
                <a:noFill/>
              </a:ln>
              <a:effectLst/>
            </c:spPr>
            <c:extLst>
              <c:ext xmlns:c16="http://schemas.microsoft.com/office/drawing/2014/chart" uri="{C3380CC4-5D6E-409C-BE32-E72D297353CC}">
                <c16:uniqueId val="{000001AA-C2AD-4377-B94C-E9F0DA541335}"/>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AC-C2AD-4377-B94C-E9F0DA541335}"/>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E-C2AD-4377-B94C-E9F0DA541335}"/>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0-C2AD-4377-B94C-E9F0DA541335}"/>
              </c:ext>
            </c:extLst>
          </c:dPt>
          <c:dPt>
            <c:idx val="39"/>
            <c:invertIfNegative val="0"/>
            <c:bubble3D val="0"/>
            <c:spPr>
              <a:solidFill>
                <a:schemeClr val="accent4"/>
              </a:solidFill>
              <a:ln>
                <a:noFill/>
              </a:ln>
              <a:effectLst/>
            </c:spPr>
            <c:extLst>
              <c:ext xmlns:c16="http://schemas.microsoft.com/office/drawing/2014/chart" uri="{C3380CC4-5D6E-409C-BE32-E72D297353CC}">
                <c16:uniqueId val="{000001B2-C2AD-4377-B94C-E9F0DA54133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4-C2AD-4377-B94C-E9F0DA541335}"/>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6-C2AD-4377-B94C-E9F0DA541335}"/>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8-C2AD-4377-B94C-E9F0DA541335}"/>
              </c:ext>
            </c:extLst>
          </c:dPt>
          <c:dPt>
            <c:idx val="45"/>
            <c:invertIfNegative val="0"/>
            <c:bubble3D val="0"/>
            <c:spPr>
              <a:solidFill>
                <a:schemeClr val="accent4">
                  <a:lumMod val="75000"/>
                </a:schemeClr>
              </a:solidFill>
              <a:ln>
                <a:noFill/>
              </a:ln>
              <a:effectLst/>
            </c:spPr>
            <c:extLst>
              <c:ext xmlns:c16="http://schemas.microsoft.com/office/drawing/2014/chart" uri="{C3380CC4-5D6E-409C-BE32-E72D297353CC}">
                <c16:uniqueId val="{000001BA-C2AD-4377-B94C-E9F0DA541335}"/>
              </c:ext>
            </c:extLst>
          </c:dPt>
          <c:dPt>
            <c:idx val="46"/>
            <c:invertIfNegative val="0"/>
            <c:bubble3D val="0"/>
            <c:spPr>
              <a:solidFill>
                <a:schemeClr val="accent4"/>
              </a:solidFill>
              <a:ln>
                <a:noFill/>
              </a:ln>
              <a:effectLst/>
            </c:spPr>
            <c:extLst>
              <c:ext xmlns:c16="http://schemas.microsoft.com/office/drawing/2014/chart" uri="{C3380CC4-5D6E-409C-BE32-E72D297353CC}">
                <c16:uniqueId val="{000001BC-C2AD-4377-B94C-E9F0DA541335}"/>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E-C2AD-4377-B94C-E9F0DA541335}"/>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0-C2AD-4377-B94C-E9F0DA541335}"/>
              </c:ext>
            </c:extLst>
          </c:dPt>
          <c:dPt>
            <c:idx val="49"/>
            <c:invertIfNegative val="0"/>
            <c:bubble3D val="0"/>
            <c:spPr>
              <a:solidFill>
                <a:schemeClr val="accent4"/>
              </a:solidFill>
              <a:ln>
                <a:noFill/>
              </a:ln>
              <a:effectLst/>
            </c:spPr>
            <c:extLst>
              <c:ext xmlns:c16="http://schemas.microsoft.com/office/drawing/2014/chart" uri="{C3380CC4-5D6E-409C-BE32-E72D297353CC}">
                <c16:uniqueId val="{000001C2-C2AD-4377-B94C-E9F0DA541335}"/>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C4-C2AD-4377-B94C-E9F0DA541335}"/>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C6-C2AD-4377-B94C-E9F0DA541335}"/>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8-C2AD-4377-B94C-E9F0DA541335}"/>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A-C2AD-4377-B94C-E9F0DA541335}"/>
              </c:ext>
            </c:extLst>
          </c:dPt>
          <c:dPt>
            <c:idx val="54"/>
            <c:invertIfNegative val="0"/>
            <c:bubble3D val="0"/>
            <c:spPr>
              <a:solidFill>
                <a:schemeClr val="accent4"/>
              </a:solidFill>
              <a:ln>
                <a:noFill/>
              </a:ln>
              <a:effectLst/>
            </c:spPr>
            <c:extLst>
              <c:ext xmlns:c16="http://schemas.microsoft.com/office/drawing/2014/chart" uri="{C3380CC4-5D6E-409C-BE32-E72D297353CC}">
                <c16:uniqueId val="{000001CC-C2AD-4377-B94C-E9F0DA541335}"/>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CE-C2AD-4377-B94C-E9F0DA541335}"/>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D0-C2AD-4377-B94C-E9F0DA541335}"/>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2-C2AD-4377-B94C-E9F0DA541335}"/>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4-C2AD-4377-B94C-E9F0DA541335}"/>
              </c:ext>
            </c:extLst>
          </c:dPt>
          <c:dPt>
            <c:idx val="59"/>
            <c:invertIfNegative val="0"/>
            <c:bubble3D val="0"/>
            <c:spPr>
              <a:solidFill>
                <a:schemeClr val="accent4"/>
              </a:solidFill>
              <a:ln>
                <a:noFill/>
              </a:ln>
              <a:effectLst/>
            </c:spPr>
            <c:extLst>
              <c:ext xmlns:c16="http://schemas.microsoft.com/office/drawing/2014/chart" uri="{C3380CC4-5D6E-409C-BE32-E72D297353CC}">
                <c16:uniqueId val="{000001D6-C2AD-4377-B94C-E9F0DA541335}"/>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D8-C2AD-4377-B94C-E9F0DA541335}"/>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A-C2AD-4377-B94C-E9F0DA541335}"/>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C-C2AD-4377-B94C-E9F0DA541335}"/>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DE-C2AD-4377-B94C-E9F0DA541335}"/>
              </c:ext>
            </c:extLst>
          </c:dPt>
          <c:dPt>
            <c:idx val="65"/>
            <c:invertIfNegative val="0"/>
            <c:bubble3D val="0"/>
            <c:spPr>
              <a:solidFill>
                <a:schemeClr val="accent4">
                  <a:lumMod val="75000"/>
                </a:schemeClr>
              </a:solidFill>
              <a:ln>
                <a:noFill/>
              </a:ln>
              <a:effectLst/>
            </c:spPr>
            <c:extLst>
              <c:ext xmlns:c16="http://schemas.microsoft.com/office/drawing/2014/chart" uri="{C3380CC4-5D6E-409C-BE32-E72D297353CC}">
                <c16:uniqueId val="{000001E0-C2AD-4377-B94C-E9F0DA541335}"/>
              </c:ext>
            </c:extLst>
          </c:dPt>
          <c:dPt>
            <c:idx val="66"/>
            <c:invertIfNegative val="0"/>
            <c:bubble3D val="0"/>
            <c:spPr>
              <a:solidFill>
                <a:schemeClr val="accent4"/>
              </a:solidFill>
              <a:ln>
                <a:noFill/>
              </a:ln>
              <a:effectLst/>
            </c:spPr>
            <c:extLst>
              <c:ext xmlns:c16="http://schemas.microsoft.com/office/drawing/2014/chart" uri="{C3380CC4-5D6E-409C-BE32-E72D297353CC}">
                <c16:uniqueId val="{000001E2-C2AD-4377-B94C-E9F0DA541335}"/>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4-C2AD-4377-B94C-E9F0DA541335}"/>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6-C2AD-4377-B94C-E9F0DA541335}"/>
              </c:ext>
            </c:extLst>
          </c:dPt>
          <c:dPt>
            <c:idx val="69"/>
            <c:invertIfNegative val="0"/>
            <c:bubble3D val="0"/>
            <c:spPr>
              <a:solidFill>
                <a:schemeClr val="accent4"/>
              </a:solidFill>
              <a:ln>
                <a:noFill/>
              </a:ln>
              <a:effectLst/>
            </c:spPr>
            <c:extLst>
              <c:ext xmlns:c16="http://schemas.microsoft.com/office/drawing/2014/chart" uri="{C3380CC4-5D6E-409C-BE32-E72D297353CC}">
                <c16:uniqueId val="{000001E8-C2AD-4377-B94C-E9F0DA541335}"/>
              </c:ext>
            </c:extLst>
          </c:dPt>
          <c:dPt>
            <c:idx val="70"/>
            <c:invertIfNegative val="0"/>
            <c:bubble3D val="0"/>
            <c:spPr>
              <a:solidFill>
                <a:schemeClr val="accent4">
                  <a:lumMod val="75000"/>
                </a:schemeClr>
              </a:solidFill>
              <a:ln>
                <a:noFill/>
              </a:ln>
              <a:effectLst/>
            </c:spPr>
            <c:extLst>
              <c:ext xmlns:c16="http://schemas.microsoft.com/office/drawing/2014/chart" uri="{C3380CC4-5D6E-409C-BE32-E72D297353CC}">
                <c16:uniqueId val="{000001EA-C2AD-4377-B94C-E9F0DA541335}"/>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EC-C2AD-4377-B94C-E9F0DA541335}"/>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E-C2AD-4377-B94C-E9F0DA541335}"/>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0-C2AD-4377-B94C-E9F0DA541335}"/>
              </c:ext>
            </c:extLst>
          </c:dPt>
          <c:dPt>
            <c:idx val="74"/>
            <c:invertIfNegative val="0"/>
            <c:bubble3D val="0"/>
            <c:spPr>
              <a:solidFill>
                <a:schemeClr val="accent4"/>
              </a:solidFill>
              <a:ln>
                <a:noFill/>
              </a:ln>
              <a:effectLst/>
            </c:spPr>
            <c:extLst>
              <c:ext xmlns:c16="http://schemas.microsoft.com/office/drawing/2014/chart" uri="{C3380CC4-5D6E-409C-BE32-E72D297353CC}">
                <c16:uniqueId val="{000001F2-C2AD-4377-B94C-E9F0DA541335}"/>
              </c:ext>
            </c:extLst>
          </c:dPt>
          <c:dPt>
            <c:idx val="75"/>
            <c:invertIfNegative val="0"/>
            <c:bubble3D val="0"/>
            <c:spPr>
              <a:solidFill>
                <a:schemeClr val="accent4">
                  <a:lumMod val="75000"/>
                </a:schemeClr>
              </a:solidFill>
              <a:ln>
                <a:noFill/>
              </a:ln>
              <a:effectLst/>
            </c:spPr>
            <c:extLst>
              <c:ext xmlns:c16="http://schemas.microsoft.com/office/drawing/2014/chart" uri="{C3380CC4-5D6E-409C-BE32-E72D297353CC}">
                <c16:uniqueId val="{000001F4-C2AD-4377-B94C-E9F0DA541335}"/>
              </c:ext>
            </c:extLst>
          </c:dPt>
          <c:dPt>
            <c:idx val="76"/>
            <c:invertIfNegative val="0"/>
            <c:bubble3D val="0"/>
            <c:spPr>
              <a:solidFill>
                <a:schemeClr val="accent4"/>
              </a:solidFill>
              <a:ln>
                <a:noFill/>
              </a:ln>
              <a:effectLst/>
            </c:spPr>
            <c:extLst>
              <c:ext xmlns:c16="http://schemas.microsoft.com/office/drawing/2014/chart" uri="{C3380CC4-5D6E-409C-BE32-E72D297353CC}">
                <c16:uniqueId val="{000001F6-C2AD-4377-B94C-E9F0DA541335}"/>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8-C2AD-4377-B94C-E9F0DA541335}"/>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A-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B'!$E$4:$E$87</c15:sqref>
                  </c15:fullRef>
                </c:ext>
              </c:extLst>
              <c:f>('Graphique B'!$E$4:$E$18,'Graphique B'!$E$24:$E$87)</c:f>
              <c:numCache>
                <c:formatCode>0.0</c:formatCode>
                <c:ptCount val="79"/>
                <c:pt idx="0">
                  <c:v>10.4</c:v>
                </c:pt>
                <c:pt idx="1">
                  <c:v>7.9</c:v>
                </c:pt>
                <c:pt idx="2">
                  <c:v>6.1</c:v>
                </c:pt>
                <c:pt idx="3">
                  <c:v>6.9</c:v>
                </c:pt>
                <c:pt idx="5">
                  <c:v>0</c:v>
                </c:pt>
                <c:pt idx="6">
                  <c:v>0</c:v>
                </c:pt>
                <c:pt idx="7">
                  <c:v>0</c:v>
                </c:pt>
                <c:pt idx="8">
                  <c:v>6.9</c:v>
                </c:pt>
                <c:pt idx="10">
                  <c:v>10.199999999999999</c:v>
                </c:pt>
                <c:pt idx="11">
                  <c:v>4.7</c:v>
                </c:pt>
                <c:pt idx="12">
                  <c:v>2.4</c:v>
                </c:pt>
                <c:pt idx="13">
                  <c:v>7.1</c:v>
                </c:pt>
                <c:pt idx="15">
                  <c:v>0</c:v>
                </c:pt>
                <c:pt idx="16">
                  <c:v>1.7999999999999998</c:v>
                </c:pt>
                <c:pt idx="17">
                  <c:v>4.3999999999999995</c:v>
                </c:pt>
                <c:pt idx="18">
                  <c:v>5.7</c:v>
                </c:pt>
                <c:pt idx="20">
                  <c:v>0</c:v>
                </c:pt>
                <c:pt idx="21">
                  <c:v>0</c:v>
                </c:pt>
                <c:pt idx="22">
                  <c:v>0</c:v>
                </c:pt>
                <c:pt idx="23">
                  <c:v>8.6999999999999993</c:v>
                </c:pt>
                <c:pt idx="25">
                  <c:v>2.1999999999999997</c:v>
                </c:pt>
                <c:pt idx="26">
                  <c:v>2.5</c:v>
                </c:pt>
                <c:pt idx="27">
                  <c:v>2.5</c:v>
                </c:pt>
                <c:pt idx="28">
                  <c:v>4.7</c:v>
                </c:pt>
                <c:pt idx="30">
                  <c:v>5.8000000000000007</c:v>
                </c:pt>
                <c:pt idx="31">
                  <c:v>7.8</c:v>
                </c:pt>
                <c:pt idx="32">
                  <c:v>4.9000000000000004</c:v>
                </c:pt>
                <c:pt idx="33">
                  <c:v>6.1</c:v>
                </c:pt>
                <c:pt idx="35">
                  <c:v>25.5</c:v>
                </c:pt>
                <c:pt idx="36">
                  <c:v>21.9</c:v>
                </c:pt>
                <c:pt idx="37">
                  <c:v>13.5</c:v>
                </c:pt>
                <c:pt idx="38">
                  <c:v>12.5</c:v>
                </c:pt>
                <c:pt idx="40">
                  <c:v>1.6</c:v>
                </c:pt>
                <c:pt idx="41">
                  <c:v>1.4000000000000001</c:v>
                </c:pt>
                <c:pt idx="42">
                  <c:v>1</c:v>
                </c:pt>
                <c:pt idx="43">
                  <c:v>1.2</c:v>
                </c:pt>
                <c:pt idx="45">
                  <c:v>5.6000000000000005</c:v>
                </c:pt>
                <c:pt idx="46">
                  <c:v>2.2999999999999998</c:v>
                </c:pt>
                <c:pt idx="47">
                  <c:v>1</c:v>
                </c:pt>
                <c:pt idx="48">
                  <c:v>0.3</c:v>
                </c:pt>
                <c:pt idx="50">
                  <c:v>4.3999999999999995</c:v>
                </c:pt>
                <c:pt idx="51">
                  <c:v>3.1</c:v>
                </c:pt>
                <c:pt idx="52">
                  <c:v>5.8999999999999995</c:v>
                </c:pt>
                <c:pt idx="53">
                  <c:v>5.7</c:v>
                </c:pt>
                <c:pt idx="55">
                  <c:v>2</c:v>
                </c:pt>
                <c:pt idx="56">
                  <c:v>1.7000000000000002</c:v>
                </c:pt>
                <c:pt idx="57">
                  <c:v>3.2</c:v>
                </c:pt>
                <c:pt idx="58">
                  <c:v>1.7999999999999998</c:v>
                </c:pt>
                <c:pt idx="60">
                  <c:v>0</c:v>
                </c:pt>
                <c:pt idx="61">
                  <c:v>0</c:v>
                </c:pt>
                <c:pt idx="62">
                  <c:v>0</c:v>
                </c:pt>
                <c:pt idx="63">
                  <c:v>0</c:v>
                </c:pt>
                <c:pt idx="65">
                  <c:v>5.0999999999999996</c:v>
                </c:pt>
                <c:pt idx="66">
                  <c:v>2.5</c:v>
                </c:pt>
                <c:pt idx="67">
                  <c:v>3.2</c:v>
                </c:pt>
                <c:pt idx="68">
                  <c:v>4.3999999999999995</c:v>
                </c:pt>
                <c:pt idx="70">
                  <c:v>36.5</c:v>
                </c:pt>
                <c:pt idx="71">
                  <c:v>26.3</c:v>
                </c:pt>
                <c:pt idx="72">
                  <c:v>18.2</c:v>
                </c:pt>
                <c:pt idx="73">
                  <c:v>15.2</c:v>
                </c:pt>
                <c:pt idx="75">
                  <c:v>6.8000000000000007</c:v>
                </c:pt>
                <c:pt idx="76">
                  <c:v>3.4000000000000004</c:v>
                </c:pt>
                <c:pt idx="77">
                  <c:v>3.6999999999999997</c:v>
                </c:pt>
                <c:pt idx="78">
                  <c:v>5.8000000000000007</c:v>
                </c:pt>
              </c:numCache>
            </c:numRef>
          </c:val>
          <c:extLst>
            <c:ext xmlns:c15="http://schemas.microsoft.com/office/drawing/2012/chart" uri="{02D57815-91ED-43cb-92C2-25804820EDAC}">
              <c15:categoryFilterExceptions>
                <c15:categoryFilterException>
                  <c15:sqref>'Graphique B'!$E$21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B'!$E$23</c15:sqref>
                  <c15:spPr xmlns:c15="http://schemas.microsoft.com/office/drawing/2012/chart">
                    <a:solidFill>
                      <a:schemeClr val="accent4"/>
                    </a:solidFill>
                    <a:ln>
                      <a:noFill/>
                    </a:ln>
                    <a:effectLst/>
                  </c15:spPr>
                  <c15:invertIfNegative val="0"/>
                  <c15:bubble3D val="0"/>
                </c15:categoryFilterException>
              </c15:categoryFilterExceptions>
            </c:ext>
            <c:ext xmlns:c16="http://schemas.microsoft.com/office/drawing/2014/chart" uri="{C3380CC4-5D6E-409C-BE32-E72D297353CC}">
              <c16:uniqueId val="{000001FB-C2AD-4377-B94C-E9F0DA541335}"/>
            </c:ext>
          </c:extLst>
        </c:ser>
        <c:ser>
          <c:idx val="4"/>
          <c:order val="4"/>
          <c:tx>
            <c:strRef>
              <c:f>'Graphique B'!$F$3</c:f>
              <c:strCache>
                <c:ptCount val="1"/>
                <c:pt idx="0">
                  <c:v>nd</c:v>
                </c:pt>
              </c:strCache>
            </c:strRef>
          </c:tx>
          <c:spPr>
            <a:pattFill prst="dkUpDiag">
              <a:fgClr>
                <a:schemeClr val="tx1"/>
              </a:fgClr>
              <a:bgClr>
                <a:schemeClr val="bg1"/>
              </a:bgClr>
            </a:pattFill>
            <a:ln>
              <a:noFill/>
            </a:ln>
            <a:effectLst/>
          </c:spPr>
          <c:invertIfNegative val="0"/>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C2AD-4377-B94C-E9F0DA541335}"/>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F-C2AD-4377-B94C-E9F0DA541335}"/>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1-C2AD-4377-B94C-E9F0DA541335}"/>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5-C2AD-4377-B94C-E9F0DA541335}"/>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7-C2AD-4377-B94C-E9F0DA541335}"/>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9-C2AD-4377-B94C-E9F0DA541335}"/>
              </c:ext>
            </c:extLst>
          </c:dPt>
          <c:dPt>
            <c:idx val="2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B-C2AD-4377-B94C-E9F0DA541335}"/>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D-C2AD-4377-B94C-E9F0DA541335}"/>
              </c:ext>
            </c:extLst>
          </c:dPt>
          <c:dPt>
            <c:idx val="2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F-C2AD-4377-B94C-E9F0DA541335}"/>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1-C2AD-4377-B94C-E9F0DA541335}"/>
              </c:ext>
            </c:extLst>
          </c:dPt>
          <c:dPt>
            <c:idx val="3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3-C2AD-4377-B94C-E9F0DA541335}"/>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5-C2AD-4377-B94C-E9F0DA541335}"/>
              </c:ext>
            </c:extLst>
          </c:dPt>
          <c:dPt>
            <c:idx val="3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7-C2AD-4377-B94C-E9F0DA541335}"/>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9-C2AD-4377-B94C-E9F0DA541335}"/>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B-C2AD-4377-B94C-E9F0DA541335}"/>
              </c:ext>
            </c:extLst>
          </c:dPt>
          <c:dPt>
            <c:idx val="4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D-C2AD-4377-B94C-E9F0DA541335}"/>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F-C2AD-4377-B94C-E9F0DA541335}"/>
              </c:ext>
            </c:extLst>
          </c:dPt>
          <c:dPt>
            <c:idx val="5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1-C2AD-4377-B94C-E9F0DA541335}"/>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3-C2AD-4377-B94C-E9F0DA541335}"/>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5-C2AD-4377-B94C-E9F0DA541335}"/>
              </c:ext>
            </c:extLst>
          </c:dPt>
          <c:dPt>
            <c:idx val="6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7-C2AD-4377-B94C-E9F0DA541335}"/>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9-C2AD-4377-B94C-E9F0DA541335}"/>
              </c:ext>
            </c:extLst>
          </c:dPt>
          <c:dPt>
            <c:idx val="6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B-C2AD-4377-B94C-E9F0DA541335}"/>
              </c:ext>
            </c:extLst>
          </c:dPt>
          <c:dPt>
            <c:idx val="7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D-C2AD-4377-B94C-E9F0DA541335}"/>
              </c:ext>
            </c:extLst>
          </c:dPt>
          <c:dPt>
            <c:idx val="7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F-C2AD-4377-B94C-E9F0DA541335}"/>
              </c:ext>
            </c:extLst>
          </c:dPt>
          <c:dPt>
            <c:idx val="7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1-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B'!$F$4:$F$87</c15:sqref>
                  </c15:fullRef>
                </c:ext>
              </c:extLst>
              <c:f>('Graphique B'!$F$4:$F$18,'Graphique B'!$F$24:$F$87)</c:f>
              <c:numCache>
                <c:formatCode>0.0</c:formatCode>
                <c:ptCount val="79"/>
                <c:pt idx="6">
                  <c:v>4.0999999999999943</c:v>
                </c:pt>
                <c:pt idx="20">
                  <c:v>0.60000000000000853</c:v>
                </c:pt>
                <c:pt idx="21">
                  <c:v>0.59999999999999432</c:v>
                </c:pt>
                <c:pt idx="60">
                  <c:v>27</c:v>
                </c:pt>
                <c:pt idx="61">
                  <c:v>13.5</c:v>
                </c:pt>
                <c:pt idx="62">
                  <c:v>14.5</c:v>
                </c:pt>
                <c:pt idx="63">
                  <c:v>7.5999999999999943</c:v>
                </c:pt>
                <c:pt idx="75">
                  <c:v>0.90000000000000568</c:v>
                </c:pt>
              </c:numCache>
            </c:numRef>
          </c:val>
          <c:extLst>
            <c:ext xmlns:c15="http://schemas.microsoft.com/office/drawing/2012/chart" uri="{02D57815-91ED-43cb-92C2-25804820EDAC}">
              <c15:categoryFilterExceptions>
                <c15:categoryFilterException>
                  <c15:sqref>'Graphique B'!$F$21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B'!$F$22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B'!$F$23</c15:sqref>
                  <c15:spPr xmlns:c15="http://schemas.microsoft.com/office/drawing/2012/chart">
                    <a:pattFill prst="dkUpDiag">
                      <a:fgClr>
                        <a:schemeClr val="tx1"/>
                      </a:fgClr>
                      <a:bgClr>
                        <a:schemeClr val="bg1"/>
                      </a:bgClr>
                    </a:pattFill>
                    <a:ln>
                      <a:noFill/>
                    </a:ln>
                    <a:effectLst/>
                  </c15:spPr>
                </c15:categoryFilterException>
              </c15:categoryFilterExceptions>
            </c:ext>
            <c:ext xmlns:c16="http://schemas.microsoft.com/office/drawing/2014/chart" uri="{C3380CC4-5D6E-409C-BE32-E72D297353CC}">
              <c16:uniqueId val="{00000232-C2AD-4377-B94C-E9F0DA54133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3.7443938777890718E-3"/>
          <c:y val="0.9177266600709536"/>
          <c:w val="0.99323313968154225"/>
          <c:h val="8.2273339929046382E-2"/>
        </c:manualLayout>
      </c:layout>
      <c:overlay val="0"/>
      <c:spPr>
        <a:noFill/>
        <a:ln>
          <a:noFill/>
        </a:ln>
        <a:effectLst/>
      </c:spPr>
      <c:txPr>
        <a:bodyPr rot="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50">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975345559416262"/>
          <c:y val="2.774478976442659E-2"/>
          <c:w val="0.54117223611734211"/>
          <c:h val="0.92484025022990357"/>
        </c:manualLayout>
      </c:layout>
      <c:barChart>
        <c:barDir val="bar"/>
        <c:grouping val="stacked"/>
        <c:varyColors val="0"/>
        <c:ser>
          <c:idx val="0"/>
          <c:order val="0"/>
          <c:tx>
            <c:strRef>
              <c:f>'Graphique C'!$B$3</c:f>
              <c:strCache>
                <c:ptCount val="1"/>
                <c:pt idx="0">
                  <c:v>Oui</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AF18-4002-902C-2C8CA8F7BEC6}"/>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AF18-4002-902C-2C8CA8F7BEC6}"/>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AF18-4002-902C-2C8CA8F7BEC6}"/>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AF18-4002-902C-2C8CA8F7BEC6}"/>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AF18-4002-902C-2C8CA8F7BEC6}"/>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AF18-4002-902C-2C8CA8F7BEC6}"/>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AF18-4002-902C-2C8CA8F7BEC6}"/>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AF18-4002-902C-2C8CA8F7BEC6}"/>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AF18-4002-902C-2C8CA8F7BEC6}"/>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AF18-4002-902C-2C8CA8F7BEC6}"/>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AF18-4002-902C-2C8CA8F7BEC6}"/>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AF18-4002-902C-2C8CA8F7BEC6}"/>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AF18-4002-902C-2C8CA8F7BEC6}"/>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AF18-4002-902C-2C8CA8F7BEC6}"/>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AF18-4002-902C-2C8CA8F7BEC6}"/>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AF18-4002-902C-2C8CA8F7BEC6}"/>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AF18-4002-902C-2C8CA8F7BEC6}"/>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AF18-4002-902C-2C8CA8F7BEC6}"/>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AF18-4002-902C-2C8CA8F7BEC6}"/>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AF18-4002-902C-2C8CA8F7BEC6}"/>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AF18-4002-902C-2C8CA8F7BEC6}"/>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AF18-4002-902C-2C8CA8F7BEC6}"/>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AF18-4002-902C-2C8CA8F7BEC6}"/>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AF18-4002-902C-2C8CA8F7BEC6}"/>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AF18-4002-902C-2C8CA8F7BEC6}"/>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AF18-4002-902C-2C8CA8F7BEC6}"/>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AF18-4002-902C-2C8CA8F7BEC6}"/>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AF18-4002-902C-2C8CA8F7BEC6}"/>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AF18-4002-902C-2C8CA8F7BEC6}"/>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AF18-4002-902C-2C8CA8F7BEC6}"/>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AF18-4002-902C-2C8CA8F7BEC6}"/>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AF18-4002-902C-2C8CA8F7BEC6}"/>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AF18-4002-902C-2C8CA8F7BEC6}"/>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AF18-4002-902C-2C8CA8F7BEC6}"/>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AF18-4002-902C-2C8CA8F7BEC6}"/>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AF18-4002-902C-2C8CA8F7BEC6}"/>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AF18-4002-902C-2C8CA8F7BEC6}"/>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AF18-4002-902C-2C8CA8F7BEC6}"/>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AF18-4002-902C-2C8CA8F7BEC6}"/>
              </c:ext>
            </c:extLst>
          </c:dPt>
          <c:dPt>
            <c:idx val="65"/>
            <c:invertIfNegative val="0"/>
            <c:bubble3D val="0"/>
            <c:spPr>
              <a:solidFill>
                <a:schemeClr val="accent1"/>
              </a:solidFill>
              <a:ln>
                <a:noFill/>
              </a:ln>
              <a:effectLst/>
            </c:spPr>
            <c:extLst>
              <c:ext xmlns:c16="http://schemas.microsoft.com/office/drawing/2014/chart" uri="{C3380CC4-5D6E-409C-BE32-E72D297353CC}">
                <c16:uniqueId val="{000000CD-D08E-4D9B-97FC-128310084BDB}"/>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AF18-4002-902C-2C8CA8F7BEC6}"/>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AF18-4002-902C-2C8CA8F7BEC6}"/>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AF18-4002-902C-2C8CA8F7BEC6}"/>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AF18-4002-902C-2C8CA8F7BEC6}"/>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AF18-4002-902C-2C8CA8F7BEC6}"/>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AF18-4002-902C-2C8CA8F7BEC6}"/>
              </c:ext>
            </c:extLst>
          </c:dPt>
          <c:dPt>
            <c:idx val="7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AF18-4002-902C-2C8CA8F7BEC6}"/>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AF18-4002-902C-2C8CA8F7BEC6}"/>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AF18-4002-902C-2C8CA8F7BEC6}"/>
              </c:ext>
            </c:extLst>
          </c:dPt>
          <c:cat>
            <c:strRef>
              <c:extLst>
                <c:ext xmlns:c15="http://schemas.microsoft.com/office/drawing/2012/chart" uri="{02D57815-91ED-43cb-92C2-25804820EDAC}">
                  <c15:fullRef>
                    <c15:sqref>'Graphique C'!$A$4:$A$87</c15:sqref>
                  </c15:fullRef>
                </c:ext>
              </c:extLst>
              <c:f>('Graphique C'!$A$4:$A$17,'Graphique C'!$A$23:$A$87)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C'!$B$4:$B$87</c15:sqref>
                  </c15:fullRef>
                </c:ext>
              </c:extLst>
              <c:f>('Graphique C'!$B$4:$B$17,'Graphique C'!$B$23:$B$87)</c:f>
              <c:numCache>
                <c:formatCode>0.0</c:formatCode>
                <c:ptCount val="79"/>
                <c:pt idx="0">
                  <c:v>22.2</c:v>
                </c:pt>
                <c:pt idx="1">
                  <c:v>29.599999999999998</c:v>
                </c:pt>
                <c:pt idx="2">
                  <c:v>39.300000000000004</c:v>
                </c:pt>
                <c:pt idx="3">
                  <c:v>49.6</c:v>
                </c:pt>
                <c:pt idx="5">
                  <c:v>20.9</c:v>
                </c:pt>
                <c:pt idx="6">
                  <c:v>21</c:v>
                </c:pt>
                <c:pt idx="7">
                  <c:v>23.7</c:v>
                </c:pt>
                <c:pt idx="8">
                  <c:v>27.900000000000002</c:v>
                </c:pt>
                <c:pt idx="10">
                  <c:v>15.9</c:v>
                </c:pt>
                <c:pt idx="11">
                  <c:v>19.3</c:v>
                </c:pt>
                <c:pt idx="12">
                  <c:v>34.5</c:v>
                </c:pt>
                <c:pt idx="13">
                  <c:v>55.1</c:v>
                </c:pt>
                <c:pt idx="15">
                  <c:v>19.100000000000001</c:v>
                </c:pt>
                <c:pt idx="16">
                  <c:v>41.199999999999996</c:v>
                </c:pt>
                <c:pt idx="17">
                  <c:v>50.6</c:v>
                </c:pt>
                <c:pt idx="18">
                  <c:v>64.5</c:v>
                </c:pt>
                <c:pt idx="20">
                  <c:v>67.900000000000006</c:v>
                </c:pt>
                <c:pt idx="21">
                  <c:v>70.7</c:v>
                </c:pt>
                <c:pt idx="22">
                  <c:v>74.8</c:v>
                </c:pt>
                <c:pt idx="23">
                  <c:v>92</c:v>
                </c:pt>
                <c:pt idx="25">
                  <c:v>17.599999999999998</c:v>
                </c:pt>
                <c:pt idx="26">
                  <c:v>26.200000000000003</c:v>
                </c:pt>
                <c:pt idx="27">
                  <c:v>33.900000000000006</c:v>
                </c:pt>
                <c:pt idx="28">
                  <c:v>50.6</c:v>
                </c:pt>
                <c:pt idx="30">
                  <c:v>9.6</c:v>
                </c:pt>
                <c:pt idx="31">
                  <c:v>14.099999999999998</c:v>
                </c:pt>
                <c:pt idx="32">
                  <c:v>19.2</c:v>
                </c:pt>
                <c:pt idx="33">
                  <c:v>34.599999999999994</c:v>
                </c:pt>
                <c:pt idx="35">
                  <c:v>20.200000000000003</c:v>
                </c:pt>
                <c:pt idx="36">
                  <c:v>23.9</c:v>
                </c:pt>
                <c:pt idx="37">
                  <c:v>44.800000000000004</c:v>
                </c:pt>
                <c:pt idx="38">
                  <c:v>54.500000000000007</c:v>
                </c:pt>
                <c:pt idx="40">
                  <c:v>43.5</c:v>
                </c:pt>
                <c:pt idx="41">
                  <c:v>52.6</c:v>
                </c:pt>
                <c:pt idx="42">
                  <c:v>62.4</c:v>
                </c:pt>
                <c:pt idx="43">
                  <c:v>68.600000000000009</c:v>
                </c:pt>
                <c:pt idx="45">
                  <c:v>51.4</c:v>
                </c:pt>
                <c:pt idx="46">
                  <c:v>75.099999999999994</c:v>
                </c:pt>
                <c:pt idx="47">
                  <c:v>91.2</c:v>
                </c:pt>
                <c:pt idx="48">
                  <c:v>94.6</c:v>
                </c:pt>
                <c:pt idx="50">
                  <c:v>9.8000000000000007</c:v>
                </c:pt>
                <c:pt idx="51">
                  <c:v>17.5</c:v>
                </c:pt>
                <c:pt idx="52">
                  <c:v>22.5</c:v>
                </c:pt>
                <c:pt idx="53">
                  <c:v>29.599999999999998</c:v>
                </c:pt>
                <c:pt idx="55">
                  <c:v>8.4</c:v>
                </c:pt>
                <c:pt idx="56">
                  <c:v>10.5</c:v>
                </c:pt>
                <c:pt idx="57">
                  <c:v>12.9</c:v>
                </c:pt>
                <c:pt idx="58">
                  <c:v>20.9</c:v>
                </c:pt>
                <c:pt idx="60">
                  <c:v>5.4</c:v>
                </c:pt>
                <c:pt idx="61">
                  <c:v>7.1</c:v>
                </c:pt>
                <c:pt idx="62">
                  <c:v>20.9</c:v>
                </c:pt>
                <c:pt idx="63">
                  <c:v>33.700000000000003</c:v>
                </c:pt>
                <c:pt idx="65">
                  <c:v>27.700000000000003</c:v>
                </c:pt>
                <c:pt idx="66">
                  <c:v>34.699999999999996</c:v>
                </c:pt>
                <c:pt idx="67">
                  <c:v>42.3</c:v>
                </c:pt>
                <c:pt idx="68">
                  <c:v>52.1</c:v>
                </c:pt>
                <c:pt idx="70">
                  <c:v>12.2</c:v>
                </c:pt>
                <c:pt idx="71">
                  <c:v>18.2</c:v>
                </c:pt>
                <c:pt idx="72">
                  <c:v>23.5</c:v>
                </c:pt>
                <c:pt idx="73">
                  <c:v>32.4</c:v>
                </c:pt>
                <c:pt idx="75">
                  <c:v>17.599999999999998</c:v>
                </c:pt>
                <c:pt idx="76">
                  <c:v>39.5</c:v>
                </c:pt>
                <c:pt idx="77">
                  <c:v>50.9</c:v>
                </c:pt>
                <c:pt idx="78">
                  <c:v>61.8</c:v>
                </c:pt>
              </c:numCache>
            </c:numRef>
          </c:val>
          <c:extLst>
            <c:ext xmlns:c15="http://schemas.microsoft.com/office/drawing/2012/chart" uri="{02D57815-91ED-43cb-92C2-25804820EDAC}">
              <c15:categoryFilterExceptions>
                <c15:categoryFilterException>
                  <c15:sqref>'Graphique C'!$B$20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C'!$B$21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C'!$B$22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AF18-4002-902C-2C8CA8F7BEC6}"/>
            </c:ext>
          </c:extLst>
        </c:ser>
        <c:ser>
          <c:idx val="1"/>
          <c:order val="1"/>
          <c:tx>
            <c:strRef>
              <c:f>'Graphique C'!$C$3</c:f>
              <c:strCache>
                <c:ptCount val="1"/>
                <c:pt idx="0">
                  <c:v>Non</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AF18-4002-902C-2C8CA8F7BEC6}"/>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AF18-4002-902C-2C8CA8F7BEC6}"/>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AF18-4002-902C-2C8CA8F7BEC6}"/>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AF18-4002-902C-2C8CA8F7BEC6}"/>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AF18-4002-902C-2C8CA8F7BEC6}"/>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AF18-4002-902C-2C8CA8F7BEC6}"/>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AF18-4002-902C-2C8CA8F7BEC6}"/>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AF18-4002-902C-2C8CA8F7BEC6}"/>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AF18-4002-902C-2C8CA8F7BEC6}"/>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AF18-4002-902C-2C8CA8F7BEC6}"/>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AF18-4002-902C-2C8CA8F7BEC6}"/>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AF18-4002-902C-2C8CA8F7BEC6}"/>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AF18-4002-902C-2C8CA8F7BEC6}"/>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AF18-4002-902C-2C8CA8F7BEC6}"/>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AF18-4002-902C-2C8CA8F7BEC6}"/>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AF18-4002-902C-2C8CA8F7BEC6}"/>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AF18-4002-902C-2C8CA8F7BEC6}"/>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AF18-4002-902C-2C8CA8F7BEC6}"/>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AF18-4002-902C-2C8CA8F7BEC6}"/>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AF18-4002-902C-2C8CA8F7BEC6}"/>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AF18-4002-902C-2C8CA8F7BEC6}"/>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AF18-4002-902C-2C8CA8F7BEC6}"/>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AF18-4002-902C-2C8CA8F7BEC6}"/>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AF18-4002-902C-2C8CA8F7BEC6}"/>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AF18-4002-902C-2C8CA8F7BEC6}"/>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AF18-4002-902C-2C8CA8F7BEC6}"/>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AF18-4002-902C-2C8CA8F7BEC6}"/>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AF18-4002-902C-2C8CA8F7BEC6}"/>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AF18-4002-902C-2C8CA8F7BEC6}"/>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AF18-4002-902C-2C8CA8F7BEC6}"/>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AF18-4002-902C-2C8CA8F7BEC6}"/>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AF18-4002-902C-2C8CA8F7BEC6}"/>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AF18-4002-902C-2C8CA8F7BEC6}"/>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AF18-4002-902C-2C8CA8F7BEC6}"/>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AF18-4002-902C-2C8CA8F7BEC6}"/>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AF18-4002-902C-2C8CA8F7BEC6}"/>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AF18-4002-902C-2C8CA8F7BEC6}"/>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AF18-4002-902C-2C8CA8F7BEC6}"/>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AF18-4002-902C-2C8CA8F7BEC6}"/>
              </c:ext>
            </c:extLst>
          </c:dPt>
          <c:dPt>
            <c:idx val="65"/>
            <c:invertIfNegative val="0"/>
            <c:bubble3D val="0"/>
            <c:spPr>
              <a:solidFill>
                <a:schemeClr val="accent2"/>
              </a:solidFill>
              <a:ln>
                <a:noFill/>
              </a:ln>
              <a:effectLst/>
            </c:spPr>
            <c:extLst>
              <c:ext xmlns:c16="http://schemas.microsoft.com/office/drawing/2014/chart" uri="{C3380CC4-5D6E-409C-BE32-E72D297353CC}">
                <c16:uniqueId val="{000000CC-D08E-4D9B-97FC-128310084BDB}"/>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AF18-4002-902C-2C8CA8F7BEC6}"/>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AF18-4002-902C-2C8CA8F7BEC6}"/>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AF18-4002-902C-2C8CA8F7BEC6}"/>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AF18-4002-902C-2C8CA8F7BEC6}"/>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AF18-4002-902C-2C8CA8F7BEC6}"/>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AF18-4002-902C-2C8CA8F7BEC6}"/>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AF18-4002-902C-2C8CA8F7BEC6}"/>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AF18-4002-902C-2C8CA8F7BEC6}"/>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AF18-4002-902C-2C8CA8F7BEC6}"/>
              </c:ext>
            </c:extLst>
          </c:dPt>
          <c:cat>
            <c:strRef>
              <c:extLst>
                <c:ext xmlns:c15="http://schemas.microsoft.com/office/drawing/2012/chart" uri="{02D57815-91ED-43cb-92C2-25804820EDAC}">
                  <c15:fullRef>
                    <c15:sqref>'Graphique C'!$A$4:$A$87</c15:sqref>
                  </c15:fullRef>
                </c:ext>
              </c:extLst>
              <c:f>('Graphique C'!$A$4:$A$17,'Graphique C'!$A$23:$A$87)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C'!$C$4:$C$87</c15:sqref>
                  </c15:fullRef>
                </c:ext>
              </c:extLst>
              <c:f>('Graphique C'!$C$4:$C$17,'Graphique C'!$C$23:$C$87)</c:f>
              <c:numCache>
                <c:formatCode>0.0</c:formatCode>
                <c:ptCount val="79"/>
                <c:pt idx="0">
                  <c:v>77.8</c:v>
                </c:pt>
                <c:pt idx="1">
                  <c:v>70.399999999999991</c:v>
                </c:pt>
                <c:pt idx="2">
                  <c:v>60.699999999999996</c:v>
                </c:pt>
                <c:pt idx="3">
                  <c:v>50.4</c:v>
                </c:pt>
                <c:pt idx="5">
                  <c:v>79.100000000000009</c:v>
                </c:pt>
                <c:pt idx="6">
                  <c:v>79</c:v>
                </c:pt>
                <c:pt idx="7">
                  <c:v>76.3</c:v>
                </c:pt>
                <c:pt idx="8">
                  <c:v>72.099999999999994</c:v>
                </c:pt>
                <c:pt idx="10">
                  <c:v>84.1</c:v>
                </c:pt>
                <c:pt idx="11">
                  <c:v>80.7</c:v>
                </c:pt>
                <c:pt idx="12">
                  <c:v>65.5</c:v>
                </c:pt>
                <c:pt idx="13">
                  <c:v>44.9</c:v>
                </c:pt>
                <c:pt idx="15">
                  <c:v>80.900000000000006</c:v>
                </c:pt>
                <c:pt idx="16">
                  <c:v>58.8</c:v>
                </c:pt>
                <c:pt idx="17">
                  <c:v>49.4</c:v>
                </c:pt>
                <c:pt idx="18">
                  <c:v>35.5</c:v>
                </c:pt>
                <c:pt idx="20">
                  <c:v>32.1</c:v>
                </c:pt>
                <c:pt idx="21">
                  <c:v>29.299999999999997</c:v>
                </c:pt>
                <c:pt idx="22">
                  <c:v>25.2</c:v>
                </c:pt>
                <c:pt idx="23">
                  <c:v>8</c:v>
                </c:pt>
                <c:pt idx="25">
                  <c:v>82.399999999999991</c:v>
                </c:pt>
                <c:pt idx="26">
                  <c:v>73.8</c:v>
                </c:pt>
                <c:pt idx="27">
                  <c:v>66.100000000000009</c:v>
                </c:pt>
                <c:pt idx="28">
                  <c:v>49.4</c:v>
                </c:pt>
                <c:pt idx="30">
                  <c:v>90.4</c:v>
                </c:pt>
                <c:pt idx="31">
                  <c:v>85.9</c:v>
                </c:pt>
                <c:pt idx="32">
                  <c:v>80.800000000000011</c:v>
                </c:pt>
                <c:pt idx="33">
                  <c:v>65.400000000000006</c:v>
                </c:pt>
                <c:pt idx="35">
                  <c:v>79.800000000000011</c:v>
                </c:pt>
                <c:pt idx="36">
                  <c:v>76.099999999999994</c:v>
                </c:pt>
                <c:pt idx="37">
                  <c:v>55.2</c:v>
                </c:pt>
                <c:pt idx="38">
                  <c:v>45.5</c:v>
                </c:pt>
                <c:pt idx="40">
                  <c:v>56.499999999999993</c:v>
                </c:pt>
                <c:pt idx="41">
                  <c:v>47.4</c:v>
                </c:pt>
                <c:pt idx="42">
                  <c:v>37.6</c:v>
                </c:pt>
                <c:pt idx="43">
                  <c:v>31.4</c:v>
                </c:pt>
                <c:pt idx="45">
                  <c:v>48.6</c:v>
                </c:pt>
                <c:pt idx="46">
                  <c:v>24.9</c:v>
                </c:pt>
                <c:pt idx="47">
                  <c:v>8.7999999999999989</c:v>
                </c:pt>
                <c:pt idx="48">
                  <c:v>5.4</c:v>
                </c:pt>
                <c:pt idx="50">
                  <c:v>90.2</c:v>
                </c:pt>
                <c:pt idx="51">
                  <c:v>82.5</c:v>
                </c:pt>
                <c:pt idx="52">
                  <c:v>77.5</c:v>
                </c:pt>
                <c:pt idx="53">
                  <c:v>70.399999999999991</c:v>
                </c:pt>
                <c:pt idx="55">
                  <c:v>91.600000000000009</c:v>
                </c:pt>
                <c:pt idx="56">
                  <c:v>89.5</c:v>
                </c:pt>
                <c:pt idx="57">
                  <c:v>87.1</c:v>
                </c:pt>
                <c:pt idx="58">
                  <c:v>79.100000000000009</c:v>
                </c:pt>
                <c:pt idx="60">
                  <c:v>94.6</c:v>
                </c:pt>
                <c:pt idx="61">
                  <c:v>92.9</c:v>
                </c:pt>
                <c:pt idx="62">
                  <c:v>79.100000000000009</c:v>
                </c:pt>
                <c:pt idx="63">
                  <c:v>66.3</c:v>
                </c:pt>
                <c:pt idx="65">
                  <c:v>72.3</c:v>
                </c:pt>
                <c:pt idx="66">
                  <c:v>65.3</c:v>
                </c:pt>
                <c:pt idx="67">
                  <c:v>57.699999999999996</c:v>
                </c:pt>
                <c:pt idx="68">
                  <c:v>47.9</c:v>
                </c:pt>
                <c:pt idx="70">
                  <c:v>87.8</c:v>
                </c:pt>
                <c:pt idx="71">
                  <c:v>81.8</c:v>
                </c:pt>
                <c:pt idx="72">
                  <c:v>76.5</c:v>
                </c:pt>
                <c:pt idx="73">
                  <c:v>67.600000000000009</c:v>
                </c:pt>
                <c:pt idx="75">
                  <c:v>82.399999999999991</c:v>
                </c:pt>
                <c:pt idx="76">
                  <c:v>60.5</c:v>
                </c:pt>
                <c:pt idx="77">
                  <c:v>49.1</c:v>
                </c:pt>
                <c:pt idx="78">
                  <c:v>38.200000000000003</c:v>
                </c:pt>
              </c:numCache>
            </c:numRef>
          </c:val>
          <c:extLst>
            <c:ext xmlns:c15="http://schemas.microsoft.com/office/drawing/2012/chart" uri="{02D57815-91ED-43cb-92C2-25804820EDAC}">
              <c15:categoryFilterExceptions>
                <c15:categoryFilterException>
                  <c15:sqref>'Graphique C'!$C$20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C'!$C$21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C'!$C$22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D-AF18-4002-902C-2C8CA8F7BEC6}"/>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0.34239844154510152"/>
          <c:y val="0.96439888263174911"/>
          <c:w val="0.31342192321995588"/>
          <c:h val="2.6115343753956691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061385465485009"/>
          <c:y val="2.3169460027193334E-2"/>
          <c:w val="0.54141146894286851"/>
          <c:h val="0.8841959884123981"/>
        </c:manualLayout>
      </c:layout>
      <c:barChart>
        <c:barDir val="bar"/>
        <c:grouping val="stacked"/>
        <c:varyColors val="0"/>
        <c:ser>
          <c:idx val="0"/>
          <c:order val="0"/>
          <c:tx>
            <c:strRef>
              <c:f>'Graphique D'!$B$3</c:f>
              <c:strCache>
                <c:ptCount val="1"/>
                <c:pt idx="0">
                  <c:v>Réduction des débouchés / commandes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11ED-4AE5-8A47-E336D36A6EC4}"/>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11ED-4AE5-8A47-E336D36A6EC4}"/>
              </c:ext>
            </c:extLst>
          </c:dPt>
          <c:dPt>
            <c:idx val="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5-11ED-4AE5-8A47-E336D36A6EC4}"/>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11ED-4AE5-8A47-E336D36A6EC4}"/>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11ED-4AE5-8A47-E336D36A6EC4}"/>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11ED-4AE5-8A47-E336D36A6EC4}"/>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11ED-4AE5-8A47-E336D36A6EC4}"/>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11ED-4AE5-8A47-E336D36A6EC4}"/>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11ED-4AE5-8A47-E336D36A6EC4}"/>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11ED-4AE5-8A47-E336D36A6EC4}"/>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F-11ED-4AE5-8A47-E336D36A6EC4}"/>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1-11ED-4AE5-8A47-E336D36A6EC4}"/>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3-11ED-4AE5-8A47-E336D36A6EC4}"/>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5-11ED-4AE5-8A47-E336D36A6EC4}"/>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11ED-4AE5-8A47-E336D36A6EC4}"/>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9-11ED-4AE5-8A47-E336D36A6EC4}"/>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B-11ED-4AE5-8A47-E336D36A6EC4}"/>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D-11ED-4AE5-8A47-E336D36A6EC4}"/>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11ED-4AE5-8A47-E336D36A6EC4}"/>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11ED-4AE5-8A47-E336D36A6EC4}"/>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11ED-4AE5-8A47-E336D36A6EC4}"/>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11ED-4AE5-8A47-E336D36A6EC4}"/>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7-11ED-4AE5-8A47-E336D36A6EC4}"/>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9-11ED-4AE5-8A47-E336D36A6EC4}"/>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11ED-4AE5-8A47-E336D36A6EC4}"/>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D-11ED-4AE5-8A47-E336D36A6EC4}"/>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11ED-4AE5-8A47-E336D36A6EC4}"/>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1-11ED-4AE5-8A47-E336D36A6EC4}"/>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3-11ED-4AE5-8A47-E336D36A6EC4}"/>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5-11ED-4AE5-8A47-E336D36A6EC4}"/>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11ED-4AE5-8A47-E336D36A6EC4}"/>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11ED-4AE5-8A47-E336D36A6EC4}"/>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B-11ED-4AE5-8A47-E336D36A6EC4}"/>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D-11ED-4AE5-8A47-E336D36A6EC4}"/>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F-11ED-4AE5-8A47-E336D36A6EC4}"/>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1-11ED-4AE5-8A47-E336D36A6EC4}"/>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3-11ED-4AE5-8A47-E336D36A6EC4}"/>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5-11ED-4AE5-8A47-E336D36A6EC4}"/>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11ED-4AE5-8A47-E336D36A6EC4}"/>
              </c:ext>
            </c:extLst>
          </c:dPt>
          <c:dPt>
            <c:idx val="6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9-11ED-4AE5-8A47-E336D36A6EC4}"/>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B-11ED-4AE5-8A47-E336D36A6EC4}"/>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D-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juillet</c:v>
                </c:pt>
                <c:pt idx="1">
                  <c:v>juin</c:v>
                </c:pt>
                <c:pt idx="2">
                  <c:v>mai</c:v>
                </c:pt>
                <c:pt idx="3">
                  <c:v>avril</c:v>
                </c:pt>
                <c:pt idx="5">
                  <c:v>C1 - Industrie agro-alimentaire - juillet</c:v>
                </c:pt>
                <c:pt idx="6">
                  <c:v>juin</c:v>
                </c:pt>
                <c:pt idx="7">
                  <c:v>mai</c:v>
                </c:pt>
                <c:pt idx="8">
                  <c:v>avril</c:v>
                </c:pt>
                <c:pt idx="10">
                  <c:v>C3 - Biens d'équipement - juillet</c:v>
                </c:pt>
                <c:pt idx="11">
                  <c:v>juin</c:v>
                </c:pt>
                <c:pt idx="12">
                  <c:v>mai</c:v>
                </c:pt>
                <c:pt idx="13">
                  <c:v>avril</c:v>
                </c:pt>
                <c:pt idx="15">
                  <c:v>C4 - Fabrication de matériels de transport - juillet</c:v>
                </c:pt>
                <c:pt idx="16">
                  <c:v>juin</c:v>
                </c:pt>
                <c:pt idx="17">
                  <c:v>mai</c:v>
                </c:pt>
                <c:pt idx="18">
                  <c:v>avril</c:v>
                </c:pt>
                <c:pt idx="20">
                  <c:v>C5 - Fabrication d'autres produits industriels  - juillet</c:v>
                </c:pt>
                <c:pt idx="21">
                  <c:v>juin</c:v>
                </c:pt>
                <c:pt idx="22">
                  <c:v>mai</c:v>
                </c:pt>
                <c:pt idx="23">
                  <c:v>avril</c:v>
                </c:pt>
                <c:pt idx="25">
                  <c:v>FZ - Construction - juillet</c:v>
                </c:pt>
                <c:pt idx="26">
                  <c:v>juin</c:v>
                </c:pt>
                <c:pt idx="27">
                  <c:v>mai</c:v>
                </c:pt>
                <c:pt idx="28">
                  <c:v>avril</c:v>
                </c:pt>
                <c:pt idx="30">
                  <c:v>GZ - Commerce - juillet</c:v>
                </c:pt>
                <c:pt idx="31">
                  <c:v>juin</c:v>
                </c:pt>
                <c:pt idx="32">
                  <c:v>mai</c:v>
                </c:pt>
                <c:pt idx="33">
                  <c:v>avril</c:v>
                </c:pt>
                <c:pt idx="35">
                  <c:v>HZ - Transports et entreposage - juillet</c:v>
                </c:pt>
                <c:pt idx="36">
                  <c:v>juin</c:v>
                </c:pt>
                <c:pt idx="37">
                  <c:v>mai</c:v>
                </c:pt>
                <c:pt idx="38">
                  <c:v>avril</c:v>
                </c:pt>
                <c:pt idx="40">
                  <c:v>IZ - Hébergement et restauration - juillet</c:v>
                </c:pt>
                <c:pt idx="41">
                  <c:v>juin</c:v>
                </c:pt>
                <c:pt idx="42">
                  <c:v>mai</c:v>
                </c:pt>
                <c:pt idx="43">
                  <c:v>avril</c:v>
                </c:pt>
                <c:pt idx="45">
                  <c:v>JZ - Information et communication - juillet</c:v>
                </c:pt>
                <c:pt idx="46">
                  <c:v>juin</c:v>
                </c:pt>
                <c:pt idx="47">
                  <c:v>mai</c:v>
                </c:pt>
                <c:pt idx="48">
                  <c:v>avril</c:v>
                </c:pt>
                <c:pt idx="50">
                  <c:v>KZ - Activités financières et d'assurance - juillet</c:v>
                </c:pt>
                <c:pt idx="51">
                  <c:v>juin</c:v>
                </c:pt>
                <c:pt idx="52">
                  <c:v>mai</c:v>
                </c:pt>
                <c:pt idx="53">
                  <c:v>avril</c:v>
                </c:pt>
                <c:pt idx="55">
                  <c:v>MN - Services aux entreprises - juillet</c:v>
                </c:pt>
                <c:pt idx="56">
                  <c:v>juin</c:v>
                </c:pt>
                <c:pt idx="57">
                  <c:v>mai</c:v>
                </c:pt>
                <c:pt idx="58">
                  <c:v>avril</c:v>
                </c:pt>
                <c:pt idx="60">
                  <c:v>OQ - Enseignement, santé humaine et action sociale - juillet</c:v>
                </c:pt>
                <c:pt idx="61">
                  <c:v>juin</c:v>
                </c:pt>
                <c:pt idx="62">
                  <c:v>mai</c:v>
                </c:pt>
                <c:pt idx="63">
                  <c:v>avril</c:v>
                </c:pt>
                <c:pt idx="65">
                  <c:v>RU - Autres activités de services - juillet</c:v>
                </c:pt>
                <c:pt idx="66">
                  <c:v>juin</c:v>
                </c:pt>
                <c:pt idx="67">
                  <c:v>mai</c:v>
                </c:pt>
                <c:pt idx="68">
                  <c:v>avril</c:v>
                </c:pt>
              </c:strCache>
            </c:strRef>
          </c:cat>
          <c:val>
            <c:numRef>
              <c:extLst>
                <c:ext xmlns:c15="http://schemas.microsoft.com/office/drawing/2012/chart" uri="{02D57815-91ED-43cb-92C2-25804820EDAC}">
                  <c15:fullRef>
                    <c15:sqref>('Graphique D'!$B$4:$B$68,'Graphique D'!$B$74:$B$87)</c15:sqref>
                  </c15:fullRef>
                </c:ext>
              </c:extLst>
              <c:f>('Graphique D'!$B$4:$B$7,'Graphique D'!$B$13:$B$18,'Graphique D'!$B$24:$B$68,'Graphique D'!$B$74:$B$87)</c:f>
              <c:numCache>
                <c:formatCode>0.0</c:formatCode>
                <c:ptCount val="69"/>
                <c:pt idx="0">
                  <c:v>30.599999999999998</c:v>
                </c:pt>
                <c:pt idx="1">
                  <c:v>28.000000000000004</c:v>
                </c:pt>
                <c:pt idx="2">
                  <c:v>26.400000000000002</c:v>
                </c:pt>
                <c:pt idx="3">
                  <c:v>21</c:v>
                </c:pt>
                <c:pt idx="5">
                  <c:v>22.900000000000002</c:v>
                </c:pt>
                <c:pt idx="6">
                  <c:v>21.5</c:v>
                </c:pt>
                <c:pt idx="7">
                  <c:v>26</c:v>
                </c:pt>
                <c:pt idx="8">
                  <c:v>19.600000000000001</c:v>
                </c:pt>
                <c:pt idx="10">
                  <c:v>41</c:v>
                </c:pt>
                <c:pt idx="11">
                  <c:v>29.799999999999997</c:v>
                </c:pt>
                <c:pt idx="12">
                  <c:v>30</c:v>
                </c:pt>
                <c:pt idx="13">
                  <c:v>21.4</c:v>
                </c:pt>
                <c:pt idx="15">
                  <c:v>40.1</c:v>
                </c:pt>
                <c:pt idx="16">
                  <c:v>40.400000000000006</c:v>
                </c:pt>
                <c:pt idx="17">
                  <c:v>38.5</c:v>
                </c:pt>
                <c:pt idx="18">
                  <c:v>32.800000000000004</c:v>
                </c:pt>
                <c:pt idx="20">
                  <c:v>45</c:v>
                </c:pt>
                <c:pt idx="21">
                  <c:v>43.1</c:v>
                </c:pt>
                <c:pt idx="22">
                  <c:v>38.9</c:v>
                </c:pt>
                <c:pt idx="23">
                  <c:v>30.4</c:v>
                </c:pt>
                <c:pt idx="25">
                  <c:v>32.5</c:v>
                </c:pt>
                <c:pt idx="26">
                  <c:v>36.199999999999996</c:v>
                </c:pt>
                <c:pt idx="27">
                  <c:v>26.8</c:v>
                </c:pt>
                <c:pt idx="28">
                  <c:v>19.8</c:v>
                </c:pt>
                <c:pt idx="30">
                  <c:v>22.5</c:v>
                </c:pt>
                <c:pt idx="31">
                  <c:v>23.3</c:v>
                </c:pt>
                <c:pt idx="32">
                  <c:v>21.3</c:v>
                </c:pt>
                <c:pt idx="33">
                  <c:v>18.600000000000001</c:v>
                </c:pt>
                <c:pt idx="35">
                  <c:v>22.5</c:v>
                </c:pt>
                <c:pt idx="36">
                  <c:v>22.6</c:v>
                </c:pt>
                <c:pt idx="37">
                  <c:v>28.7</c:v>
                </c:pt>
                <c:pt idx="38">
                  <c:v>27.3</c:v>
                </c:pt>
                <c:pt idx="40">
                  <c:v>57.3</c:v>
                </c:pt>
                <c:pt idx="41">
                  <c:v>34.799999999999997</c:v>
                </c:pt>
                <c:pt idx="42">
                  <c:v>24.9</c:v>
                </c:pt>
                <c:pt idx="43">
                  <c:v>19.7</c:v>
                </c:pt>
                <c:pt idx="45">
                  <c:v>56.2</c:v>
                </c:pt>
                <c:pt idx="46">
                  <c:v>58.3</c:v>
                </c:pt>
                <c:pt idx="47">
                  <c:v>49.6</c:v>
                </c:pt>
                <c:pt idx="48">
                  <c:v>36.700000000000003</c:v>
                </c:pt>
                <c:pt idx="50">
                  <c:v>7.3999999999999995</c:v>
                </c:pt>
                <c:pt idx="51">
                  <c:v>8.6</c:v>
                </c:pt>
                <c:pt idx="52">
                  <c:v>11.1</c:v>
                </c:pt>
                <c:pt idx="53">
                  <c:v>3.9</c:v>
                </c:pt>
                <c:pt idx="55">
                  <c:v>33</c:v>
                </c:pt>
                <c:pt idx="56">
                  <c:v>33.5</c:v>
                </c:pt>
                <c:pt idx="57">
                  <c:v>35.199999999999996</c:v>
                </c:pt>
                <c:pt idx="58">
                  <c:v>23.5</c:v>
                </c:pt>
                <c:pt idx="60">
                  <c:v>13.600000000000001</c:v>
                </c:pt>
                <c:pt idx="61">
                  <c:v>11.1</c:v>
                </c:pt>
                <c:pt idx="62">
                  <c:v>11.200000000000001</c:v>
                </c:pt>
                <c:pt idx="63">
                  <c:v>9.8000000000000007</c:v>
                </c:pt>
                <c:pt idx="65">
                  <c:v>18.399999999999999</c:v>
                </c:pt>
                <c:pt idx="66">
                  <c:v>12.8</c:v>
                </c:pt>
                <c:pt idx="67">
                  <c:v>8.7999999999999989</c:v>
                </c:pt>
                <c:pt idx="68">
                  <c:v>8.2000000000000011</c:v>
                </c:pt>
              </c:numCache>
            </c:numRef>
          </c:val>
          <c:extLst>
            <c:ext xmlns:c15="http://schemas.microsoft.com/office/drawing/2012/chart" uri="{02D57815-91ED-43cb-92C2-25804820EDAC}">
              <c15:categoryFilterExceptions>
                <c15:categoryFilterException>
                  <c15:sqref>'Graphique D'!$B$10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D'!$B$11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D'!$B$12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
                  <c15:sqref>'Graphique D'!$B$20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D'!$B$21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4-11ED-4AE5-8A47-E336D36A6EC4}"/>
            </c:ext>
          </c:extLst>
        </c:ser>
        <c:ser>
          <c:idx val="1"/>
          <c:order val="1"/>
          <c:tx>
            <c:strRef>
              <c:f>'Graphique D'!$C$3</c:f>
              <c:strCache>
                <c:ptCount val="1"/>
                <c:pt idx="0">
                  <c:v>Fermeture obligatoire dans le cadre des restrictions de certaines activités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11ED-4AE5-8A47-E336D36A6EC4}"/>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8-11ED-4AE5-8A47-E336D36A6EC4}"/>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A-11ED-4AE5-8A47-E336D36A6EC4}"/>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11ED-4AE5-8A47-E336D36A6EC4}"/>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4-11ED-4AE5-8A47-E336D36A6EC4}"/>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6-11ED-4AE5-8A47-E336D36A6EC4}"/>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C-11ED-4AE5-8A47-E336D36A6EC4}"/>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E-11ED-4AE5-8A47-E336D36A6EC4}"/>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11ED-4AE5-8A47-E336D36A6EC4}"/>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11ED-4AE5-8A47-E336D36A6EC4}"/>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11ED-4AE5-8A47-E336D36A6EC4}"/>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6-11ED-4AE5-8A47-E336D36A6EC4}"/>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11ED-4AE5-8A47-E336D36A6EC4}"/>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11ED-4AE5-8A47-E336D36A6EC4}"/>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C-11ED-4AE5-8A47-E336D36A6EC4}"/>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11ED-4AE5-8A47-E336D36A6EC4}"/>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11ED-4AE5-8A47-E336D36A6EC4}"/>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2-11ED-4AE5-8A47-E336D36A6EC4}"/>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11ED-4AE5-8A47-E336D36A6EC4}"/>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11ED-4AE5-8A47-E336D36A6EC4}"/>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8-11ED-4AE5-8A47-E336D36A6EC4}"/>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A-11ED-4AE5-8A47-E336D36A6EC4}"/>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C-11ED-4AE5-8A47-E336D36A6EC4}"/>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E-11ED-4AE5-8A47-E336D36A6EC4}"/>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11ED-4AE5-8A47-E336D36A6EC4}"/>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11ED-4AE5-8A47-E336D36A6EC4}"/>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4-11ED-4AE5-8A47-E336D36A6EC4}"/>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11ED-4AE5-8A47-E336D36A6EC4}"/>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11ED-4AE5-8A47-E336D36A6EC4}"/>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A-11ED-4AE5-8A47-E336D36A6EC4}"/>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11ED-4AE5-8A47-E336D36A6EC4}"/>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11ED-4AE5-8A47-E336D36A6EC4}"/>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0-11ED-4AE5-8A47-E336D36A6EC4}"/>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11ED-4AE5-8A47-E336D36A6EC4}"/>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11ED-4AE5-8A47-E336D36A6EC4}"/>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6-11ED-4AE5-8A47-E336D36A6EC4}"/>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8-11ED-4AE5-8A47-E336D36A6EC4}"/>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A-11ED-4AE5-8A47-E336D36A6EC4}"/>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C-11ED-4AE5-8A47-E336D36A6EC4}"/>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11ED-4AE5-8A47-E336D36A6EC4}"/>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11ED-4AE5-8A47-E336D36A6EC4}"/>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2-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juillet</c:v>
                </c:pt>
                <c:pt idx="1">
                  <c:v>juin</c:v>
                </c:pt>
                <c:pt idx="2">
                  <c:v>mai</c:v>
                </c:pt>
                <c:pt idx="3">
                  <c:v>avril</c:v>
                </c:pt>
                <c:pt idx="5">
                  <c:v>C1 - Industrie agro-alimentaire - juillet</c:v>
                </c:pt>
                <c:pt idx="6">
                  <c:v>juin</c:v>
                </c:pt>
                <c:pt idx="7">
                  <c:v>mai</c:v>
                </c:pt>
                <c:pt idx="8">
                  <c:v>avril</c:v>
                </c:pt>
                <c:pt idx="10">
                  <c:v>C3 - Biens d'équipement - juillet</c:v>
                </c:pt>
                <c:pt idx="11">
                  <c:v>juin</c:v>
                </c:pt>
                <c:pt idx="12">
                  <c:v>mai</c:v>
                </c:pt>
                <c:pt idx="13">
                  <c:v>avril</c:v>
                </c:pt>
                <c:pt idx="15">
                  <c:v>C4 - Fabrication de matériels de transport - juillet</c:v>
                </c:pt>
                <c:pt idx="16">
                  <c:v>juin</c:v>
                </c:pt>
                <c:pt idx="17">
                  <c:v>mai</c:v>
                </c:pt>
                <c:pt idx="18">
                  <c:v>avril</c:v>
                </c:pt>
                <c:pt idx="20">
                  <c:v>C5 - Fabrication d'autres produits industriels  - juillet</c:v>
                </c:pt>
                <c:pt idx="21">
                  <c:v>juin</c:v>
                </c:pt>
                <c:pt idx="22">
                  <c:v>mai</c:v>
                </c:pt>
                <c:pt idx="23">
                  <c:v>avril</c:v>
                </c:pt>
                <c:pt idx="25">
                  <c:v>FZ - Construction - juillet</c:v>
                </c:pt>
                <c:pt idx="26">
                  <c:v>juin</c:v>
                </c:pt>
                <c:pt idx="27">
                  <c:v>mai</c:v>
                </c:pt>
                <c:pt idx="28">
                  <c:v>avril</c:v>
                </c:pt>
                <c:pt idx="30">
                  <c:v>GZ - Commerce - juillet</c:v>
                </c:pt>
                <c:pt idx="31">
                  <c:v>juin</c:v>
                </c:pt>
                <c:pt idx="32">
                  <c:v>mai</c:v>
                </c:pt>
                <c:pt idx="33">
                  <c:v>avril</c:v>
                </c:pt>
                <c:pt idx="35">
                  <c:v>HZ - Transports et entreposage - juillet</c:v>
                </c:pt>
                <c:pt idx="36">
                  <c:v>juin</c:v>
                </c:pt>
                <c:pt idx="37">
                  <c:v>mai</c:v>
                </c:pt>
                <c:pt idx="38">
                  <c:v>avril</c:v>
                </c:pt>
                <c:pt idx="40">
                  <c:v>IZ - Hébergement et restauration - juillet</c:v>
                </c:pt>
                <c:pt idx="41">
                  <c:v>juin</c:v>
                </c:pt>
                <c:pt idx="42">
                  <c:v>mai</c:v>
                </c:pt>
                <c:pt idx="43">
                  <c:v>avril</c:v>
                </c:pt>
                <c:pt idx="45">
                  <c:v>JZ - Information et communication - juillet</c:v>
                </c:pt>
                <c:pt idx="46">
                  <c:v>juin</c:v>
                </c:pt>
                <c:pt idx="47">
                  <c:v>mai</c:v>
                </c:pt>
                <c:pt idx="48">
                  <c:v>avril</c:v>
                </c:pt>
                <c:pt idx="50">
                  <c:v>KZ - Activités financières et d'assurance - juillet</c:v>
                </c:pt>
                <c:pt idx="51">
                  <c:v>juin</c:v>
                </c:pt>
                <c:pt idx="52">
                  <c:v>mai</c:v>
                </c:pt>
                <c:pt idx="53">
                  <c:v>avril</c:v>
                </c:pt>
                <c:pt idx="55">
                  <c:v>MN - Services aux entreprises - juillet</c:v>
                </c:pt>
                <c:pt idx="56">
                  <c:v>juin</c:v>
                </c:pt>
                <c:pt idx="57">
                  <c:v>mai</c:v>
                </c:pt>
                <c:pt idx="58">
                  <c:v>avril</c:v>
                </c:pt>
                <c:pt idx="60">
                  <c:v>OQ - Enseignement, santé humaine et action sociale - juillet</c:v>
                </c:pt>
                <c:pt idx="61">
                  <c:v>juin</c:v>
                </c:pt>
                <c:pt idx="62">
                  <c:v>mai</c:v>
                </c:pt>
                <c:pt idx="63">
                  <c:v>avril</c:v>
                </c:pt>
                <c:pt idx="65">
                  <c:v>RU - Autres activités de services - juillet</c:v>
                </c:pt>
                <c:pt idx="66">
                  <c:v>juin</c:v>
                </c:pt>
                <c:pt idx="67">
                  <c:v>mai</c:v>
                </c:pt>
                <c:pt idx="68">
                  <c:v>avril</c:v>
                </c:pt>
              </c:strCache>
            </c:strRef>
          </c:cat>
          <c:val>
            <c:numRef>
              <c:extLst>
                <c:ext xmlns:c15="http://schemas.microsoft.com/office/drawing/2012/chart" uri="{02D57815-91ED-43cb-92C2-25804820EDAC}">
                  <c15:fullRef>
                    <c15:sqref>('Graphique D'!$C$4:$C$68,'Graphique D'!$C$74:$C$87)</c15:sqref>
                  </c15:fullRef>
                </c:ext>
              </c:extLst>
              <c:f>('Graphique D'!$C$4:$C$7,'Graphique D'!$C$13:$C$18,'Graphique D'!$C$24:$C$68,'Graphique D'!$C$74:$C$87)</c:f>
              <c:numCache>
                <c:formatCode>0.0</c:formatCode>
                <c:ptCount val="69"/>
                <c:pt idx="0">
                  <c:v>12.7</c:v>
                </c:pt>
                <c:pt idx="1">
                  <c:v>20.200000000000003</c:v>
                </c:pt>
                <c:pt idx="2">
                  <c:v>27.400000000000002</c:v>
                </c:pt>
                <c:pt idx="3">
                  <c:v>26</c:v>
                </c:pt>
                <c:pt idx="5">
                  <c:v>0</c:v>
                </c:pt>
                <c:pt idx="6">
                  <c:v>4.3</c:v>
                </c:pt>
                <c:pt idx="7">
                  <c:v>12.5</c:v>
                </c:pt>
                <c:pt idx="8">
                  <c:v>7.3999999999999995</c:v>
                </c:pt>
                <c:pt idx="10">
                  <c:v>0</c:v>
                </c:pt>
                <c:pt idx="11">
                  <c:v>0</c:v>
                </c:pt>
                <c:pt idx="12">
                  <c:v>0</c:v>
                </c:pt>
                <c:pt idx="13">
                  <c:v>0</c:v>
                </c:pt>
                <c:pt idx="15">
                  <c:v>0</c:v>
                </c:pt>
                <c:pt idx="16">
                  <c:v>0.70000000000000007</c:v>
                </c:pt>
                <c:pt idx="17">
                  <c:v>1</c:v>
                </c:pt>
                <c:pt idx="18">
                  <c:v>0.8</c:v>
                </c:pt>
                <c:pt idx="20">
                  <c:v>1.2</c:v>
                </c:pt>
                <c:pt idx="21">
                  <c:v>1</c:v>
                </c:pt>
                <c:pt idx="22">
                  <c:v>3.9</c:v>
                </c:pt>
                <c:pt idx="23">
                  <c:v>3.1</c:v>
                </c:pt>
                <c:pt idx="25">
                  <c:v>0</c:v>
                </c:pt>
                <c:pt idx="26">
                  <c:v>2.6</c:v>
                </c:pt>
                <c:pt idx="27">
                  <c:v>0</c:v>
                </c:pt>
                <c:pt idx="28">
                  <c:v>3.5999999999999996</c:v>
                </c:pt>
                <c:pt idx="30">
                  <c:v>5.8000000000000007</c:v>
                </c:pt>
                <c:pt idx="31">
                  <c:v>8</c:v>
                </c:pt>
                <c:pt idx="32">
                  <c:v>36.700000000000003</c:v>
                </c:pt>
                <c:pt idx="33">
                  <c:v>32.4</c:v>
                </c:pt>
                <c:pt idx="35">
                  <c:v>4</c:v>
                </c:pt>
                <c:pt idx="36">
                  <c:v>5.2</c:v>
                </c:pt>
                <c:pt idx="37">
                  <c:v>8.7999999999999989</c:v>
                </c:pt>
                <c:pt idx="38">
                  <c:v>10.5</c:v>
                </c:pt>
                <c:pt idx="40">
                  <c:v>28.1</c:v>
                </c:pt>
                <c:pt idx="41">
                  <c:v>55.7</c:v>
                </c:pt>
                <c:pt idx="42">
                  <c:v>70.7</c:v>
                </c:pt>
                <c:pt idx="43">
                  <c:v>76.7</c:v>
                </c:pt>
                <c:pt idx="45">
                  <c:v>6.5</c:v>
                </c:pt>
                <c:pt idx="46">
                  <c:v>10.5</c:v>
                </c:pt>
                <c:pt idx="47">
                  <c:v>12.2</c:v>
                </c:pt>
                <c:pt idx="48">
                  <c:v>13.3</c:v>
                </c:pt>
                <c:pt idx="50">
                  <c:v>0</c:v>
                </c:pt>
                <c:pt idx="51">
                  <c:v>2</c:v>
                </c:pt>
                <c:pt idx="52">
                  <c:v>4</c:v>
                </c:pt>
                <c:pt idx="53">
                  <c:v>6.4</c:v>
                </c:pt>
                <c:pt idx="55">
                  <c:v>34.4</c:v>
                </c:pt>
                <c:pt idx="56">
                  <c:v>38.4</c:v>
                </c:pt>
                <c:pt idx="57">
                  <c:v>37.5</c:v>
                </c:pt>
                <c:pt idx="58">
                  <c:v>32.6</c:v>
                </c:pt>
                <c:pt idx="60">
                  <c:v>0.6</c:v>
                </c:pt>
                <c:pt idx="61">
                  <c:v>15.7</c:v>
                </c:pt>
                <c:pt idx="62">
                  <c:v>17.599999999999998</c:v>
                </c:pt>
                <c:pt idx="63">
                  <c:v>29.599999999999998</c:v>
                </c:pt>
                <c:pt idx="65">
                  <c:v>42.4</c:v>
                </c:pt>
                <c:pt idx="66">
                  <c:v>65.8</c:v>
                </c:pt>
                <c:pt idx="67">
                  <c:v>70.099999999999994</c:v>
                </c:pt>
                <c:pt idx="68">
                  <c:v>64.2</c:v>
                </c:pt>
              </c:numCache>
            </c:numRef>
          </c:val>
          <c:extLst>
            <c:ext xmlns:c15="http://schemas.microsoft.com/office/drawing/2012/chart" uri="{02D57815-91ED-43cb-92C2-25804820EDAC}">
              <c15:categoryFilterExceptions>
                <c15:categoryFilterException>
                  <c15:sqref>'Graphique D'!$C$10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D'!$C$11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D'!$C$12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
                  <c15:sqref>'Graphique D'!$C$20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D'!$C$21</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9-11ED-4AE5-8A47-E336D36A6EC4}"/>
            </c:ext>
          </c:extLst>
        </c:ser>
        <c:ser>
          <c:idx val="2"/>
          <c:order val="2"/>
          <c:tx>
            <c:strRef>
              <c:f>'Graphique D'!$D$3</c:f>
              <c:strCache>
                <c:ptCount val="1"/>
                <c:pt idx="0">
                  <c:v>Impossibilité à maintenir l'activité en assurant la sécurité des salariés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11ED-4AE5-8A47-E336D36A6EC4}"/>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11ED-4AE5-8A47-E336D36A6EC4}"/>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F-11ED-4AE5-8A47-E336D36A6EC4}"/>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7-11ED-4AE5-8A47-E336D36A6EC4}"/>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9-11ED-4AE5-8A47-E336D36A6EC4}"/>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B-11ED-4AE5-8A47-E336D36A6EC4}"/>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11ED-4AE5-8A47-E336D36A6EC4}"/>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11ED-4AE5-8A47-E336D36A6EC4}"/>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11ED-4AE5-8A47-E336D36A6EC4}"/>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11ED-4AE5-8A47-E336D36A6EC4}"/>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11ED-4AE5-8A47-E336D36A6EC4}"/>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11ED-4AE5-8A47-E336D36A6EC4}"/>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11ED-4AE5-8A47-E336D36A6EC4}"/>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11ED-4AE5-8A47-E336D36A6EC4}"/>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11ED-4AE5-8A47-E336D36A6EC4}"/>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11ED-4AE5-8A47-E336D36A6EC4}"/>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11ED-4AE5-8A47-E336D36A6EC4}"/>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11ED-4AE5-8A47-E336D36A6EC4}"/>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11ED-4AE5-8A47-E336D36A6EC4}"/>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11ED-4AE5-8A47-E336D36A6EC4}"/>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11ED-4AE5-8A47-E336D36A6EC4}"/>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11ED-4AE5-8A47-E336D36A6EC4}"/>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11ED-4AE5-8A47-E336D36A6EC4}"/>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11ED-4AE5-8A47-E336D36A6EC4}"/>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11ED-4AE5-8A47-E336D36A6EC4}"/>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11ED-4AE5-8A47-E336D36A6EC4}"/>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11ED-4AE5-8A47-E336D36A6EC4}"/>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11ED-4AE5-8A47-E336D36A6EC4}"/>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D-11ED-4AE5-8A47-E336D36A6EC4}"/>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11ED-4AE5-8A47-E336D36A6EC4}"/>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11ED-4AE5-8A47-E336D36A6EC4}"/>
              </c:ext>
            </c:extLst>
          </c:dPt>
          <c:dPt>
            <c:idx val="5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11ED-4AE5-8A47-E336D36A6EC4}"/>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11ED-4AE5-8A47-E336D36A6EC4}"/>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11ED-4AE5-8A47-E336D36A6EC4}"/>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11ED-4AE5-8A47-E336D36A6EC4}"/>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11ED-4AE5-8A47-E336D36A6EC4}"/>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11ED-4AE5-8A47-E336D36A6EC4}"/>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11ED-4AE5-8A47-E336D36A6EC4}"/>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11ED-4AE5-8A47-E336D36A6EC4}"/>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11ED-4AE5-8A47-E336D36A6EC4}"/>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11ED-4AE5-8A47-E336D36A6EC4}"/>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juillet</c:v>
                </c:pt>
                <c:pt idx="1">
                  <c:v>juin</c:v>
                </c:pt>
                <c:pt idx="2">
                  <c:v>mai</c:v>
                </c:pt>
                <c:pt idx="3">
                  <c:v>avril</c:v>
                </c:pt>
                <c:pt idx="5">
                  <c:v>C1 - Industrie agro-alimentaire - juillet</c:v>
                </c:pt>
                <c:pt idx="6">
                  <c:v>juin</c:v>
                </c:pt>
                <c:pt idx="7">
                  <c:v>mai</c:v>
                </c:pt>
                <c:pt idx="8">
                  <c:v>avril</c:v>
                </c:pt>
                <c:pt idx="10">
                  <c:v>C3 - Biens d'équipement - juillet</c:v>
                </c:pt>
                <c:pt idx="11">
                  <c:v>juin</c:v>
                </c:pt>
                <c:pt idx="12">
                  <c:v>mai</c:v>
                </c:pt>
                <c:pt idx="13">
                  <c:v>avril</c:v>
                </c:pt>
                <c:pt idx="15">
                  <c:v>C4 - Fabrication de matériels de transport - juillet</c:v>
                </c:pt>
                <c:pt idx="16">
                  <c:v>juin</c:v>
                </c:pt>
                <c:pt idx="17">
                  <c:v>mai</c:v>
                </c:pt>
                <c:pt idx="18">
                  <c:v>avril</c:v>
                </c:pt>
                <c:pt idx="20">
                  <c:v>C5 - Fabrication d'autres produits industriels  - juillet</c:v>
                </c:pt>
                <c:pt idx="21">
                  <c:v>juin</c:v>
                </c:pt>
                <c:pt idx="22">
                  <c:v>mai</c:v>
                </c:pt>
                <c:pt idx="23">
                  <c:v>avril</c:v>
                </c:pt>
                <c:pt idx="25">
                  <c:v>FZ - Construction - juillet</c:v>
                </c:pt>
                <c:pt idx="26">
                  <c:v>juin</c:v>
                </c:pt>
                <c:pt idx="27">
                  <c:v>mai</c:v>
                </c:pt>
                <c:pt idx="28">
                  <c:v>avril</c:v>
                </c:pt>
                <c:pt idx="30">
                  <c:v>GZ - Commerce - juillet</c:v>
                </c:pt>
                <c:pt idx="31">
                  <c:v>juin</c:v>
                </c:pt>
                <c:pt idx="32">
                  <c:v>mai</c:v>
                </c:pt>
                <c:pt idx="33">
                  <c:v>avril</c:v>
                </c:pt>
                <c:pt idx="35">
                  <c:v>HZ - Transports et entreposage - juillet</c:v>
                </c:pt>
                <c:pt idx="36">
                  <c:v>juin</c:v>
                </c:pt>
                <c:pt idx="37">
                  <c:v>mai</c:v>
                </c:pt>
                <c:pt idx="38">
                  <c:v>avril</c:v>
                </c:pt>
                <c:pt idx="40">
                  <c:v>IZ - Hébergement et restauration - juillet</c:v>
                </c:pt>
                <c:pt idx="41">
                  <c:v>juin</c:v>
                </c:pt>
                <c:pt idx="42">
                  <c:v>mai</c:v>
                </c:pt>
                <c:pt idx="43">
                  <c:v>avril</c:v>
                </c:pt>
                <c:pt idx="45">
                  <c:v>JZ - Information et communication - juillet</c:v>
                </c:pt>
                <c:pt idx="46">
                  <c:v>juin</c:v>
                </c:pt>
                <c:pt idx="47">
                  <c:v>mai</c:v>
                </c:pt>
                <c:pt idx="48">
                  <c:v>avril</c:v>
                </c:pt>
                <c:pt idx="50">
                  <c:v>KZ - Activités financières et d'assurance - juillet</c:v>
                </c:pt>
                <c:pt idx="51">
                  <c:v>juin</c:v>
                </c:pt>
                <c:pt idx="52">
                  <c:v>mai</c:v>
                </c:pt>
                <c:pt idx="53">
                  <c:v>avril</c:v>
                </c:pt>
                <c:pt idx="55">
                  <c:v>MN - Services aux entreprises - juillet</c:v>
                </c:pt>
                <c:pt idx="56">
                  <c:v>juin</c:v>
                </c:pt>
                <c:pt idx="57">
                  <c:v>mai</c:v>
                </c:pt>
                <c:pt idx="58">
                  <c:v>avril</c:v>
                </c:pt>
                <c:pt idx="60">
                  <c:v>OQ - Enseignement, santé humaine et action sociale - juillet</c:v>
                </c:pt>
                <c:pt idx="61">
                  <c:v>juin</c:v>
                </c:pt>
                <c:pt idx="62">
                  <c:v>mai</c:v>
                </c:pt>
                <c:pt idx="63">
                  <c:v>avril</c:v>
                </c:pt>
                <c:pt idx="65">
                  <c:v>RU - Autres activités de services - juillet</c:v>
                </c:pt>
                <c:pt idx="66">
                  <c:v>juin</c:v>
                </c:pt>
                <c:pt idx="67">
                  <c:v>mai</c:v>
                </c:pt>
                <c:pt idx="68">
                  <c:v>avril</c:v>
                </c:pt>
              </c:strCache>
            </c:strRef>
          </c:cat>
          <c:val>
            <c:numRef>
              <c:extLst>
                <c:ext xmlns:c15="http://schemas.microsoft.com/office/drawing/2012/chart" uri="{02D57815-91ED-43cb-92C2-25804820EDAC}">
                  <c15:fullRef>
                    <c15:sqref>('Graphique D'!$D$4:$D$68,'Graphique D'!$D$74:$D$87)</c15:sqref>
                  </c15:fullRef>
                </c:ext>
              </c:extLst>
              <c:f>('Graphique D'!$D$4:$D$7,'Graphique D'!$D$13:$D$18,'Graphique D'!$D$24:$D$68,'Graphique D'!$D$74:$D$87)</c:f>
              <c:numCache>
                <c:formatCode>0.0</c:formatCode>
                <c:ptCount val="69"/>
                <c:pt idx="0">
                  <c:v>1.6</c:v>
                </c:pt>
                <c:pt idx="1">
                  <c:v>1.3</c:v>
                </c:pt>
                <c:pt idx="2">
                  <c:v>1.0999999999999999</c:v>
                </c:pt>
                <c:pt idx="3">
                  <c:v>0.8</c:v>
                </c:pt>
                <c:pt idx="5">
                  <c:v>0</c:v>
                </c:pt>
                <c:pt idx="6">
                  <c:v>0</c:v>
                </c:pt>
                <c:pt idx="7">
                  <c:v>0</c:v>
                </c:pt>
                <c:pt idx="8">
                  <c:v>0</c:v>
                </c:pt>
                <c:pt idx="10">
                  <c:v>0</c:v>
                </c:pt>
                <c:pt idx="11">
                  <c:v>0</c:v>
                </c:pt>
                <c:pt idx="12">
                  <c:v>0</c:v>
                </c:pt>
                <c:pt idx="13">
                  <c:v>0</c:v>
                </c:pt>
                <c:pt idx="15">
                  <c:v>0</c:v>
                </c:pt>
                <c:pt idx="16">
                  <c:v>0</c:v>
                </c:pt>
                <c:pt idx="17">
                  <c:v>14.200000000000003</c:v>
                </c:pt>
                <c:pt idx="18">
                  <c:v>11.399999999999991</c:v>
                </c:pt>
                <c:pt idx="20">
                  <c:v>0</c:v>
                </c:pt>
                <c:pt idx="21">
                  <c:v>0.6</c:v>
                </c:pt>
                <c:pt idx="22">
                  <c:v>0.6</c:v>
                </c:pt>
                <c:pt idx="23">
                  <c:v>9.9999999999994316E-2</c:v>
                </c:pt>
                <c:pt idx="25">
                  <c:v>0</c:v>
                </c:pt>
                <c:pt idx="26">
                  <c:v>0</c:v>
                </c:pt>
                <c:pt idx="27">
                  <c:v>0</c:v>
                </c:pt>
                <c:pt idx="28">
                  <c:v>0</c:v>
                </c:pt>
                <c:pt idx="30">
                  <c:v>0.8</c:v>
                </c:pt>
                <c:pt idx="31">
                  <c:v>0.5</c:v>
                </c:pt>
                <c:pt idx="32">
                  <c:v>0.1</c:v>
                </c:pt>
                <c:pt idx="33">
                  <c:v>0.3</c:v>
                </c:pt>
                <c:pt idx="35">
                  <c:v>0</c:v>
                </c:pt>
                <c:pt idx="36">
                  <c:v>0</c:v>
                </c:pt>
                <c:pt idx="37">
                  <c:v>0.2</c:v>
                </c:pt>
                <c:pt idx="38">
                  <c:v>0.1</c:v>
                </c:pt>
                <c:pt idx="40">
                  <c:v>0.89999999999999991</c:v>
                </c:pt>
                <c:pt idx="41">
                  <c:v>0.89999999999999991</c:v>
                </c:pt>
                <c:pt idx="42">
                  <c:v>0.70000000000000007</c:v>
                </c:pt>
                <c:pt idx="43">
                  <c:v>9.9999999999994316E-2</c:v>
                </c:pt>
                <c:pt idx="45">
                  <c:v>0</c:v>
                </c:pt>
                <c:pt idx="46">
                  <c:v>0</c:v>
                </c:pt>
                <c:pt idx="47">
                  <c:v>0.8</c:v>
                </c:pt>
                <c:pt idx="48">
                  <c:v>0.8</c:v>
                </c:pt>
                <c:pt idx="50">
                  <c:v>0</c:v>
                </c:pt>
                <c:pt idx="51">
                  <c:v>0</c:v>
                </c:pt>
                <c:pt idx="52">
                  <c:v>0</c:v>
                </c:pt>
                <c:pt idx="53">
                  <c:v>0</c:v>
                </c:pt>
                <c:pt idx="55">
                  <c:v>0.2</c:v>
                </c:pt>
                <c:pt idx="56">
                  <c:v>0.2</c:v>
                </c:pt>
                <c:pt idx="57">
                  <c:v>0.2</c:v>
                </c:pt>
                <c:pt idx="58">
                  <c:v>0.3</c:v>
                </c:pt>
                <c:pt idx="60">
                  <c:v>1.7000000000000002</c:v>
                </c:pt>
                <c:pt idx="61">
                  <c:v>0.89999999999999991</c:v>
                </c:pt>
                <c:pt idx="62">
                  <c:v>1</c:v>
                </c:pt>
                <c:pt idx="63">
                  <c:v>0.89999999999999991</c:v>
                </c:pt>
                <c:pt idx="65">
                  <c:v>3.5000000000000004</c:v>
                </c:pt>
                <c:pt idx="66">
                  <c:v>1.7000000000000002</c:v>
                </c:pt>
                <c:pt idx="67">
                  <c:v>0.89999999999999991</c:v>
                </c:pt>
                <c:pt idx="68">
                  <c:v>1.7000000000000002</c:v>
                </c:pt>
              </c:numCache>
            </c:numRef>
          </c:val>
          <c:extLst>
            <c:ext xmlns:c15="http://schemas.microsoft.com/office/drawing/2012/chart" uri="{02D57815-91ED-43cb-92C2-25804820EDAC}">
              <c15:categoryFilterExceptions>
                <c15:categoryFilterException>
                  <c15:sqref>'Graphique D'!$D$10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D'!$D$11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
                  <c15:sqref>'Graphique D'!$D$12</c15:sqref>
                  <c15:spPr xmlns:c15="http://schemas.microsoft.com/office/drawing/2012/chart">
                    <a:solidFill>
                      <a:schemeClr val="accent3">
                        <a:lumMod val="20000"/>
                        <a:lumOff val="80000"/>
                      </a:schemeClr>
                    </a:solidFill>
                    <a:ln>
                      <a:noFill/>
                    </a:ln>
                    <a:effectLst/>
                  </c15:spPr>
                  <c15:invertIfNegative val="0"/>
                  <c15:bubble3D val="0"/>
                </c15:categoryFilterException>
                <c15:categoryFilterException>
                  <c15:sqref>'Graphique D'!$D$20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D'!$D$21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2E-11ED-4AE5-8A47-E336D36A6EC4}"/>
            </c:ext>
          </c:extLst>
        </c:ser>
        <c:ser>
          <c:idx val="5"/>
          <c:order val="3"/>
          <c:tx>
            <c:strRef>
              <c:f>'Graphique D'!$E$3</c:f>
              <c:strCache>
                <c:ptCount val="1"/>
                <c:pt idx="0">
                  <c:v>Salariés en situation de garde d'enfants ou considérés comme fragiles/vulnérables</c:v>
                </c:pt>
              </c:strCache>
            </c:strRef>
          </c:tx>
          <c:spPr>
            <a:solidFill>
              <a:schemeClr val="accent6"/>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4-11ED-4AE5-8A47-E336D36A6EC4}"/>
              </c:ext>
            </c:extLst>
          </c:dPt>
          <c:dPt>
            <c:idx val="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5-11ED-4AE5-8A47-E336D36A6EC4}"/>
              </c:ext>
            </c:extLst>
          </c:dPt>
          <c:dPt>
            <c:idx val="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6-11ED-4AE5-8A47-E336D36A6EC4}"/>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8-11ED-4AE5-8A47-E336D36A6EC4}"/>
              </c:ext>
            </c:extLst>
          </c:dPt>
          <c:dPt>
            <c:idx val="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9-11ED-4AE5-8A47-E336D36A6EC4}"/>
              </c:ext>
            </c:extLst>
          </c:dPt>
          <c:dPt>
            <c:idx val="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A-11ED-4AE5-8A47-E336D36A6EC4}"/>
              </c:ext>
            </c:extLst>
          </c:dPt>
          <c:dPt>
            <c:idx val="1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B-11ED-4AE5-8A47-E336D36A6EC4}"/>
              </c:ext>
            </c:extLst>
          </c:dPt>
          <c:dPt>
            <c:idx val="1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C-11ED-4AE5-8A47-E336D36A6EC4}"/>
              </c:ext>
            </c:extLst>
          </c:dPt>
          <c:dPt>
            <c:idx val="1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D-11ED-4AE5-8A47-E336D36A6EC4}"/>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E-11ED-4AE5-8A47-E336D36A6EC4}"/>
              </c:ext>
            </c:extLst>
          </c:dPt>
          <c:dPt>
            <c:idx val="1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F-11ED-4AE5-8A47-E336D36A6EC4}"/>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0-11ED-4AE5-8A47-E336D36A6EC4}"/>
              </c:ext>
            </c:extLst>
          </c:dPt>
          <c:dPt>
            <c:idx val="2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1-11ED-4AE5-8A47-E336D36A6EC4}"/>
              </c:ext>
            </c:extLst>
          </c:dPt>
          <c:dPt>
            <c:idx val="2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2-11ED-4AE5-8A47-E336D36A6EC4}"/>
              </c:ext>
            </c:extLst>
          </c:dPt>
          <c:dPt>
            <c:idx val="2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3-11ED-4AE5-8A47-E336D36A6EC4}"/>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4-11ED-4AE5-8A47-E336D36A6EC4}"/>
              </c:ext>
            </c:extLst>
          </c:dPt>
          <c:dPt>
            <c:idx val="2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5-11ED-4AE5-8A47-E336D36A6EC4}"/>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6-11ED-4AE5-8A47-E336D36A6EC4}"/>
              </c:ext>
            </c:extLst>
          </c:dPt>
          <c:dPt>
            <c:idx val="3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7-11ED-4AE5-8A47-E336D36A6EC4}"/>
              </c:ext>
            </c:extLst>
          </c:dPt>
          <c:dPt>
            <c:idx val="3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8-11ED-4AE5-8A47-E336D36A6EC4}"/>
              </c:ext>
            </c:extLst>
          </c:dPt>
          <c:dPt>
            <c:idx val="3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9-11ED-4AE5-8A47-E336D36A6EC4}"/>
              </c:ext>
            </c:extLst>
          </c:dPt>
          <c:dPt>
            <c:idx val="3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A-11ED-4AE5-8A47-E336D36A6EC4}"/>
              </c:ext>
            </c:extLst>
          </c:dPt>
          <c:dPt>
            <c:idx val="3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B-11ED-4AE5-8A47-E336D36A6EC4}"/>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C-11ED-4AE5-8A47-E336D36A6EC4}"/>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D-11ED-4AE5-8A47-E336D36A6EC4}"/>
              </c:ext>
            </c:extLst>
          </c:dPt>
          <c:dPt>
            <c:idx val="4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E-11ED-4AE5-8A47-E336D36A6EC4}"/>
              </c:ext>
            </c:extLst>
          </c:dPt>
          <c:dPt>
            <c:idx val="4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F-11ED-4AE5-8A47-E336D36A6EC4}"/>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0-11ED-4AE5-8A47-E336D36A6EC4}"/>
              </c:ext>
            </c:extLst>
          </c:dPt>
          <c:dPt>
            <c:idx val="4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1-11ED-4AE5-8A47-E336D36A6EC4}"/>
              </c:ext>
            </c:extLst>
          </c:dPt>
          <c:dPt>
            <c:idx val="4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2-11ED-4AE5-8A47-E336D36A6EC4}"/>
              </c:ext>
            </c:extLst>
          </c:dPt>
          <c:dPt>
            <c:idx val="5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3-11ED-4AE5-8A47-E336D36A6EC4}"/>
              </c:ext>
            </c:extLst>
          </c:dPt>
          <c:dPt>
            <c:idx val="5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4-11ED-4AE5-8A47-E336D36A6EC4}"/>
              </c:ext>
            </c:extLst>
          </c:dPt>
          <c:dPt>
            <c:idx val="5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5-11ED-4AE5-8A47-E336D36A6EC4}"/>
              </c:ext>
            </c:extLst>
          </c:dPt>
          <c:dPt>
            <c:idx val="5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6-11ED-4AE5-8A47-E336D36A6EC4}"/>
              </c:ext>
            </c:extLst>
          </c:dPt>
          <c:dPt>
            <c:idx val="5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7-11ED-4AE5-8A47-E336D36A6EC4}"/>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8-11ED-4AE5-8A47-E336D36A6EC4}"/>
              </c:ext>
            </c:extLst>
          </c:dPt>
          <c:dPt>
            <c:idx val="6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9-11ED-4AE5-8A47-E336D36A6EC4}"/>
              </c:ext>
            </c:extLst>
          </c:dPt>
          <c:dPt>
            <c:idx val="6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A-11ED-4AE5-8A47-E336D36A6EC4}"/>
              </c:ext>
            </c:extLst>
          </c:dPt>
          <c:dPt>
            <c:idx val="6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B-11ED-4AE5-8A47-E336D36A6EC4}"/>
              </c:ext>
            </c:extLst>
          </c:dPt>
          <c:dPt>
            <c:idx val="6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C-11ED-4AE5-8A47-E336D36A6EC4}"/>
              </c:ext>
            </c:extLst>
          </c:dPt>
          <c:dPt>
            <c:idx val="6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D-11ED-4AE5-8A47-E336D36A6EC4}"/>
              </c:ext>
            </c:extLst>
          </c:dPt>
          <c:dPt>
            <c:idx val="6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E-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juillet</c:v>
                </c:pt>
                <c:pt idx="1">
                  <c:v>juin</c:v>
                </c:pt>
                <c:pt idx="2">
                  <c:v>mai</c:v>
                </c:pt>
                <c:pt idx="3">
                  <c:v>avril</c:v>
                </c:pt>
                <c:pt idx="5">
                  <c:v>C1 - Industrie agro-alimentaire - juillet</c:v>
                </c:pt>
                <c:pt idx="6">
                  <c:v>juin</c:v>
                </c:pt>
                <c:pt idx="7">
                  <c:v>mai</c:v>
                </c:pt>
                <c:pt idx="8">
                  <c:v>avril</c:v>
                </c:pt>
                <c:pt idx="10">
                  <c:v>C3 - Biens d'équipement - juillet</c:v>
                </c:pt>
                <c:pt idx="11">
                  <c:v>juin</c:v>
                </c:pt>
                <c:pt idx="12">
                  <c:v>mai</c:v>
                </c:pt>
                <c:pt idx="13">
                  <c:v>avril</c:v>
                </c:pt>
                <c:pt idx="15">
                  <c:v>C4 - Fabrication de matériels de transport - juillet</c:v>
                </c:pt>
                <c:pt idx="16">
                  <c:v>juin</c:v>
                </c:pt>
                <c:pt idx="17">
                  <c:v>mai</c:v>
                </c:pt>
                <c:pt idx="18">
                  <c:v>avril</c:v>
                </c:pt>
                <c:pt idx="20">
                  <c:v>C5 - Fabrication d'autres produits industriels  - juillet</c:v>
                </c:pt>
                <c:pt idx="21">
                  <c:v>juin</c:v>
                </c:pt>
                <c:pt idx="22">
                  <c:v>mai</c:v>
                </c:pt>
                <c:pt idx="23">
                  <c:v>avril</c:v>
                </c:pt>
                <c:pt idx="25">
                  <c:v>FZ - Construction - juillet</c:v>
                </c:pt>
                <c:pt idx="26">
                  <c:v>juin</c:v>
                </c:pt>
                <c:pt idx="27">
                  <c:v>mai</c:v>
                </c:pt>
                <c:pt idx="28">
                  <c:v>avril</c:v>
                </c:pt>
                <c:pt idx="30">
                  <c:v>GZ - Commerce - juillet</c:v>
                </c:pt>
                <c:pt idx="31">
                  <c:v>juin</c:v>
                </c:pt>
                <c:pt idx="32">
                  <c:v>mai</c:v>
                </c:pt>
                <c:pt idx="33">
                  <c:v>avril</c:v>
                </c:pt>
                <c:pt idx="35">
                  <c:v>HZ - Transports et entreposage - juillet</c:v>
                </c:pt>
                <c:pt idx="36">
                  <c:v>juin</c:v>
                </c:pt>
                <c:pt idx="37">
                  <c:v>mai</c:v>
                </c:pt>
                <c:pt idx="38">
                  <c:v>avril</c:v>
                </c:pt>
                <c:pt idx="40">
                  <c:v>IZ - Hébergement et restauration - juillet</c:v>
                </c:pt>
                <c:pt idx="41">
                  <c:v>juin</c:v>
                </c:pt>
                <c:pt idx="42">
                  <c:v>mai</c:v>
                </c:pt>
                <c:pt idx="43">
                  <c:v>avril</c:v>
                </c:pt>
                <c:pt idx="45">
                  <c:v>JZ - Information et communication - juillet</c:v>
                </c:pt>
                <c:pt idx="46">
                  <c:v>juin</c:v>
                </c:pt>
                <c:pt idx="47">
                  <c:v>mai</c:v>
                </c:pt>
                <c:pt idx="48">
                  <c:v>avril</c:v>
                </c:pt>
                <c:pt idx="50">
                  <c:v>KZ - Activités financières et d'assurance - juillet</c:v>
                </c:pt>
                <c:pt idx="51">
                  <c:v>juin</c:v>
                </c:pt>
                <c:pt idx="52">
                  <c:v>mai</c:v>
                </c:pt>
                <c:pt idx="53">
                  <c:v>avril</c:v>
                </c:pt>
                <c:pt idx="55">
                  <c:v>MN - Services aux entreprises - juillet</c:v>
                </c:pt>
                <c:pt idx="56">
                  <c:v>juin</c:v>
                </c:pt>
                <c:pt idx="57">
                  <c:v>mai</c:v>
                </c:pt>
                <c:pt idx="58">
                  <c:v>avril</c:v>
                </c:pt>
                <c:pt idx="60">
                  <c:v>OQ - Enseignement, santé humaine et action sociale - juillet</c:v>
                </c:pt>
                <c:pt idx="61">
                  <c:v>juin</c:v>
                </c:pt>
                <c:pt idx="62">
                  <c:v>mai</c:v>
                </c:pt>
                <c:pt idx="63">
                  <c:v>avril</c:v>
                </c:pt>
                <c:pt idx="65">
                  <c:v>RU - Autres activités de services - juillet</c:v>
                </c:pt>
                <c:pt idx="66">
                  <c:v>juin</c:v>
                </c:pt>
                <c:pt idx="67">
                  <c:v>mai</c:v>
                </c:pt>
                <c:pt idx="68">
                  <c:v>avril</c:v>
                </c:pt>
              </c:strCache>
            </c:strRef>
          </c:cat>
          <c:val>
            <c:numRef>
              <c:extLst>
                <c:ext xmlns:c15="http://schemas.microsoft.com/office/drawing/2012/chart" uri="{02D57815-91ED-43cb-92C2-25804820EDAC}">
                  <c15:fullRef>
                    <c15:sqref>('Graphique D'!$E$4:$E$68,'Graphique D'!$E$74:$E$87)</c15:sqref>
                  </c15:fullRef>
                </c:ext>
              </c:extLst>
              <c:f>('Graphique D'!$E$4:$E$7,'Graphique D'!$E$13:$E$18,'Graphique D'!$E$24:$E$68,'Graphique D'!$E$74:$E$87)</c:f>
              <c:numCache>
                <c:formatCode>0.0</c:formatCode>
                <c:ptCount val="69"/>
                <c:pt idx="0">
                  <c:v>48.3</c:v>
                </c:pt>
                <c:pt idx="1">
                  <c:v>44.7</c:v>
                </c:pt>
                <c:pt idx="2">
                  <c:v>41.699999999999996</c:v>
                </c:pt>
                <c:pt idx="3">
                  <c:v>49.9</c:v>
                </c:pt>
                <c:pt idx="5">
                  <c:v>69.899999999999991</c:v>
                </c:pt>
                <c:pt idx="6">
                  <c:v>70.099999999999994</c:v>
                </c:pt>
                <c:pt idx="7">
                  <c:v>58.599999999999994</c:v>
                </c:pt>
                <c:pt idx="8">
                  <c:v>70.899999999999991</c:v>
                </c:pt>
                <c:pt idx="10">
                  <c:v>46.6</c:v>
                </c:pt>
                <c:pt idx="11">
                  <c:v>56.999999999999993</c:v>
                </c:pt>
                <c:pt idx="12">
                  <c:v>64.3</c:v>
                </c:pt>
                <c:pt idx="13">
                  <c:v>73.7</c:v>
                </c:pt>
                <c:pt idx="15">
                  <c:v>20.200000000000003</c:v>
                </c:pt>
                <c:pt idx="16">
                  <c:v>21.9</c:v>
                </c:pt>
                <c:pt idx="17">
                  <c:v>32.6</c:v>
                </c:pt>
                <c:pt idx="18">
                  <c:v>45.800000000000004</c:v>
                </c:pt>
                <c:pt idx="20">
                  <c:v>48.3</c:v>
                </c:pt>
                <c:pt idx="21">
                  <c:v>46.1</c:v>
                </c:pt>
                <c:pt idx="22">
                  <c:v>52.6</c:v>
                </c:pt>
                <c:pt idx="23">
                  <c:v>63.7</c:v>
                </c:pt>
                <c:pt idx="25">
                  <c:v>43.4</c:v>
                </c:pt>
                <c:pt idx="26">
                  <c:v>58.4</c:v>
                </c:pt>
                <c:pt idx="27">
                  <c:v>66.5</c:v>
                </c:pt>
                <c:pt idx="28">
                  <c:v>73.599999999999994</c:v>
                </c:pt>
                <c:pt idx="30">
                  <c:v>69.399999999999991</c:v>
                </c:pt>
                <c:pt idx="31">
                  <c:v>66.8</c:v>
                </c:pt>
                <c:pt idx="32">
                  <c:v>40.400000000000006</c:v>
                </c:pt>
                <c:pt idx="33">
                  <c:v>47.599999999999994</c:v>
                </c:pt>
                <c:pt idx="35">
                  <c:v>72.099999999999994</c:v>
                </c:pt>
                <c:pt idx="36">
                  <c:v>69.899999999999991</c:v>
                </c:pt>
                <c:pt idx="37">
                  <c:v>60.5</c:v>
                </c:pt>
                <c:pt idx="38">
                  <c:v>60.6</c:v>
                </c:pt>
                <c:pt idx="40">
                  <c:v>5.4</c:v>
                </c:pt>
                <c:pt idx="41">
                  <c:v>2.4</c:v>
                </c:pt>
                <c:pt idx="42">
                  <c:v>2.1</c:v>
                </c:pt>
                <c:pt idx="43">
                  <c:v>2.8000000000000003</c:v>
                </c:pt>
                <c:pt idx="45">
                  <c:v>25</c:v>
                </c:pt>
                <c:pt idx="46">
                  <c:v>21.3</c:v>
                </c:pt>
                <c:pt idx="47">
                  <c:v>28.999999999999996</c:v>
                </c:pt>
                <c:pt idx="48">
                  <c:v>42.8</c:v>
                </c:pt>
                <c:pt idx="50">
                  <c:v>82.1</c:v>
                </c:pt>
                <c:pt idx="51">
                  <c:v>81.399999999999991</c:v>
                </c:pt>
                <c:pt idx="52">
                  <c:v>79.100000000000009</c:v>
                </c:pt>
                <c:pt idx="53">
                  <c:v>83.7</c:v>
                </c:pt>
                <c:pt idx="55">
                  <c:v>26.3</c:v>
                </c:pt>
                <c:pt idx="56">
                  <c:v>22.2</c:v>
                </c:pt>
                <c:pt idx="57">
                  <c:v>24.4</c:v>
                </c:pt>
                <c:pt idx="58">
                  <c:v>42.3</c:v>
                </c:pt>
                <c:pt idx="60">
                  <c:v>80.400000000000006</c:v>
                </c:pt>
                <c:pt idx="61">
                  <c:v>69.3</c:v>
                </c:pt>
                <c:pt idx="62">
                  <c:v>65.600000000000009</c:v>
                </c:pt>
                <c:pt idx="63">
                  <c:v>56.3</c:v>
                </c:pt>
                <c:pt idx="65">
                  <c:v>27.6</c:v>
                </c:pt>
                <c:pt idx="66">
                  <c:v>15.6</c:v>
                </c:pt>
                <c:pt idx="67">
                  <c:v>18.3</c:v>
                </c:pt>
                <c:pt idx="68">
                  <c:v>23.599999999999998</c:v>
                </c:pt>
              </c:numCache>
            </c:numRef>
          </c:val>
          <c:extLst>
            <c:ext xmlns:c16="http://schemas.microsoft.com/office/drawing/2014/chart" uri="{C3380CC4-5D6E-409C-BE32-E72D297353CC}">
              <c16:uniqueId val="{0000012F-11ED-4AE5-8A47-E336D36A6EC4}"/>
            </c:ext>
          </c:extLst>
        </c:ser>
        <c:ser>
          <c:idx val="3"/>
          <c:order val="4"/>
          <c:tx>
            <c:strRef>
              <c:f>'Graphique D'!$F$3</c:f>
              <c:strCache>
                <c:ptCount val="1"/>
                <c:pt idx="0">
                  <c:v>Autre(s)</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1-11ED-4AE5-8A47-E336D36A6EC4}"/>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3-11ED-4AE5-8A47-E336D36A6EC4}"/>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5-11ED-4AE5-8A47-E336D36A6EC4}"/>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7-11ED-4AE5-8A47-E336D36A6EC4}"/>
              </c:ext>
            </c:extLst>
          </c:dPt>
          <c:dPt>
            <c:idx val="5"/>
            <c:invertIfNegative val="0"/>
            <c:bubble3D val="0"/>
            <c:spPr>
              <a:solidFill>
                <a:schemeClr val="accent4"/>
              </a:solidFill>
              <a:ln>
                <a:noFill/>
              </a:ln>
              <a:effectLst/>
            </c:spPr>
            <c:extLst>
              <c:ext xmlns:c16="http://schemas.microsoft.com/office/drawing/2014/chart" uri="{C3380CC4-5D6E-409C-BE32-E72D297353CC}">
                <c16:uniqueId val="{00000141-11ED-4AE5-8A47-E336D36A6EC4}"/>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3-11ED-4AE5-8A47-E336D36A6EC4}"/>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5-11ED-4AE5-8A47-E336D36A6EC4}"/>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7-11ED-4AE5-8A47-E336D36A6EC4}"/>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D-11ED-4AE5-8A47-E336D36A6EC4}"/>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F-11ED-4AE5-8A47-E336D36A6EC4}"/>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1-11ED-4AE5-8A47-E336D36A6EC4}"/>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3-11ED-4AE5-8A47-E336D36A6EC4}"/>
              </c:ext>
            </c:extLst>
          </c:dPt>
          <c:dPt>
            <c:idx val="15"/>
            <c:invertIfNegative val="0"/>
            <c:bubble3D val="0"/>
            <c:spPr>
              <a:solidFill>
                <a:schemeClr val="accent4"/>
              </a:solidFill>
              <a:ln>
                <a:noFill/>
              </a:ln>
              <a:effectLst/>
            </c:spPr>
            <c:extLst>
              <c:ext xmlns:c16="http://schemas.microsoft.com/office/drawing/2014/chart" uri="{C3380CC4-5D6E-409C-BE32-E72D297353CC}">
                <c16:uniqueId val="{00000155-11ED-4AE5-8A47-E336D36A6EC4}"/>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7-11ED-4AE5-8A47-E336D36A6EC4}"/>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9-11ED-4AE5-8A47-E336D36A6EC4}"/>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B-11ED-4AE5-8A47-E336D36A6EC4}"/>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D-11ED-4AE5-8A47-E336D36A6EC4}"/>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F-11ED-4AE5-8A47-E336D36A6EC4}"/>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1-11ED-4AE5-8A47-E336D36A6EC4}"/>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3-11ED-4AE5-8A47-E336D36A6EC4}"/>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65-11ED-4AE5-8A47-E336D36A6EC4}"/>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7-11ED-4AE5-8A47-E336D36A6EC4}"/>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9-11ED-4AE5-8A47-E336D36A6EC4}"/>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B-11ED-4AE5-8A47-E336D36A6EC4}"/>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D-11ED-4AE5-8A47-E336D36A6EC4}"/>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F-11ED-4AE5-8A47-E336D36A6EC4}"/>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1-11ED-4AE5-8A47-E336D36A6EC4}"/>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3-11ED-4AE5-8A47-E336D36A6EC4}"/>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75-11ED-4AE5-8A47-E336D36A6EC4}"/>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7-11ED-4AE5-8A47-E336D36A6EC4}"/>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9-11ED-4AE5-8A47-E336D36A6EC4}"/>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B-11ED-4AE5-8A47-E336D36A6EC4}"/>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D-11ED-4AE5-8A47-E336D36A6EC4}"/>
              </c:ext>
            </c:extLst>
          </c:dPt>
          <c:dPt>
            <c:idx val="4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F-11ED-4AE5-8A47-E336D36A6EC4}"/>
              </c:ext>
            </c:extLst>
          </c:dPt>
          <c:dPt>
            <c:idx val="4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1-11ED-4AE5-8A47-E336D36A6EC4}"/>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83-11ED-4AE5-8A47-E336D36A6EC4}"/>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5-11ED-4AE5-8A47-E336D36A6EC4}"/>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7-11ED-4AE5-8A47-E336D36A6EC4}"/>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9-11ED-4AE5-8A47-E336D36A6EC4}"/>
              </c:ext>
            </c:extLst>
          </c:dPt>
          <c:dPt>
            <c:idx val="50"/>
            <c:invertIfNegative val="0"/>
            <c:bubble3D val="0"/>
            <c:spPr>
              <a:solidFill>
                <a:schemeClr val="accent4"/>
              </a:solidFill>
              <a:ln>
                <a:noFill/>
              </a:ln>
              <a:effectLst/>
            </c:spPr>
            <c:extLst>
              <c:ext xmlns:c16="http://schemas.microsoft.com/office/drawing/2014/chart" uri="{C3380CC4-5D6E-409C-BE32-E72D297353CC}">
                <c16:uniqueId val="{0000018B-11ED-4AE5-8A47-E336D36A6EC4}"/>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D-11ED-4AE5-8A47-E336D36A6EC4}"/>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F-11ED-4AE5-8A47-E336D36A6EC4}"/>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1-11ED-4AE5-8A47-E336D36A6EC4}"/>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93-11ED-4AE5-8A47-E336D36A6EC4}"/>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5-11ED-4AE5-8A47-E336D36A6EC4}"/>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7-11ED-4AE5-8A47-E336D36A6EC4}"/>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9-11ED-4AE5-8A47-E336D36A6EC4}"/>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B-11ED-4AE5-8A47-E336D36A6EC4}"/>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D-11ED-4AE5-8A47-E336D36A6EC4}"/>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F-11ED-4AE5-8A47-E336D36A6EC4}"/>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1-11ED-4AE5-8A47-E336D36A6EC4}"/>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A3-11ED-4AE5-8A47-E336D36A6EC4}"/>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5-11ED-4AE5-8A47-E336D36A6EC4}"/>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7-11ED-4AE5-8A47-E336D36A6EC4}"/>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9-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juillet</c:v>
                </c:pt>
                <c:pt idx="1">
                  <c:v>juin</c:v>
                </c:pt>
                <c:pt idx="2">
                  <c:v>mai</c:v>
                </c:pt>
                <c:pt idx="3">
                  <c:v>avril</c:v>
                </c:pt>
                <c:pt idx="5">
                  <c:v>C1 - Industrie agro-alimentaire - juillet</c:v>
                </c:pt>
                <c:pt idx="6">
                  <c:v>juin</c:v>
                </c:pt>
                <c:pt idx="7">
                  <c:v>mai</c:v>
                </c:pt>
                <c:pt idx="8">
                  <c:v>avril</c:v>
                </c:pt>
                <c:pt idx="10">
                  <c:v>C3 - Biens d'équipement - juillet</c:v>
                </c:pt>
                <c:pt idx="11">
                  <c:v>juin</c:v>
                </c:pt>
                <c:pt idx="12">
                  <c:v>mai</c:v>
                </c:pt>
                <c:pt idx="13">
                  <c:v>avril</c:v>
                </c:pt>
                <c:pt idx="15">
                  <c:v>C4 - Fabrication de matériels de transport - juillet</c:v>
                </c:pt>
                <c:pt idx="16">
                  <c:v>juin</c:v>
                </c:pt>
                <c:pt idx="17">
                  <c:v>mai</c:v>
                </c:pt>
                <c:pt idx="18">
                  <c:v>avril</c:v>
                </c:pt>
                <c:pt idx="20">
                  <c:v>C5 - Fabrication d'autres produits industriels  - juillet</c:v>
                </c:pt>
                <c:pt idx="21">
                  <c:v>juin</c:v>
                </c:pt>
                <c:pt idx="22">
                  <c:v>mai</c:v>
                </c:pt>
                <c:pt idx="23">
                  <c:v>avril</c:v>
                </c:pt>
                <c:pt idx="25">
                  <c:v>FZ - Construction - juillet</c:v>
                </c:pt>
                <c:pt idx="26">
                  <c:v>juin</c:v>
                </c:pt>
                <c:pt idx="27">
                  <c:v>mai</c:v>
                </c:pt>
                <c:pt idx="28">
                  <c:v>avril</c:v>
                </c:pt>
                <c:pt idx="30">
                  <c:v>GZ - Commerce - juillet</c:v>
                </c:pt>
                <c:pt idx="31">
                  <c:v>juin</c:v>
                </c:pt>
                <c:pt idx="32">
                  <c:v>mai</c:v>
                </c:pt>
                <c:pt idx="33">
                  <c:v>avril</c:v>
                </c:pt>
                <c:pt idx="35">
                  <c:v>HZ - Transports et entreposage - juillet</c:v>
                </c:pt>
                <c:pt idx="36">
                  <c:v>juin</c:v>
                </c:pt>
                <c:pt idx="37">
                  <c:v>mai</c:v>
                </c:pt>
                <c:pt idx="38">
                  <c:v>avril</c:v>
                </c:pt>
                <c:pt idx="40">
                  <c:v>IZ - Hébergement et restauration - juillet</c:v>
                </c:pt>
                <c:pt idx="41">
                  <c:v>juin</c:v>
                </c:pt>
                <c:pt idx="42">
                  <c:v>mai</c:v>
                </c:pt>
                <c:pt idx="43">
                  <c:v>avril</c:v>
                </c:pt>
                <c:pt idx="45">
                  <c:v>JZ - Information et communication - juillet</c:v>
                </c:pt>
                <c:pt idx="46">
                  <c:v>juin</c:v>
                </c:pt>
                <c:pt idx="47">
                  <c:v>mai</c:v>
                </c:pt>
                <c:pt idx="48">
                  <c:v>avril</c:v>
                </c:pt>
                <c:pt idx="50">
                  <c:v>KZ - Activités financières et d'assurance - juillet</c:v>
                </c:pt>
                <c:pt idx="51">
                  <c:v>juin</c:v>
                </c:pt>
                <c:pt idx="52">
                  <c:v>mai</c:v>
                </c:pt>
                <c:pt idx="53">
                  <c:v>avril</c:v>
                </c:pt>
                <c:pt idx="55">
                  <c:v>MN - Services aux entreprises - juillet</c:v>
                </c:pt>
                <c:pt idx="56">
                  <c:v>juin</c:v>
                </c:pt>
                <c:pt idx="57">
                  <c:v>mai</c:v>
                </c:pt>
                <c:pt idx="58">
                  <c:v>avril</c:v>
                </c:pt>
                <c:pt idx="60">
                  <c:v>OQ - Enseignement, santé humaine et action sociale - juillet</c:v>
                </c:pt>
                <c:pt idx="61">
                  <c:v>juin</c:v>
                </c:pt>
                <c:pt idx="62">
                  <c:v>mai</c:v>
                </c:pt>
                <c:pt idx="63">
                  <c:v>avril</c:v>
                </c:pt>
                <c:pt idx="65">
                  <c:v>RU - Autres activités de services - juillet</c:v>
                </c:pt>
                <c:pt idx="66">
                  <c:v>juin</c:v>
                </c:pt>
                <c:pt idx="67">
                  <c:v>mai</c:v>
                </c:pt>
                <c:pt idx="68">
                  <c:v>avril</c:v>
                </c:pt>
              </c:strCache>
            </c:strRef>
          </c:cat>
          <c:val>
            <c:numRef>
              <c:extLst>
                <c:ext xmlns:c15="http://schemas.microsoft.com/office/drawing/2012/chart" uri="{02D57815-91ED-43cb-92C2-25804820EDAC}">
                  <c15:fullRef>
                    <c15:sqref>('Graphique D'!$F$4:$F$68,'Graphique D'!$F$74:$F$87)</c15:sqref>
                  </c15:fullRef>
                </c:ext>
              </c:extLst>
              <c:f>('Graphique D'!$F$4:$F$7,'Graphique D'!$F$13:$F$18,'Graphique D'!$F$24:$F$68,'Graphique D'!$F$74:$F$87)</c:f>
              <c:numCache>
                <c:formatCode>0.0</c:formatCode>
                <c:ptCount val="69"/>
                <c:pt idx="0">
                  <c:v>6.7</c:v>
                </c:pt>
                <c:pt idx="1">
                  <c:v>5.8000000000000007</c:v>
                </c:pt>
                <c:pt idx="2">
                  <c:v>3.4000000000000004</c:v>
                </c:pt>
                <c:pt idx="3">
                  <c:v>2.2999999999999998</c:v>
                </c:pt>
                <c:pt idx="5">
                  <c:v>0</c:v>
                </c:pt>
                <c:pt idx="6">
                  <c:v>0</c:v>
                </c:pt>
                <c:pt idx="7">
                  <c:v>2.9000000000000057</c:v>
                </c:pt>
                <c:pt idx="8">
                  <c:v>2.1000000000000085</c:v>
                </c:pt>
                <c:pt idx="10">
                  <c:v>11.799999999999999</c:v>
                </c:pt>
                <c:pt idx="11">
                  <c:v>10.7</c:v>
                </c:pt>
                <c:pt idx="12">
                  <c:v>3.8</c:v>
                </c:pt>
                <c:pt idx="13">
                  <c:v>1.7000000000000002</c:v>
                </c:pt>
                <c:pt idx="15">
                  <c:v>23.200000000000003</c:v>
                </c:pt>
                <c:pt idx="16">
                  <c:v>22.2</c:v>
                </c:pt>
                <c:pt idx="17">
                  <c:v>13.700000000000001</c:v>
                </c:pt>
                <c:pt idx="18">
                  <c:v>9.1999999999999993</c:v>
                </c:pt>
                <c:pt idx="20">
                  <c:v>5.4</c:v>
                </c:pt>
                <c:pt idx="21">
                  <c:v>9.1999999999999993</c:v>
                </c:pt>
                <c:pt idx="22">
                  <c:v>4</c:v>
                </c:pt>
                <c:pt idx="23">
                  <c:v>2.7</c:v>
                </c:pt>
                <c:pt idx="25">
                  <c:v>22.7</c:v>
                </c:pt>
                <c:pt idx="26">
                  <c:v>2.8000000000000003</c:v>
                </c:pt>
                <c:pt idx="27">
                  <c:v>3.6999999999999997</c:v>
                </c:pt>
                <c:pt idx="28">
                  <c:v>2.9000000000000004</c:v>
                </c:pt>
                <c:pt idx="30">
                  <c:v>1.5</c:v>
                </c:pt>
                <c:pt idx="31">
                  <c:v>1.5</c:v>
                </c:pt>
                <c:pt idx="32">
                  <c:v>1.5</c:v>
                </c:pt>
                <c:pt idx="33">
                  <c:v>1.0999999999999999</c:v>
                </c:pt>
                <c:pt idx="35">
                  <c:v>1.3</c:v>
                </c:pt>
                <c:pt idx="36">
                  <c:v>2.1999999999999997</c:v>
                </c:pt>
                <c:pt idx="37">
                  <c:v>1.7999999999999998</c:v>
                </c:pt>
                <c:pt idx="38">
                  <c:v>1.4000000000000001</c:v>
                </c:pt>
                <c:pt idx="40">
                  <c:v>8.4</c:v>
                </c:pt>
                <c:pt idx="41">
                  <c:v>6.2</c:v>
                </c:pt>
                <c:pt idx="42">
                  <c:v>1.6</c:v>
                </c:pt>
                <c:pt idx="43">
                  <c:v>0.70000000000000007</c:v>
                </c:pt>
                <c:pt idx="45">
                  <c:v>12.2</c:v>
                </c:pt>
                <c:pt idx="46">
                  <c:v>9.7000000000000011</c:v>
                </c:pt>
                <c:pt idx="47">
                  <c:v>8.4</c:v>
                </c:pt>
                <c:pt idx="48">
                  <c:v>6.4</c:v>
                </c:pt>
                <c:pt idx="50">
                  <c:v>10</c:v>
                </c:pt>
                <c:pt idx="51">
                  <c:v>8</c:v>
                </c:pt>
                <c:pt idx="52">
                  <c:v>5.8999999999999995</c:v>
                </c:pt>
                <c:pt idx="53">
                  <c:v>6</c:v>
                </c:pt>
                <c:pt idx="55">
                  <c:v>6</c:v>
                </c:pt>
                <c:pt idx="56">
                  <c:v>5.7</c:v>
                </c:pt>
                <c:pt idx="57">
                  <c:v>2.8000000000000003</c:v>
                </c:pt>
                <c:pt idx="58">
                  <c:v>1.3</c:v>
                </c:pt>
                <c:pt idx="60">
                  <c:v>3.6999999999999997</c:v>
                </c:pt>
                <c:pt idx="61">
                  <c:v>3</c:v>
                </c:pt>
                <c:pt idx="62">
                  <c:v>4.5999999999999996</c:v>
                </c:pt>
                <c:pt idx="63">
                  <c:v>3.3000000000000003</c:v>
                </c:pt>
                <c:pt idx="65">
                  <c:v>8.2000000000000011</c:v>
                </c:pt>
                <c:pt idx="66">
                  <c:v>4.1000000000000005</c:v>
                </c:pt>
                <c:pt idx="67">
                  <c:v>1.9</c:v>
                </c:pt>
                <c:pt idx="68">
                  <c:v>2.1999999999999997</c:v>
                </c:pt>
              </c:numCache>
            </c:numRef>
          </c:val>
          <c:extLst>
            <c:ext xmlns:c15="http://schemas.microsoft.com/office/drawing/2012/chart" uri="{02D57815-91ED-43cb-92C2-25804820EDAC}">
              <c15:categoryFilterExceptions>
                <c15:categoryFilterException>
                  <c15:sqref>'Graphique D'!$F$9</c15:sqref>
                  <c15:spPr xmlns:c15="http://schemas.microsoft.com/office/drawing/2012/chart">
                    <a:solidFill>
                      <a:schemeClr val="accent4"/>
                    </a:solidFill>
                    <a:ln>
                      <a:noFill/>
                    </a:ln>
                    <a:effectLst/>
                  </c15:spPr>
                  <c15:invertIfNegative val="0"/>
                  <c15:bubble3D val="0"/>
                </c15:categoryFilterException>
                <c15:categoryFilterException>
                  <c15:sqref>'Graphique D'!$F$10</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D'!$F$11</c15:sqref>
                  <c15:spPr xmlns:c15="http://schemas.microsoft.com/office/drawing/2012/chart">
                    <a:solidFill>
                      <a:schemeClr val="accent4">
                        <a:lumMod val="40000"/>
                        <a:lumOff val="60000"/>
                      </a:schemeClr>
                    </a:solidFill>
                    <a:ln>
                      <a:noFill/>
                    </a:ln>
                    <a:effectLst/>
                  </c15:spPr>
                  <c15:invertIfNegative val="0"/>
                  <c15:bubble3D val="0"/>
                </c15:categoryFilterException>
                <c15:categoryFilterException>
                  <c15:sqref>'Graphique D'!$F$12</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
                  <c15:sqref>'Graphique D'!$F$20</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D'!$F$21</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B2-11ED-4AE5-8A47-E336D36A6EC4}"/>
            </c:ext>
          </c:extLst>
        </c:ser>
        <c:ser>
          <c:idx val="4"/>
          <c:order val="5"/>
          <c:tx>
            <c:strRef>
              <c:f>'Graphique D'!$G$3</c:f>
              <c:strCache>
                <c:ptCount val="1"/>
                <c:pt idx="0">
                  <c:v>nd</c:v>
                </c:pt>
              </c:strCache>
            </c:strRef>
          </c:tx>
          <c:spPr>
            <a:pattFill prst="dkUpDiag">
              <a:fgClr>
                <a:schemeClr val="tx1"/>
              </a:fgClr>
              <a:bgClr>
                <a:schemeClr val="bg1"/>
              </a:bgClr>
            </a:pattFill>
            <a:ln>
              <a:noFill/>
            </a:ln>
            <a:effectLst/>
          </c:spPr>
          <c:invertIfNegative val="0"/>
          <c:dPt>
            <c:idx val="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4-11ED-4AE5-8A47-E336D36A6EC4}"/>
              </c:ext>
            </c:extLst>
          </c:dPt>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6-11ED-4AE5-8A47-E336D36A6EC4}"/>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8-11ED-4AE5-8A47-E336D36A6EC4}"/>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E-11ED-4AE5-8A47-E336D36A6EC4}"/>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0-11ED-4AE5-8A47-E336D36A6EC4}"/>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2-11ED-4AE5-8A47-E336D36A6EC4}"/>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C-11ED-4AE5-8A47-E336D36A6EC4}"/>
              </c:ext>
            </c:extLst>
          </c:dPt>
          <c:dPt>
            <c:idx val="1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E-11ED-4AE5-8A47-E336D36A6EC4}"/>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0-11ED-4AE5-8A47-E336D36A6EC4}"/>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2-11ED-4AE5-8A47-E336D36A6EC4}"/>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4-11ED-4AE5-8A47-E336D36A6EC4}"/>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6-11ED-4AE5-8A47-E336D36A6EC4}"/>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8-11ED-4AE5-8A47-E336D36A6EC4}"/>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A-11ED-4AE5-8A47-E336D36A6EC4}"/>
              </c:ext>
            </c:extLst>
          </c:dPt>
          <c:dPt>
            <c:idx val="2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C-11ED-4AE5-8A47-E336D36A6EC4}"/>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E-11ED-4AE5-8A47-E336D36A6EC4}"/>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0-11ED-4AE5-8A47-E336D36A6EC4}"/>
              </c:ext>
            </c:extLst>
          </c:dPt>
          <c:dPt>
            <c:idx val="3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2-11ED-4AE5-8A47-E336D36A6EC4}"/>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4-11ED-4AE5-8A47-E336D36A6EC4}"/>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6-11ED-4AE5-8A47-E336D36A6EC4}"/>
              </c:ext>
            </c:extLst>
          </c:dPt>
          <c:dPt>
            <c:idx val="3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8-11ED-4AE5-8A47-E336D36A6EC4}"/>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A-11ED-4AE5-8A47-E336D36A6EC4}"/>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C-11ED-4AE5-8A47-E336D36A6EC4}"/>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E-11ED-4AE5-8A47-E336D36A6EC4}"/>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0-11ED-4AE5-8A47-E336D36A6EC4}"/>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2-11ED-4AE5-8A47-E336D36A6EC4}"/>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4-11ED-4AE5-8A47-E336D36A6EC4}"/>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6-11ED-4AE5-8A47-E336D36A6EC4}"/>
              </c:ext>
            </c:extLst>
          </c:dPt>
          <c:dPt>
            <c:idx val="5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8-11ED-4AE5-8A47-E336D36A6EC4}"/>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A-11ED-4AE5-8A47-E336D36A6EC4}"/>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11ED-4AE5-8A47-E336D36A6EC4}"/>
              </c:ext>
            </c:extLst>
          </c:dPt>
          <c:dPt>
            <c:idx val="5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4B3C-4B7E-8D67-D95433B3831D}"/>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11ED-4AE5-8A47-E336D36A6EC4}"/>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11ED-4AE5-8A47-E336D36A6EC4}"/>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11ED-4AE5-8A47-E336D36A6EC4}"/>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11ED-4AE5-8A47-E336D36A6EC4}"/>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11ED-4AE5-8A47-E336D36A6EC4}"/>
              </c:ext>
            </c:extLst>
          </c:dPt>
          <c:dPt>
            <c:idx val="6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11ED-4AE5-8A47-E336D36A6EC4}"/>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11ED-4AE5-8A47-E336D36A6EC4}"/>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juillet</c:v>
                </c:pt>
                <c:pt idx="1">
                  <c:v>juin</c:v>
                </c:pt>
                <c:pt idx="2">
                  <c:v>mai</c:v>
                </c:pt>
                <c:pt idx="3">
                  <c:v>avril</c:v>
                </c:pt>
                <c:pt idx="5">
                  <c:v>C1 - Industrie agro-alimentaire - juillet</c:v>
                </c:pt>
                <c:pt idx="6">
                  <c:v>juin</c:v>
                </c:pt>
                <c:pt idx="7">
                  <c:v>mai</c:v>
                </c:pt>
                <c:pt idx="8">
                  <c:v>avril</c:v>
                </c:pt>
                <c:pt idx="10">
                  <c:v>C3 - Biens d'équipement - juillet</c:v>
                </c:pt>
                <c:pt idx="11">
                  <c:v>juin</c:v>
                </c:pt>
                <c:pt idx="12">
                  <c:v>mai</c:v>
                </c:pt>
                <c:pt idx="13">
                  <c:v>avril</c:v>
                </c:pt>
                <c:pt idx="15">
                  <c:v>C4 - Fabrication de matériels de transport - juillet</c:v>
                </c:pt>
                <c:pt idx="16">
                  <c:v>juin</c:v>
                </c:pt>
                <c:pt idx="17">
                  <c:v>mai</c:v>
                </c:pt>
                <c:pt idx="18">
                  <c:v>avril</c:v>
                </c:pt>
                <c:pt idx="20">
                  <c:v>C5 - Fabrication d'autres produits industriels  - juillet</c:v>
                </c:pt>
                <c:pt idx="21">
                  <c:v>juin</c:v>
                </c:pt>
                <c:pt idx="22">
                  <c:v>mai</c:v>
                </c:pt>
                <c:pt idx="23">
                  <c:v>avril</c:v>
                </c:pt>
                <c:pt idx="25">
                  <c:v>FZ - Construction - juillet</c:v>
                </c:pt>
                <c:pt idx="26">
                  <c:v>juin</c:v>
                </c:pt>
                <c:pt idx="27">
                  <c:v>mai</c:v>
                </c:pt>
                <c:pt idx="28">
                  <c:v>avril</c:v>
                </c:pt>
                <c:pt idx="30">
                  <c:v>GZ - Commerce - juillet</c:v>
                </c:pt>
                <c:pt idx="31">
                  <c:v>juin</c:v>
                </c:pt>
                <c:pt idx="32">
                  <c:v>mai</c:v>
                </c:pt>
                <c:pt idx="33">
                  <c:v>avril</c:v>
                </c:pt>
                <c:pt idx="35">
                  <c:v>HZ - Transports et entreposage - juillet</c:v>
                </c:pt>
                <c:pt idx="36">
                  <c:v>juin</c:v>
                </c:pt>
                <c:pt idx="37">
                  <c:v>mai</c:v>
                </c:pt>
                <c:pt idx="38">
                  <c:v>avril</c:v>
                </c:pt>
                <c:pt idx="40">
                  <c:v>IZ - Hébergement et restauration - juillet</c:v>
                </c:pt>
                <c:pt idx="41">
                  <c:v>juin</c:v>
                </c:pt>
                <c:pt idx="42">
                  <c:v>mai</c:v>
                </c:pt>
                <c:pt idx="43">
                  <c:v>avril</c:v>
                </c:pt>
                <c:pt idx="45">
                  <c:v>JZ - Information et communication - juillet</c:v>
                </c:pt>
                <c:pt idx="46">
                  <c:v>juin</c:v>
                </c:pt>
                <c:pt idx="47">
                  <c:v>mai</c:v>
                </c:pt>
                <c:pt idx="48">
                  <c:v>avril</c:v>
                </c:pt>
                <c:pt idx="50">
                  <c:v>KZ - Activités financières et d'assurance - juillet</c:v>
                </c:pt>
                <c:pt idx="51">
                  <c:v>juin</c:v>
                </c:pt>
                <c:pt idx="52">
                  <c:v>mai</c:v>
                </c:pt>
                <c:pt idx="53">
                  <c:v>avril</c:v>
                </c:pt>
                <c:pt idx="55">
                  <c:v>MN - Services aux entreprises - juillet</c:v>
                </c:pt>
                <c:pt idx="56">
                  <c:v>juin</c:v>
                </c:pt>
                <c:pt idx="57">
                  <c:v>mai</c:v>
                </c:pt>
                <c:pt idx="58">
                  <c:v>avril</c:v>
                </c:pt>
                <c:pt idx="60">
                  <c:v>OQ - Enseignement, santé humaine et action sociale - juillet</c:v>
                </c:pt>
                <c:pt idx="61">
                  <c:v>juin</c:v>
                </c:pt>
                <c:pt idx="62">
                  <c:v>mai</c:v>
                </c:pt>
                <c:pt idx="63">
                  <c:v>avril</c:v>
                </c:pt>
                <c:pt idx="65">
                  <c:v>RU - Autres activités de services - juillet</c:v>
                </c:pt>
                <c:pt idx="66">
                  <c:v>juin</c:v>
                </c:pt>
                <c:pt idx="67">
                  <c:v>mai</c:v>
                </c:pt>
                <c:pt idx="68">
                  <c:v>avril</c:v>
                </c:pt>
              </c:strCache>
            </c:strRef>
          </c:cat>
          <c:val>
            <c:numRef>
              <c:extLst>
                <c:ext xmlns:c15="http://schemas.microsoft.com/office/drawing/2012/chart" uri="{02D57815-91ED-43cb-92C2-25804820EDAC}">
                  <c15:fullRef>
                    <c15:sqref>('Graphique D'!$G$4:$G$68,'Graphique D'!$G$74:$G$87)</c15:sqref>
                  </c15:fullRef>
                </c:ext>
              </c:extLst>
              <c:f>('Graphique D'!$G$4:$G$7,'Graphique D'!$G$13:$G$18,'Graphique D'!$G$24:$G$68,'Graphique D'!$G$74:$G$87)</c:f>
              <c:numCache>
                <c:formatCode>0.0</c:formatCode>
                <c:ptCount val="69"/>
                <c:pt idx="5">
                  <c:v>7.2000000000000028</c:v>
                </c:pt>
                <c:pt idx="6">
                  <c:v>4.1000000000000085</c:v>
                </c:pt>
                <c:pt idx="10">
                  <c:v>0.60000000000000853</c:v>
                </c:pt>
                <c:pt idx="11">
                  <c:v>2.5000000000000142</c:v>
                </c:pt>
                <c:pt idx="12">
                  <c:v>1.9000000000000057</c:v>
                </c:pt>
                <c:pt idx="15">
                  <c:v>16.5</c:v>
                </c:pt>
                <c:pt idx="16">
                  <c:v>14.799999999999997</c:v>
                </c:pt>
                <c:pt idx="18">
                  <c:v>0</c:v>
                </c:pt>
                <c:pt idx="25">
                  <c:v>1.3999999999999915</c:v>
                </c:pt>
                <c:pt idx="26">
                  <c:v>0</c:v>
                </c:pt>
                <c:pt idx="45">
                  <c:v>9.9999999999994316E-2</c:v>
                </c:pt>
              </c:numCache>
            </c:numRef>
          </c:val>
          <c:extLst>
            <c:ext xmlns:c15="http://schemas.microsoft.com/office/drawing/2012/chart" uri="{02D57815-91ED-43cb-92C2-25804820EDAC}">
              <c15:categoryFilterExceptions>
                <c15:categoryFilterException>
                  <c15:sqref>'Graphique D'!$G$10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D'!$G$11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13-11ED-4AE5-8A47-E336D36A6EC4}"/>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2"/>
        <c:txPr>
          <a:bodyPr rot="0" spcFirstLastPara="1" vertOverflow="ellipsis" vert="horz" wrap="square" anchor="b"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1.108936702591559E-3"/>
          <c:y val="0.91354583434229042"/>
          <c:w val="0.9988910632974084"/>
          <c:h val="8.6454165657709608E-2"/>
        </c:manualLayout>
      </c:layout>
      <c:overlay val="0"/>
      <c:spPr>
        <a:noFill/>
        <a:ln>
          <a:noFill/>
        </a:ln>
        <a:effectLst/>
      </c:spPr>
      <c:txPr>
        <a:bodyPr rot="0" spcFirstLastPara="1" vertOverflow="ellipsis" vert="horz" wrap="square" anchor="b"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425468373551683"/>
          <c:y val="2.5062358807954602E-2"/>
          <c:w val="0.56632129190515412"/>
          <c:h val="0.90410062133842395"/>
        </c:manualLayout>
      </c:layout>
      <c:barChart>
        <c:barDir val="bar"/>
        <c:grouping val="stacked"/>
        <c:varyColors val="0"/>
        <c:ser>
          <c:idx val="0"/>
          <c:order val="0"/>
          <c:tx>
            <c:strRef>
              <c:f>'Graphique E'!$B$3</c:f>
              <c:strCache>
                <c:ptCount val="1"/>
                <c:pt idx="0">
                  <c:v>Travail sur site ou sur chantiers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0278-477D-879B-FDFC7901D015}"/>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0278-477D-879B-FDFC7901D015}"/>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0278-477D-879B-FDFC7901D015}"/>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0278-477D-879B-FDFC7901D015}"/>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0278-477D-879B-FDFC7901D015}"/>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0278-477D-879B-FDFC7901D015}"/>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0278-477D-879B-FDFC7901D015}"/>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0278-477D-879B-FDFC7901D015}"/>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0278-477D-879B-FDFC7901D015}"/>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0278-477D-879B-FDFC7901D015}"/>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0278-477D-879B-FDFC7901D015}"/>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0278-477D-879B-FDFC7901D015}"/>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278-477D-879B-FDFC7901D015}"/>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0278-477D-879B-FDFC7901D015}"/>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0278-477D-879B-FDFC7901D015}"/>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0278-477D-879B-FDFC7901D015}"/>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0278-477D-879B-FDFC7901D015}"/>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0278-477D-879B-FDFC7901D015}"/>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0278-477D-879B-FDFC7901D015}"/>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0278-477D-879B-FDFC7901D015}"/>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0278-477D-879B-FDFC7901D015}"/>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0278-477D-879B-FDFC7901D015}"/>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0278-477D-879B-FDFC7901D015}"/>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0278-477D-879B-FDFC7901D015}"/>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0278-477D-879B-FDFC7901D015}"/>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0278-477D-879B-FDFC7901D015}"/>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0278-477D-879B-FDFC7901D015}"/>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0278-477D-879B-FDFC7901D015}"/>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0278-477D-879B-FDFC7901D015}"/>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0278-477D-879B-FDFC7901D015}"/>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0278-477D-879B-FDFC7901D015}"/>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0278-477D-879B-FDFC7901D015}"/>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0278-477D-879B-FDFC7901D015}"/>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0278-477D-879B-FDFC7901D015}"/>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0278-477D-879B-FDFC7901D015}"/>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0278-477D-879B-FDFC7901D015}"/>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0278-477D-879B-FDFC7901D015}"/>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0278-477D-879B-FDFC7901D015}"/>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0278-477D-879B-FDFC7901D015}"/>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0278-477D-879B-FDFC7901D015}"/>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0278-477D-879B-FDFC7901D015}"/>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0278-477D-879B-FDFC7901D015}"/>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0278-477D-879B-FDFC7901D015}"/>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0278-477D-879B-FDFC7901D015}"/>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0278-477D-879B-FDFC7901D015}"/>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0278-477D-879B-FDFC7901D015}"/>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0278-477D-879B-FDFC7901D015}"/>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0278-477D-879B-FDFC7901D015}"/>
              </c:ext>
            </c:extLst>
          </c:dPt>
          <c:dPt>
            <c:idx val="81"/>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0278-477D-879B-FDFC7901D015}"/>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0278-477D-879B-FDFC7901D015}"/>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0278-477D-879B-FDFC7901D015}"/>
              </c:ext>
            </c:extLst>
          </c:dPt>
          <c:cat>
            <c:strRef>
              <c:f>'Graphique E'!$A$4:$A$88</c:f>
              <c:strCache>
                <c:ptCount val="84"/>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C2 - Cokéfaction et raffinage - juillet</c:v>
                </c:pt>
                <c:pt idx="16">
                  <c:v>juin</c:v>
                </c:pt>
                <c:pt idx="17">
                  <c:v>mai</c:v>
                </c:pt>
                <c:pt idx="18">
                  <c:v>avril</c:v>
                </c:pt>
                <c:pt idx="20">
                  <c:v>C3 - Biens d'équipement - juillet</c:v>
                </c:pt>
                <c:pt idx="21">
                  <c:v>juin</c:v>
                </c:pt>
                <c:pt idx="22">
                  <c:v>mai</c:v>
                </c:pt>
                <c:pt idx="23">
                  <c:v>avril</c:v>
                </c:pt>
                <c:pt idx="25">
                  <c:v>C4 - Fabrication de matériels de transport - juillet</c:v>
                </c:pt>
                <c:pt idx="26">
                  <c:v>juin</c:v>
                </c:pt>
                <c:pt idx="27">
                  <c:v>mai</c:v>
                </c:pt>
                <c:pt idx="28">
                  <c:v>avril</c:v>
                </c:pt>
                <c:pt idx="30">
                  <c:v>C5 - Fabrication d'autres produits industriels  - juillet</c:v>
                </c:pt>
                <c:pt idx="31">
                  <c:v>juin</c:v>
                </c:pt>
                <c:pt idx="32">
                  <c:v>mai</c:v>
                </c:pt>
                <c:pt idx="33">
                  <c:v>avril</c:v>
                </c:pt>
                <c:pt idx="35">
                  <c:v>FZ - Construction - juillet</c:v>
                </c:pt>
                <c:pt idx="36">
                  <c:v>juin</c:v>
                </c:pt>
                <c:pt idx="37">
                  <c:v>mai</c:v>
                </c:pt>
                <c:pt idx="38">
                  <c:v>avril</c:v>
                </c:pt>
                <c:pt idx="40">
                  <c:v>GZ - Commerce - juillet</c:v>
                </c:pt>
                <c:pt idx="41">
                  <c:v>juin</c:v>
                </c:pt>
                <c:pt idx="42">
                  <c:v>mai</c:v>
                </c:pt>
                <c:pt idx="43">
                  <c:v>avril</c:v>
                </c:pt>
                <c:pt idx="45">
                  <c:v>HZ - Transports et entreposage - juillet</c:v>
                </c:pt>
                <c:pt idx="46">
                  <c:v>juin</c:v>
                </c:pt>
                <c:pt idx="47">
                  <c:v>mai</c:v>
                </c:pt>
                <c:pt idx="48">
                  <c:v>avril</c:v>
                </c:pt>
                <c:pt idx="50">
                  <c:v>IZ - Hébergement et restauration - juillet</c:v>
                </c:pt>
                <c:pt idx="51">
                  <c:v>juin</c:v>
                </c:pt>
                <c:pt idx="52">
                  <c:v>mai</c:v>
                </c:pt>
                <c:pt idx="53">
                  <c:v>avril</c:v>
                </c:pt>
                <c:pt idx="55">
                  <c:v>JZ - Information et communication - juillet</c:v>
                </c:pt>
                <c:pt idx="56">
                  <c:v>juin</c:v>
                </c:pt>
                <c:pt idx="57">
                  <c:v>mai</c:v>
                </c:pt>
                <c:pt idx="58">
                  <c:v>avril</c:v>
                </c:pt>
                <c:pt idx="60">
                  <c:v>KZ - Activités financières et d'assurance - juillet</c:v>
                </c:pt>
                <c:pt idx="61">
                  <c:v>juin</c:v>
                </c:pt>
                <c:pt idx="62">
                  <c:v>mai</c:v>
                </c:pt>
                <c:pt idx="63">
                  <c:v>avril</c:v>
                </c:pt>
                <c:pt idx="65">
                  <c:v>LZ - Activités immobilières - juillet</c:v>
                </c:pt>
                <c:pt idx="66">
                  <c:v>juin</c:v>
                </c:pt>
                <c:pt idx="67">
                  <c:v>mai</c:v>
                </c:pt>
                <c:pt idx="68">
                  <c:v>avril</c:v>
                </c:pt>
                <c:pt idx="70">
                  <c:v>MN - Services aux entreprises - juillet</c:v>
                </c:pt>
                <c:pt idx="71">
                  <c:v>juin</c:v>
                </c:pt>
                <c:pt idx="72">
                  <c:v>mai</c:v>
                </c:pt>
                <c:pt idx="73">
                  <c:v>avril</c:v>
                </c:pt>
                <c:pt idx="75">
                  <c:v>OQ - Enseignement, santé humaine et action sociale - juillet</c:v>
                </c:pt>
                <c:pt idx="76">
                  <c:v>juin</c:v>
                </c:pt>
                <c:pt idx="77">
                  <c:v>mai</c:v>
                </c:pt>
                <c:pt idx="78">
                  <c:v>avril</c:v>
                </c:pt>
                <c:pt idx="80">
                  <c:v>RU - Autres activités de services - juillet</c:v>
                </c:pt>
                <c:pt idx="81">
                  <c:v>juin</c:v>
                </c:pt>
                <c:pt idx="82">
                  <c:v>mai</c:v>
                </c:pt>
                <c:pt idx="83">
                  <c:v>avril</c:v>
                </c:pt>
              </c:strCache>
            </c:strRef>
          </c:cat>
          <c:val>
            <c:numRef>
              <c:f>'Graphique E'!$B$4:$B$88</c:f>
              <c:numCache>
                <c:formatCode>0.0</c:formatCode>
                <c:ptCount val="85"/>
                <c:pt idx="0">
                  <c:v>58.8</c:v>
                </c:pt>
                <c:pt idx="1">
                  <c:v>65.8</c:v>
                </c:pt>
                <c:pt idx="2">
                  <c:v>59.199999999999996</c:v>
                </c:pt>
                <c:pt idx="3">
                  <c:v>55.2</c:v>
                </c:pt>
                <c:pt idx="5">
                  <c:v>58.699999999999996</c:v>
                </c:pt>
                <c:pt idx="6">
                  <c:v>66.100000000000009</c:v>
                </c:pt>
                <c:pt idx="7">
                  <c:v>62</c:v>
                </c:pt>
                <c:pt idx="8">
                  <c:v>62.2</c:v>
                </c:pt>
                <c:pt idx="10">
                  <c:v>66.8</c:v>
                </c:pt>
                <c:pt idx="11">
                  <c:v>76.5</c:v>
                </c:pt>
                <c:pt idx="12">
                  <c:v>71.5</c:v>
                </c:pt>
                <c:pt idx="13">
                  <c:v>70.8</c:v>
                </c:pt>
                <c:pt idx="15">
                  <c:v>64.2</c:v>
                </c:pt>
                <c:pt idx="16">
                  <c:v>79.7</c:v>
                </c:pt>
                <c:pt idx="17">
                  <c:v>73.3</c:v>
                </c:pt>
                <c:pt idx="18">
                  <c:v>62.5</c:v>
                </c:pt>
                <c:pt idx="20">
                  <c:v>49.1</c:v>
                </c:pt>
                <c:pt idx="21">
                  <c:v>56.599999999999994</c:v>
                </c:pt>
                <c:pt idx="22">
                  <c:v>51.800000000000004</c:v>
                </c:pt>
                <c:pt idx="23">
                  <c:v>51.9</c:v>
                </c:pt>
                <c:pt idx="25">
                  <c:v>52.5</c:v>
                </c:pt>
                <c:pt idx="26">
                  <c:v>54.6</c:v>
                </c:pt>
                <c:pt idx="27">
                  <c:v>50</c:v>
                </c:pt>
                <c:pt idx="28">
                  <c:v>50.8</c:v>
                </c:pt>
                <c:pt idx="30">
                  <c:v>66.3</c:v>
                </c:pt>
                <c:pt idx="31">
                  <c:v>72.599999999999994</c:v>
                </c:pt>
                <c:pt idx="32">
                  <c:v>67.2</c:v>
                </c:pt>
                <c:pt idx="33">
                  <c:v>65.100000000000009</c:v>
                </c:pt>
                <c:pt idx="35">
                  <c:v>74.099999999999994</c:v>
                </c:pt>
                <c:pt idx="36">
                  <c:v>81.599999999999994</c:v>
                </c:pt>
                <c:pt idx="37">
                  <c:v>76.900000000000006</c:v>
                </c:pt>
                <c:pt idx="38">
                  <c:v>71.099999999999994</c:v>
                </c:pt>
                <c:pt idx="40">
                  <c:v>61.9</c:v>
                </c:pt>
                <c:pt idx="41">
                  <c:v>69.8</c:v>
                </c:pt>
                <c:pt idx="42">
                  <c:v>64.3</c:v>
                </c:pt>
                <c:pt idx="43">
                  <c:v>58.8</c:v>
                </c:pt>
                <c:pt idx="45">
                  <c:v>61</c:v>
                </c:pt>
                <c:pt idx="46">
                  <c:v>66.5</c:v>
                </c:pt>
                <c:pt idx="47">
                  <c:v>62.7</c:v>
                </c:pt>
                <c:pt idx="48">
                  <c:v>60.8</c:v>
                </c:pt>
                <c:pt idx="50">
                  <c:v>72.8</c:v>
                </c:pt>
                <c:pt idx="51">
                  <c:v>75.5</c:v>
                </c:pt>
                <c:pt idx="52">
                  <c:v>56.8</c:v>
                </c:pt>
                <c:pt idx="53">
                  <c:v>37.5</c:v>
                </c:pt>
                <c:pt idx="55">
                  <c:v>27.200000000000003</c:v>
                </c:pt>
                <c:pt idx="56">
                  <c:v>28.499999999999996</c:v>
                </c:pt>
                <c:pt idx="57">
                  <c:v>21.7</c:v>
                </c:pt>
                <c:pt idx="58">
                  <c:v>19.900000000000002</c:v>
                </c:pt>
                <c:pt idx="60">
                  <c:v>40.699999999999996</c:v>
                </c:pt>
                <c:pt idx="61">
                  <c:v>44</c:v>
                </c:pt>
                <c:pt idx="62">
                  <c:v>31.5</c:v>
                </c:pt>
                <c:pt idx="63">
                  <c:v>30</c:v>
                </c:pt>
                <c:pt idx="65">
                  <c:v>48.4</c:v>
                </c:pt>
                <c:pt idx="66">
                  <c:v>53.5</c:v>
                </c:pt>
                <c:pt idx="67">
                  <c:v>45.9</c:v>
                </c:pt>
                <c:pt idx="68">
                  <c:v>42.699999999999996</c:v>
                </c:pt>
                <c:pt idx="70">
                  <c:v>52.6</c:v>
                </c:pt>
                <c:pt idx="71">
                  <c:v>57.3</c:v>
                </c:pt>
                <c:pt idx="72">
                  <c:v>49.9</c:v>
                </c:pt>
                <c:pt idx="73">
                  <c:v>47.8</c:v>
                </c:pt>
                <c:pt idx="75">
                  <c:v>62.8</c:v>
                </c:pt>
                <c:pt idx="76">
                  <c:v>76.400000000000006</c:v>
                </c:pt>
                <c:pt idx="77">
                  <c:v>71.7</c:v>
                </c:pt>
                <c:pt idx="78">
                  <c:v>66.8</c:v>
                </c:pt>
                <c:pt idx="80">
                  <c:v>61.4</c:v>
                </c:pt>
                <c:pt idx="81">
                  <c:v>68.2</c:v>
                </c:pt>
                <c:pt idx="82">
                  <c:v>54.900000000000006</c:v>
                </c:pt>
                <c:pt idx="83">
                  <c:v>46</c:v>
                </c:pt>
              </c:numCache>
            </c:numRef>
          </c:val>
          <c:extLst>
            <c:ext xmlns:c16="http://schemas.microsoft.com/office/drawing/2014/chart" uri="{C3380CC4-5D6E-409C-BE32-E72D297353CC}">
              <c16:uniqueId val="{00000066-0278-477D-879B-FDFC7901D015}"/>
            </c:ext>
          </c:extLst>
        </c:ser>
        <c:ser>
          <c:idx val="1"/>
          <c:order val="1"/>
          <c:tx>
            <c:strRef>
              <c:f>'Graphique E'!$C$3</c:f>
              <c:strCache>
                <c:ptCount val="1"/>
                <c:pt idx="0">
                  <c:v>Télétravail ou travail à distance</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0278-477D-879B-FDFC7901D015}"/>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0278-477D-879B-FDFC7901D01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0278-477D-879B-FDFC7901D015}"/>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0278-477D-879B-FDFC7901D015}"/>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0278-477D-879B-FDFC7901D015}"/>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0278-477D-879B-FDFC7901D015}"/>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0278-477D-879B-FDFC7901D015}"/>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0278-477D-879B-FDFC7901D015}"/>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0278-477D-879B-FDFC7901D015}"/>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0278-477D-879B-FDFC7901D015}"/>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C-0278-477D-879B-FDFC7901D015}"/>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E-0278-477D-879B-FDFC7901D015}"/>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0278-477D-879B-FDFC7901D015}"/>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0278-477D-879B-FDFC7901D015}"/>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0278-477D-879B-FDFC7901D015}"/>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0278-477D-879B-FDFC7901D015}"/>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0278-477D-879B-FDFC7901D015}"/>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0278-477D-879B-FDFC7901D015}"/>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0278-477D-879B-FDFC7901D015}"/>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0278-477D-879B-FDFC7901D015}"/>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0278-477D-879B-FDFC7901D015}"/>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0278-477D-879B-FDFC7901D015}"/>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0278-477D-879B-FDFC7901D015}"/>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0278-477D-879B-FDFC7901D015}"/>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0278-477D-879B-FDFC7901D015}"/>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0278-477D-879B-FDFC7901D015}"/>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0278-477D-879B-FDFC7901D015}"/>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0278-477D-879B-FDFC7901D015}"/>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0278-477D-879B-FDFC7901D015}"/>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0278-477D-879B-FDFC7901D015}"/>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0278-477D-879B-FDFC7901D015}"/>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0278-477D-879B-FDFC7901D015}"/>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0278-477D-879B-FDFC7901D015}"/>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0278-477D-879B-FDFC7901D015}"/>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0278-477D-879B-FDFC7901D015}"/>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0278-477D-879B-FDFC7901D015}"/>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0278-477D-879B-FDFC7901D015}"/>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0278-477D-879B-FDFC7901D015}"/>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0278-477D-879B-FDFC7901D015}"/>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0278-477D-879B-FDFC7901D015}"/>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0278-477D-879B-FDFC7901D015}"/>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0278-477D-879B-FDFC7901D015}"/>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0278-477D-879B-FDFC7901D015}"/>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0278-477D-879B-FDFC7901D015}"/>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0278-477D-879B-FDFC7901D015}"/>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0278-477D-879B-FDFC7901D015}"/>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0278-477D-879B-FDFC7901D015}"/>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0278-477D-879B-FDFC7901D015}"/>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0278-477D-879B-FDFC7901D015}"/>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0278-477D-879B-FDFC7901D015}"/>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0278-477D-879B-FDFC7901D015}"/>
              </c:ext>
            </c:extLst>
          </c:dPt>
          <c:cat>
            <c:strRef>
              <c:f>'Graphique E'!$A$4:$A$88</c:f>
              <c:strCache>
                <c:ptCount val="84"/>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C2 - Cokéfaction et raffinage - juillet</c:v>
                </c:pt>
                <c:pt idx="16">
                  <c:v>juin</c:v>
                </c:pt>
                <c:pt idx="17">
                  <c:v>mai</c:v>
                </c:pt>
                <c:pt idx="18">
                  <c:v>avril</c:v>
                </c:pt>
                <c:pt idx="20">
                  <c:v>C3 - Biens d'équipement - juillet</c:v>
                </c:pt>
                <c:pt idx="21">
                  <c:v>juin</c:v>
                </c:pt>
                <c:pt idx="22">
                  <c:v>mai</c:v>
                </c:pt>
                <c:pt idx="23">
                  <c:v>avril</c:v>
                </c:pt>
                <c:pt idx="25">
                  <c:v>C4 - Fabrication de matériels de transport - juillet</c:v>
                </c:pt>
                <c:pt idx="26">
                  <c:v>juin</c:v>
                </c:pt>
                <c:pt idx="27">
                  <c:v>mai</c:v>
                </c:pt>
                <c:pt idx="28">
                  <c:v>avril</c:v>
                </c:pt>
                <c:pt idx="30">
                  <c:v>C5 - Fabrication d'autres produits industriels  - juillet</c:v>
                </c:pt>
                <c:pt idx="31">
                  <c:v>juin</c:v>
                </c:pt>
                <c:pt idx="32">
                  <c:v>mai</c:v>
                </c:pt>
                <c:pt idx="33">
                  <c:v>avril</c:v>
                </c:pt>
                <c:pt idx="35">
                  <c:v>FZ - Construction - juillet</c:v>
                </c:pt>
                <c:pt idx="36">
                  <c:v>juin</c:v>
                </c:pt>
                <c:pt idx="37">
                  <c:v>mai</c:v>
                </c:pt>
                <c:pt idx="38">
                  <c:v>avril</c:v>
                </c:pt>
                <c:pt idx="40">
                  <c:v>GZ - Commerce - juillet</c:v>
                </c:pt>
                <c:pt idx="41">
                  <c:v>juin</c:v>
                </c:pt>
                <c:pt idx="42">
                  <c:v>mai</c:v>
                </c:pt>
                <c:pt idx="43">
                  <c:v>avril</c:v>
                </c:pt>
                <c:pt idx="45">
                  <c:v>HZ - Transports et entreposage - juillet</c:v>
                </c:pt>
                <c:pt idx="46">
                  <c:v>juin</c:v>
                </c:pt>
                <c:pt idx="47">
                  <c:v>mai</c:v>
                </c:pt>
                <c:pt idx="48">
                  <c:v>avril</c:v>
                </c:pt>
                <c:pt idx="50">
                  <c:v>IZ - Hébergement et restauration - juillet</c:v>
                </c:pt>
                <c:pt idx="51">
                  <c:v>juin</c:v>
                </c:pt>
                <c:pt idx="52">
                  <c:v>mai</c:v>
                </c:pt>
                <c:pt idx="53">
                  <c:v>avril</c:v>
                </c:pt>
                <c:pt idx="55">
                  <c:v>JZ - Information et communication - juillet</c:v>
                </c:pt>
                <c:pt idx="56">
                  <c:v>juin</c:v>
                </c:pt>
                <c:pt idx="57">
                  <c:v>mai</c:v>
                </c:pt>
                <c:pt idx="58">
                  <c:v>avril</c:v>
                </c:pt>
                <c:pt idx="60">
                  <c:v>KZ - Activités financières et d'assurance - juillet</c:v>
                </c:pt>
                <c:pt idx="61">
                  <c:v>juin</c:v>
                </c:pt>
                <c:pt idx="62">
                  <c:v>mai</c:v>
                </c:pt>
                <c:pt idx="63">
                  <c:v>avril</c:v>
                </c:pt>
                <c:pt idx="65">
                  <c:v>LZ - Activités immobilières - juillet</c:v>
                </c:pt>
                <c:pt idx="66">
                  <c:v>juin</c:v>
                </c:pt>
                <c:pt idx="67">
                  <c:v>mai</c:v>
                </c:pt>
                <c:pt idx="68">
                  <c:v>avril</c:v>
                </c:pt>
                <c:pt idx="70">
                  <c:v>MN - Services aux entreprises - juillet</c:v>
                </c:pt>
                <c:pt idx="71">
                  <c:v>juin</c:v>
                </c:pt>
                <c:pt idx="72">
                  <c:v>mai</c:v>
                </c:pt>
                <c:pt idx="73">
                  <c:v>avril</c:v>
                </c:pt>
                <c:pt idx="75">
                  <c:v>OQ - Enseignement, santé humaine et action sociale - juillet</c:v>
                </c:pt>
                <c:pt idx="76">
                  <c:v>juin</c:v>
                </c:pt>
                <c:pt idx="77">
                  <c:v>mai</c:v>
                </c:pt>
                <c:pt idx="78">
                  <c:v>avril</c:v>
                </c:pt>
                <c:pt idx="80">
                  <c:v>RU - Autres activités de services - juillet</c:v>
                </c:pt>
                <c:pt idx="81">
                  <c:v>juin</c:v>
                </c:pt>
                <c:pt idx="82">
                  <c:v>mai</c:v>
                </c:pt>
                <c:pt idx="83">
                  <c:v>avril</c:v>
                </c:pt>
              </c:strCache>
            </c:strRef>
          </c:cat>
          <c:val>
            <c:numRef>
              <c:f>'Graphique E'!$C$4:$C$88</c:f>
              <c:numCache>
                <c:formatCode>0.0</c:formatCode>
                <c:ptCount val="85"/>
                <c:pt idx="0">
                  <c:v>14.299999999999999</c:v>
                </c:pt>
                <c:pt idx="1">
                  <c:v>18.099999999999998</c:v>
                </c:pt>
                <c:pt idx="2">
                  <c:v>20.5</c:v>
                </c:pt>
                <c:pt idx="3">
                  <c:v>22</c:v>
                </c:pt>
                <c:pt idx="5">
                  <c:v>18.099999999999998</c:v>
                </c:pt>
                <c:pt idx="6">
                  <c:v>21.9</c:v>
                </c:pt>
                <c:pt idx="7">
                  <c:v>23.9</c:v>
                </c:pt>
                <c:pt idx="8">
                  <c:v>23.400000000000002</c:v>
                </c:pt>
                <c:pt idx="10">
                  <c:v>6.1</c:v>
                </c:pt>
                <c:pt idx="11">
                  <c:v>8.3000000000000007</c:v>
                </c:pt>
                <c:pt idx="12">
                  <c:v>9.7000000000000011</c:v>
                </c:pt>
                <c:pt idx="13">
                  <c:v>9.8000000000000007</c:v>
                </c:pt>
                <c:pt idx="15">
                  <c:v>6.7</c:v>
                </c:pt>
                <c:pt idx="16">
                  <c:v>7.7</c:v>
                </c:pt>
                <c:pt idx="17">
                  <c:v>10</c:v>
                </c:pt>
                <c:pt idx="18">
                  <c:v>20.200000000000003</c:v>
                </c:pt>
                <c:pt idx="20">
                  <c:v>23</c:v>
                </c:pt>
                <c:pt idx="21">
                  <c:v>27.800000000000004</c:v>
                </c:pt>
                <c:pt idx="22">
                  <c:v>28.7</c:v>
                </c:pt>
                <c:pt idx="23">
                  <c:v>28.499999999999996</c:v>
                </c:pt>
                <c:pt idx="25">
                  <c:v>20.599999999999998</c:v>
                </c:pt>
                <c:pt idx="26">
                  <c:v>24.8</c:v>
                </c:pt>
                <c:pt idx="27">
                  <c:v>26.6</c:v>
                </c:pt>
                <c:pt idx="28">
                  <c:v>29.5</c:v>
                </c:pt>
                <c:pt idx="30">
                  <c:v>10.7</c:v>
                </c:pt>
                <c:pt idx="31">
                  <c:v>13.4</c:v>
                </c:pt>
                <c:pt idx="32">
                  <c:v>14.499999999999998</c:v>
                </c:pt>
                <c:pt idx="33">
                  <c:v>16.600000000000001</c:v>
                </c:pt>
                <c:pt idx="35">
                  <c:v>6.4</c:v>
                </c:pt>
                <c:pt idx="36">
                  <c:v>8</c:v>
                </c:pt>
                <c:pt idx="37">
                  <c:v>9</c:v>
                </c:pt>
                <c:pt idx="38">
                  <c:v>10.299999999999999</c:v>
                </c:pt>
                <c:pt idx="40">
                  <c:v>10.4</c:v>
                </c:pt>
                <c:pt idx="41">
                  <c:v>13.600000000000001</c:v>
                </c:pt>
                <c:pt idx="42">
                  <c:v>15</c:v>
                </c:pt>
                <c:pt idx="43">
                  <c:v>15.7</c:v>
                </c:pt>
                <c:pt idx="45">
                  <c:v>10.7</c:v>
                </c:pt>
                <c:pt idx="46">
                  <c:v>11.200000000000001</c:v>
                </c:pt>
                <c:pt idx="47">
                  <c:v>13.700000000000001</c:v>
                </c:pt>
                <c:pt idx="48">
                  <c:v>14.000000000000002</c:v>
                </c:pt>
                <c:pt idx="50">
                  <c:v>2</c:v>
                </c:pt>
                <c:pt idx="51">
                  <c:v>2.4</c:v>
                </c:pt>
                <c:pt idx="52">
                  <c:v>4.3</c:v>
                </c:pt>
                <c:pt idx="53">
                  <c:v>5.8000000000000007</c:v>
                </c:pt>
                <c:pt idx="55">
                  <c:v>46</c:v>
                </c:pt>
                <c:pt idx="56">
                  <c:v>57.4</c:v>
                </c:pt>
                <c:pt idx="57">
                  <c:v>61.5</c:v>
                </c:pt>
                <c:pt idx="58">
                  <c:v>64.099999999999994</c:v>
                </c:pt>
                <c:pt idx="60">
                  <c:v>31.4</c:v>
                </c:pt>
                <c:pt idx="61">
                  <c:v>41.8</c:v>
                </c:pt>
                <c:pt idx="62">
                  <c:v>49.1</c:v>
                </c:pt>
                <c:pt idx="63">
                  <c:v>51</c:v>
                </c:pt>
                <c:pt idx="65">
                  <c:v>24.099999999999998</c:v>
                </c:pt>
                <c:pt idx="66">
                  <c:v>31.3</c:v>
                </c:pt>
                <c:pt idx="67">
                  <c:v>36.5</c:v>
                </c:pt>
                <c:pt idx="68">
                  <c:v>39.800000000000004</c:v>
                </c:pt>
                <c:pt idx="70">
                  <c:v>21.7</c:v>
                </c:pt>
                <c:pt idx="71">
                  <c:v>27.800000000000004</c:v>
                </c:pt>
                <c:pt idx="72">
                  <c:v>30.7</c:v>
                </c:pt>
                <c:pt idx="73">
                  <c:v>33</c:v>
                </c:pt>
                <c:pt idx="75">
                  <c:v>5.0999999999999996</c:v>
                </c:pt>
                <c:pt idx="76">
                  <c:v>7.3</c:v>
                </c:pt>
                <c:pt idx="77">
                  <c:v>9.1999999999999993</c:v>
                </c:pt>
                <c:pt idx="78">
                  <c:v>11.200000000000001</c:v>
                </c:pt>
                <c:pt idx="80">
                  <c:v>12.5</c:v>
                </c:pt>
                <c:pt idx="81">
                  <c:v>16.7</c:v>
                </c:pt>
                <c:pt idx="82">
                  <c:v>22</c:v>
                </c:pt>
                <c:pt idx="83">
                  <c:v>24.6</c:v>
                </c:pt>
              </c:numCache>
            </c:numRef>
          </c:val>
          <c:extLst>
            <c:ext xmlns:c16="http://schemas.microsoft.com/office/drawing/2014/chart" uri="{C3380CC4-5D6E-409C-BE32-E72D297353CC}">
              <c16:uniqueId val="{000000CD-0278-477D-879B-FDFC7901D015}"/>
            </c:ext>
          </c:extLst>
        </c:ser>
        <c:ser>
          <c:idx val="2"/>
          <c:order val="2"/>
          <c:tx>
            <c:strRef>
              <c:f>'Graphique E'!$D$3</c:f>
              <c:strCache>
                <c:ptCount val="1"/>
                <c:pt idx="0">
                  <c:v>Chômage partiel complet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0278-477D-879B-FDFC7901D015}"/>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1-0278-477D-879B-FDFC7901D015}"/>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0278-477D-879B-FDFC7901D015}"/>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5-0278-477D-879B-FDFC7901D015}"/>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7-0278-477D-879B-FDFC7901D015}"/>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0278-477D-879B-FDFC7901D015}"/>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0278-477D-879B-FDFC7901D015}"/>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D-0278-477D-879B-FDFC7901D015}"/>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0278-477D-879B-FDFC7901D015}"/>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0278-477D-879B-FDFC7901D015}"/>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0278-477D-879B-FDFC7901D015}"/>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0278-477D-879B-FDFC7901D015}"/>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0278-477D-879B-FDFC7901D015}"/>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0278-477D-879B-FDFC7901D015}"/>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0278-477D-879B-FDFC7901D015}"/>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0278-477D-879B-FDFC7901D015}"/>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0278-477D-879B-FDFC7901D015}"/>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0278-477D-879B-FDFC7901D015}"/>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0278-477D-879B-FDFC7901D015}"/>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0278-477D-879B-FDFC7901D015}"/>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0278-477D-879B-FDFC7901D015}"/>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0278-477D-879B-FDFC7901D015}"/>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0278-477D-879B-FDFC7901D015}"/>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0278-477D-879B-FDFC7901D015}"/>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0278-477D-879B-FDFC7901D015}"/>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0278-477D-879B-FDFC7901D015}"/>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0278-477D-879B-FDFC7901D015}"/>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0278-477D-879B-FDFC7901D015}"/>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0278-477D-879B-FDFC7901D015}"/>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0278-477D-879B-FDFC7901D015}"/>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0278-477D-879B-FDFC7901D015}"/>
              </c:ext>
            </c:extLst>
          </c:dPt>
          <c:dPt>
            <c:idx val="5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D-0278-477D-879B-FDFC7901D015}"/>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0278-477D-879B-FDFC7901D015}"/>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0278-477D-879B-FDFC7901D015}"/>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0278-477D-879B-FDFC7901D015}"/>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0278-477D-879B-FDFC7901D015}"/>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0278-477D-879B-FDFC7901D015}"/>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0278-477D-879B-FDFC7901D015}"/>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0278-477D-879B-FDFC7901D015}"/>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0278-477D-879B-FDFC7901D015}"/>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0278-477D-879B-FDFC7901D015}"/>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0278-477D-879B-FDFC7901D015}"/>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0278-477D-879B-FDFC7901D015}"/>
              </c:ext>
            </c:extLst>
          </c:dPt>
          <c:dPt>
            <c:idx val="7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0278-477D-879B-FDFC7901D015}"/>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0278-477D-879B-FDFC7901D015}"/>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9-0278-477D-879B-FDFC7901D015}"/>
              </c:ext>
            </c:extLst>
          </c:dPt>
          <c:dPt>
            <c:idx val="7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B-0278-477D-879B-FDFC7901D015}"/>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D-0278-477D-879B-FDFC7901D015}"/>
              </c:ext>
            </c:extLst>
          </c:dPt>
          <c:dPt>
            <c:idx val="8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0278-477D-879B-FDFC7901D015}"/>
              </c:ext>
            </c:extLst>
          </c:dPt>
          <c:dPt>
            <c:idx val="8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0278-477D-879B-FDFC7901D015}"/>
              </c:ext>
            </c:extLst>
          </c:dPt>
          <c:dPt>
            <c:idx val="8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3-0278-477D-879B-FDFC7901D015}"/>
              </c:ext>
            </c:extLst>
          </c:dPt>
          <c:cat>
            <c:strRef>
              <c:f>'Graphique E'!$A$4:$A$88</c:f>
              <c:strCache>
                <c:ptCount val="84"/>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C2 - Cokéfaction et raffinage - juillet</c:v>
                </c:pt>
                <c:pt idx="16">
                  <c:v>juin</c:v>
                </c:pt>
                <c:pt idx="17">
                  <c:v>mai</c:v>
                </c:pt>
                <c:pt idx="18">
                  <c:v>avril</c:v>
                </c:pt>
                <c:pt idx="20">
                  <c:v>C3 - Biens d'équipement - juillet</c:v>
                </c:pt>
                <c:pt idx="21">
                  <c:v>juin</c:v>
                </c:pt>
                <c:pt idx="22">
                  <c:v>mai</c:v>
                </c:pt>
                <c:pt idx="23">
                  <c:v>avril</c:v>
                </c:pt>
                <c:pt idx="25">
                  <c:v>C4 - Fabrication de matériels de transport - juillet</c:v>
                </c:pt>
                <c:pt idx="26">
                  <c:v>juin</c:v>
                </c:pt>
                <c:pt idx="27">
                  <c:v>mai</c:v>
                </c:pt>
                <c:pt idx="28">
                  <c:v>avril</c:v>
                </c:pt>
                <c:pt idx="30">
                  <c:v>C5 - Fabrication d'autres produits industriels  - juillet</c:v>
                </c:pt>
                <c:pt idx="31">
                  <c:v>juin</c:v>
                </c:pt>
                <c:pt idx="32">
                  <c:v>mai</c:v>
                </c:pt>
                <c:pt idx="33">
                  <c:v>avril</c:v>
                </c:pt>
                <c:pt idx="35">
                  <c:v>FZ - Construction - juillet</c:v>
                </c:pt>
                <c:pt idx="36">
                  <c:v>juin</c:v>
                </c:pt>
                <c:pt idx="37">
                  <c:v>mai</c:v>
                </c:pt>
                <c:pt idx="38">
                  <c:v>avril</c:v>
                </c:pt>
                <c:pt idx="40">
                  <c:v>GZ - Commerce - juillet</c:v>
                </c:pt>
                <c:pt idx="41">
                  <c:v>juin</c:v>
                </c:pt>
                <c:pt idx="42">
                  <c:v>mai</c:v>
                </c:pt>
                <c:pt idx="43">
                  <c:v>avril</c:v>
                </c:pt>
                <c:pt idx="45">
                  <c:v>HZ - Transports et entreposage - juillet</c:v>
                </c:pt>
                <c:pt idx="46">
                  <c:v>juin</c:v>
                </c:pt>
                <c:pt idx="47">
                  <c:v>mai</c:v>
                </c:pt>
                <c:pt idx="48">
                  <c:v>avril</c:v>
                </c:pt>
                <c:pt idx="50">
                  <c:v>IZ - Hébergement et restauration - juillet</c:v>
                </c:pt>
                <c:pt idx="51">
                  <c:v>juin</c:v>
                </c:pt>
                <c:pt idx="52">
                  <c:v>mai</c:v>
                </c:pt>
                <c:pt idx="53">
                  <c:v>avril</c:v>
                </c:pt>
                <c:pt idx="55">
                  <c:v>JZ - Information et communication - juillet</c:v>
                </c:pt>
                <c:pt idx="56">
                  <c:v>juin</c:v>
                </c:pt>
                <c:pt idx="57">
                  <c:v>mai</c:v>
                </c:pt>
                <c:pt idx="58">
                  <c:v>avril</c:v>
                </c:pt>
                <c:pt idx="60">
                  <c:v>KZ - Activités financières et d'assurance - juillet</c:v>
                </c:pt>
                <c:pt idx="61">
                  <c:v>juin</c:v>
                </c:pt>
                <c:pt idx="62">
                  <c:v>mai</c:v>
                </c:pt>
                <c:pt idx="63">
                  <c:v>avril</c:v>
                </c:pt>
                <c:pt idx="65">
                  <c:v>LZ - Activités immobilières - juillet</c:v>
                </c:pt>
                <c:pt idx="66">
                  <c:v>juin</c:v>
                </c:pt>
                <c:pt idx="67">
                  <c:v>mai</c:v>
                </c:pt>
                <c:pt idx="68">
                  <c:v>avril</c:v>
                </c:pt>
                <c:pt idx="70">
                  <c:v>MN - Services aux entreprises - juillet</c:v>
                </c:pt>
                <c:pt idx="71">
                  <c:v>juin</c:v>
                </c:pt>
                <c:pt idx="72">
                  <c:v>mai</c:v>
                </c:pt>
                <c:pt idx="73">
                  <c:v>avril</c:v>
                </c:pt>
                <c:pt idx="75">
                  <c:v>OQ - Enseignement, santé humaine et action sociale - juillet</c:v>
                </c:pt>
                <c:pt idx="76">
                  <c:v>juin</c:v>
                </c:pt>
                <c:pt idx="77">
                  <c:v>mai</c:v>
                </c:pt>
                <c:pt idx="78">
                  <c:v>avril</c:v>
                </c:pt>
                <c:pt idx="80">
                  <c:v>RU - Autres activités de services - juillet</c:v>
                </c:pt>
                <c:pt idx="81">
                  <c:v>juin</c:v>
                </c:pt>
                <c:pt idx="82">
                  <c:v>mai</c:v>
                </c:pt>
                <c:pt idx="83">
                  <c:v>avril</c:v>
                </c:pt>
              </c:strCache>
            </c:strRef>
          </c:cat>
          <c:val>
            <c:numRef>
              <c:f>'Graphique E'!$D$4:$D$88</c:f>
              <c:numCache>
                <c:formatCode>0.0</c:formatCode>
                <c:ptCount val="85"/>
                <c:pt idx="0">
                  <c:v>1.4000000000000001</c:v>
                </c:pt>
                <c:pt idx="1">
                  <c:v>1.9</c:v>
                </c:pt>
                <c:pt idx="2">
                  <c:v>3.6999999999999997</c:v>
                </c:pt>
                <c:pt idx="3">
                  <c:v>6.5</c:v>
                </c:pt>
                <c:pt idx="5">
                  <c:v>0.6</c:v>
                </c:pt>
                <c:pt idx="6">
                  <c:v>0.8</c:v>
                </c:pt>
                <c:pt idx="7">
                  <c:v>1</c:v>
                </c:pt>
                <c:pt idx="8">
                  <c:v>1.3</c:v>
                </c:pt>
                <c:pt idx="10">
                  <c:v>0.8</c:v>
                </c:pt>
                <c:pt idx="11">
                  <c:v>1.6</c:v>
                </c:pt>
                <c:pt idx="12">
                  <c:v>1.7999999999999998</c:v>
                </c:pt>
                <c:pt idx="13">
                  <c:v>3.2</c:v>
                </c:pt>
                <c:pt idx="15">
                  <c:v>0</c:v>
                </c:pt>
                <c:pt idx="16">
                  <c:v>0.1</c:v>
                </c:pt>
                <c:pt idx="17">
                  <c:v>0.1</c:v>
                </c:pt>
                <c:pt idx="18">
                  <c:v>0.4</c:v>
                </c:pt>
                <c:pt idx="20">
                  <c:v>1.2</c:v>
                </c:pt>
                <c:pt idx="21">
                  <c:v>1.7999999999999998</c:v>
                </c:pt>
                <c:pt idx="22">
                  <c:v>1.7000000000000002</c:v>
                </c:pt>
                <c:pt idx="23">
                  <c:v>2.6</c:v>
                </c:pt>
                <c:pt idx="25">
                  <c:v>3.1</c:v>
                </c:pt>
                <c:pt idx="26">
                  <c:v>4</c:v>
                </c:pt>
                <c:pt idx="27">
                  <c:v>5.5</c:v>
                </c:pt>
                <c:pt idx="28">
                  <c:v>4.7</c:v>
                </c:pt>
                <c:pt idx="30">
                  <c:v>0.89999999999999991</c:v>
                </c:pt>
                <c:pt idx="31">
                  <c:v>1.2</c:v>
                </c:pt>
                <c:pt idx="32">
                  <c:v>1.9</c:v>
                </c:pt>
                <c:pt idx="33">
                  <c:v>2.8000000000000003</c:v>
                </c:pt>
                <c:pt idx="35">
                  <c:v>0.4</c:v>
                </c:pt>
                <c:pt idx="36">
                  <c:v>0.6</c:v>
                </c:pt>
                <c:pt idx="37">
                  <c:v>0.89999999999999991</c:v>
                </c:pt>
                <c:pt idx="38">
                  <c:v>1.2</c:v>
                </c:pt>
                <c:pt idx="40">
                  <c:v>1.2</c:v>
                </c:pt>
                <c:pt idx="41">
                  <c:v>1.5</c:v>
                </c:pt>
                <c:pt idx="42">
                  <c:v>3.4000000000000004</c:v>
                </c:pt>
                <c:pt idx="43">
                  <c:v>8.3000000000000007</c:v>
                </c:pt>
                <c:pt idx="45">
                  <c:v>2.2999999999999998</c:v>
                </c:pt>
                <c:pt idx="46">
                  <c:v>2.8000000000000003</c:v>
                </c:pt>
                <c:pt idx="47">
                  <c:v>4.1000000000000005</c:v>
                </c:pt>
                <c:pt idx="48">
                  <c:v>8.4</c:v>
                </c:pt>
                <c:pt idx="50">
                  <c:v>6.2</c:v>
                </c:pt>
                <c:pt idx="51">
                  <c:v>9.5</c:v>
                </c:pt>
                <c:pt idx="52">
                  <c:v>26.5</c:v>
                </c:pt>
                <c:pt idx="53">
                  <c:v>45</c:v>
                </c:pt>
                <c:pt idx="55">
                  <c:v>0.6</c:v>
                </c:pt>
                <c:pt idx="56">
                  <c:v>1</c:v>
                </c:pt>
                <c:pt idx="57">
                  <c:v>1.4000000000000001</c:v>
                </c:pt>
                <c:pt idx="58">
                  <c:v>2.4</c:v>
                </c:pt>
                <c:pt idx="60">
                  <c:v>0.3</c:v>
                </c:pt>
                <c:pt idx="61">
                  <c:v>0.5</c:v>
                </c:pt>
                <c:pt idx="62">
                  <c:v>0.5</c:v>
                </c:pt>
                <c:pt idx="63">
                  <c:v>1</c:v>
                </c:pt>
                <c:pt idx="65">
                  <c:v>0.2</c:v>
                </c:pt>
                <c:pt idx="66">
                  <c:v>0.5</c:v>
                </c:pt>
                <c:pt idx="67">
                  <c:v>1.2</c:v>
                </c:pt>
                <c:pt idx="68">
                  <c:v>2</c:v>
                </c:pt>
                <c:pt idx="70">
                  <c:v>1.7000000000000002</c:v>
                </c:pt>
                <c:pt idx="71">
                  <c:v>2.2999999999999998</c:v>
                </c:pt>
                <c:pt idx="72">
                  <c:v>3.6999999999999997</c:v>
                </c:pt>
                <c:pt idx="73">
                  <c:v>4.5999999999999996</c:v>
                </c:pt>
                <c:pt idx="75">
                  <c:v>0.6</c:v>
                </c:pt>
                <c:pt idx="76">
                  <c:v>0.8</c:v>
                </c:pt>
                <c:pt idx="77">
                  <c:v>1.3</c:v>
                </c:pt>
                <c:pt idx="78">
                  <c:v>2.2999999999999998</c:v>
                </c:pt>
                <c:pt idx="80">
                  <c:v>2.1</c:v>
                </c:pt>
                <c:pt idx="81">
                  <c:v>3.5999999999999996</c:v>
                </c:pt>
                <c:pt idx="82">
                  <c:v>9.9</c:v>
                </c:pt>
                <c:pt idx="83">
                  <c:v>16.8</c:v>
                </c:pt>
              </c:numCache>
            </c:numRef>
          </c:val>
          <c:extLst>
            <c:ext xmlns:c16="http://schemas.microsoft.com/office/drawing/2014/chart" uri="{C3380CC4-5D6E-409C-BE32-E72D297353CC}">
              <c16:uniqueId val="{00000134-0278-477D-879B-FDFC7901D015}"/>
            </c:ext>
          </c:extLst>
        </c:ser>
        <c:ser>
          <c:idx val="3"/>
          <c:order val="3"/>
          <c:tx>
            <c:strRef>
              <c:f>'Graphique E'!$E$3</c:f>
              <c:strCache>
                <c:ptCount val="1"/>
                <c:pt idx="0">
                  <c:v>Arrêt maladie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6-0278-477D-879B-FDFC7901D015}"/>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0278-477D-879B-FDFC7901D015}"/>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0278-477D-879B-FDFC7901D015}"/>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C-0278-477D-879B-FDFC7901D015}"/>
              </c:ext>
            </c:extLst>
          </c:dPt>
          <c:dPt>
            <c:idx val="5"/>
            <c:invertIfNegative val="0"/>
            <c:bubble3D val="0"/>
            <c:spPr>
              <a:solidFill>
                <a:schemeClr val="accent4"/>
              </a:solidFill>
              <a:ln>
                <a:noFill/>
              </a:ln>
              <a:effectLst/>
            </c:spPr>
            <c:extLst>
              <c:ext xmlns:c16="http://schemas.microsoft.com/office/drawing/2014/chart" uri="{C3380CC4-5D6E-409C-BE32-E72D297353CC}">
                <c16:uniqueId val="{0000013E-0278-477D-879B-FDFC7901D015}"/>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0278-477D-879B-FDFC7901D015}"/>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0278-477D-879B-FDFC7901D015}"/>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4-0278-477D-879B-FDFC7901D015}"/>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6-0278-477D-879B-FDFC7901D015}"/>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0278-477D-879B-FDFC7901D015}"/>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0278-477D-879B-FDFC7901D015}"/>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C-0278-477D-879B-FDFC7901D015}"/>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E-0278-477D-879B-FDFC7901D015}"/>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0-0278-477D-879B-FDFC7901D015}"/>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2-0278-477D-879B-FDFC7901D015}"/>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4-0278-477D-879B-FDFC7901D015}"/>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6-0278-477D-879B-FDFC7901D015}"/>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8-0278-477D-879B-FDFC7901D015}"/>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A-0278-477D-879B-FDFC7901D015}"/>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5C-0278-477D-879B-FDFC7901D015}"/>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E-0278-477D-879B-FDFC7901D015}"/>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0-0278-477D-879B-FDFC7901D015}"/>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2-0278-477D-879B-FDFC7901D015}"/>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4-0278-477D-879B-FDFC7901D015}"/>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6-0278-477D-879B-FDFC7901D015}"/>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8-0278-477D-879B-FDFC7901D015}"/>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A-0278-477D-879B-FDFC7901D015}"/>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6C-0278-477D-879B-FDFC7901D015}"/>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0278-477D-879B-FDFC7901D015}"/>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0278-477D-879B-FDFC7901D015}"/>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2-0278-477D-879B-FDFC7901D015}"/>
              </c:ext>
            </c:extLst>
          </c:dPt>
          <c:dPt>
            <c:idx val="40"/>
            <c:invertIfNegative val="0"/>
            <c:bubble3D val="0"/>
            <c:spPr>
              <a:solidFill>
                <a:schemeClr val="accent4"/>
              </a:solidFill>
              <a:ln>
                <a:noFill/>
              </a:ln>
              <a:effectLst/>
            </c:spPr>
            <c:extLst>
              <c:ext xmlns:c16="http://schemas.microsoft.com/office/drawing/2014/chart" uri="{C3380CC4-5D6E-409C-BE32-E72D297353CC}">
                <c16:uniqueId val="{00000174-0278-477D-879B-FDFC7901D01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0278-477D-879B-FDFC7901D015}"/>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8-0278-477D-879B-FDFC7901D015}"/>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7A-0278-477D-879B-FDFC7901D015}"/>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C-0278-477D-879B-FDFC7901D015}"/>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E-0278-477D-879B-FDFC7901D015}"/>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0-0278-477D-879B-FDFC7901D015}"/>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2-0278-477D-879B-FDFC7901D015}"/>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4-0278-477D-879B-FDFC7901D015}"/>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6-0278-477D-879B-FDFC7901D015}"/>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88-0278-477D-879B-FDFC7901D015}"/>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A-0278-477D-879B-FDFC7901D015}"/>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C-0278-477D-879B-FDFC7901D015}"/>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E-0278-477D-879B-FDFC7901D015}"/>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0-0278-477D-879B-FDFC7901D015}"/>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2-0278-477D-879B-FDFC7901D015}"/>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4-0278-477D-879B-FDFC7901D015}"/>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6-0278-477D-879B-FDFC7901D015}"/>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98-0278-477D-879B-FDFC7901D015}"/>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0278-477D-879B-FDFC7901D015}"/>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0278-477D-879B-FDFC7901D015}"/>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E-0278-477D-879B-FDFC7901D015}"/>
              </c:ext>
            </c:extLst>
          </c:dPt>
          <c:dPt>
            <c:idx val="70"/>
            <c:invertIfNegative val="0"/>
            <c:bubble3D val="0"/>
            <c:spPr>
              <a:solidFill>
                <a:schemeClr val="accent4"/>
              </a:solidFill>
              <a:ln>
                <a:noFill/>
              </a:ln>
              <a:effectLst/>
            </c:spPr>
            <c:extLst>
              <c:ext xmlns:c16="http://schemas.microsoft.com/office/drawing/2014/chart" uri="{C3380CC4-5D6E-409C-BE32-E72D297353CC}">
                <c16:uniqueId val="{000001A0-0278-477D-879B-FDFC7901D015}"/>
              </c:ext>
            </c:extLst>
          </c:dPt>
          <c:dPt>
            <c:idx val="7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2-0278-477D-879B-FDFC7901D015}"/>
              </c:ext>
            </c:extLst>
          </c:dPt>
          <c:dPt>
            <c:idx val="7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4-0278-477D-879B-FDFC7901D015}"/>
              </c:ext>
            </c:extLst>
          </c:dPt>
          <c:dPt>
            <c:idx val="7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6-0278-477D-879B-FDFC7901D015}"/>
              </c:ext>
            </c:extLst>
          </c:dPt>
          <c:dPt>
            <c:idx val="75"/>
            <c:invertIfNegative val="0"/>
            <c:bubble3D val="0"/>
            <c:spPr>
              <a:solidFill>
                <a:schemeClr val="accent4"/>
              </a:solidFill>
              <a:ln>
                <a:noFill/>
              </a:ln>
              <a:effectLst/>
            </c:spPr>
            <c:extLst>
              <c:ext xmlns:c16="http://schemas.microsoft.com/office/drawing/2014/chart" uri="{C3380CC4-5D6E-409C-BE32-E72D297353CC}">
                <c16:uniqueId val="{000001A8-0278-477D-879B-FDFC7901D015}"/>
              </c:ext>
            </c:extLst>
          </c:dPt>
          <c:dPt>
            <c:idx val="7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A-0278-477D-879B-FDFC7901D015}"/>
              </c:ext>
            </c:extLst>
          </c:dPt>
          <c:dPt>
            <c:idx val="7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C-0278-477D-879B-FDFC7901D015}"/>
              </c:ext>
            </c:extLst>
          </c:dPt>
          <c:dPt>
            <c:idx val="7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E-0278-477D-879B-FDFC7901D015}"/>
              </c:ext>
            </c:extLst>
          </c:dPt>
          <c:dPt>
            <c:idx val="80"/>
            <c:invertIfNegative val="0"/>
            <c:bubble3D val="0"/>
            <c:spPr>
              <a:solidFill>
                <a:schemeClr val="accent4"/>
              </a:solidFill>
              <a:ln>
                <a:noFill/>
              </a:ln>
              <a:effectLst/>
            </c:spPr>
            <c:extLst>
              <c:ext xmlns:c16="http://schemas.microsoft.com/office/drawing/2014/chart" uri="{C3380CC4-5D6E-409C-BE32-E72D297353CC}">
                <c16:uniqueId val="{000001B0-0278-477D-879B-FDFC7901D015}"/>
              </c:ext>
            </c:extLst>
          </c:dPt>
          <c:dPt>
            <c:idx val="8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2-0278-477D-879B-FDFC7901D015}"/>
              </c:ext>
            </c:extLst>
          </c:dPt>
          <c:dPt>
            <c:idx val="8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4-0278-477D-879B-FDFC7901D015}"/>
              </c:ext>
            </c:extLst>
          </c:dPt>
          <c:dPt>
            <c:idx val="8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6-0278-477D-879B-FDFC7901D015}"/>
              </c:ext>
            </c:extLst>
          </c:dPt>
          <c:cat>
            <c:strRef>
              <c:f>'Graphique E'!$A$4:$A$88</c:f>
              <c:strCache>
                <c:ptCount val="84"/>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C2 - Cokéfaction et raffinage - juillet</c:v>
                </c:pt>
                <c:pt idx="16">
                  <c:v>juin</c:v>
                </c:pt>
                <c:pt idx="17">
                  <c:v>mai</c:v>
                </c:pt>
                <c:pt idx="18">
                  <c:v>avril</c:v>
                </c:pt>
                <c:pt idx="20">
                  <c:v>C3 - Biens d'équipement - juillet</c:v>
                </c:pt>
                <c:pt idx="21">
                  <c:v>juin</c:v>
                </c:pt>
                <c:pt idx="22">
                  <c:v>mai</c:v>
                </c:pt>
                <c:pt idx="23">
                  <c:v>avril</c:v>
                </c:pt>
                <c:pt idx="25">
                  <c:v>C4 - Fabrication de matériels de transport - juillet</c:v>
                </c:pt>
                <c:pt idx="26">
                  <c:v>juin</c:v>
                </c:pt>
                <c:pt idx="27">
                  <c:v>mai</c:v>
                </c:pt>
                <c:pt idx="28">
                  <c:v>avril</c:v>
                </c:pt>
                <c:pt idx="30">
                  <c:v>C5 - Fabrication d'autres produits industriels  - juillet</c:v>
                </c:pt>
                <c:pt idx="31">
                  <c:v>juin</c:v>
                </c:pt>
                <c:pt idx="32">
                  <c:v>mai</c:v>
                </c:pt>
                <c:pt idx="33">
                  <c:v>avril</c:v>
                </c:pt>
                <c:pt idx="35">
                  <c:v>FZ - Construction - juillet</c:v>
                </c:pt>
                <c:pt idx="36">
                  <c:v>juin</c:v>
                </c:pt>
                <c:pt idx="37">
                  <c:v>mai</c:v>
                </c:pt>
                <c:pt idx="38">
                  <c:v>avril</c:v>
                </c:pt>
                <c:pt idx="40">
                  <c:v>GZ - Commerce - juillet</c:v>
                </c:pt>
                <c:pt idx="41">
                  <c:v>juin</c:v>
                </c:pt>
                <c:pt idx="42">
                  <c:v>mai</c:v>
                </c:pt>
                <c:pt idx="43">
                  <c:v>avril</c:v>
                </c:pt>
                <c:pt idx="45">
                  <c:v>HZ - Transports et entreposage - juillet</c:v>
                </c:pt>
                <c:pt idx="46">
                  <c:v>juin</c:v>
                </c:pt>
                <c:pt idx="47">
                  <c:v>mai</c:v>
                </c:pt>
                <c:pt idx="48">
                  <c:v>avril</c:v>
                </c:pt>
                <c:pt idx="50">
                  <c:v>IZ - Hébergement et restauration - juillet</c:v>
                </c:pt>
                <c:pt idx="51">
                  <c:v>juin</c:v>
                </c:pt>
                <c:pt idx="52">
                  <c:v>mai</c:v>
                </c:pt>
                <c:pt idx="53">
                  <c:v>avril</c:v>
                </c:pt>
                <c:pt idx="55">
                  <c:v>JZ - Information et communication - juillet</c:v>
                </c:pt>
                <c:pt idx="56">
                  <c:v>juin</c:v>
                </c:pt>
                <c:pt idx="57">
                  <c:v>mai</c:v>
                </c:pt>
                <c:pt idx="58">
                  <c:v>avril</c:v>
                </c:pt>
                <c:pt idx="60">
                  <c:v>KZ - Activités financières et d'assurance - juillet</c:v>
                </c:pt>
                <c:pt idx="61">
                  <c:v>juin</c:v>
                </c:pt>
                <c:pt idx="62">
                  <c:v>mai</c:v>
                </c:pt>
                <c:pt idx="63">
                  <c:v>avril</c:v>
                </c:pt>
                <c:pt idx="65">
                  <c:v>LZ - Activités immobilières - juillet</c:v>
                </c:pt>
                <c:pt idx="66">
                  <c:v>juin</c:v>
                </c:pt>
                <c:pt idx="67">
                  <c:v>mai</c:v>
                </c:pt>
                <c:pt idx="68">
                  <c:v>avril</c:v>
                </c:pt>
                <c:pt idx="70">
                  <c:v>MN - Services aux entreprises - juillet</c:v>
                </c:pt>
                <c:pt idx="71">
                  <c:v>juin</c:v>
                </c:pt>
                <c:pt idx="72">
                  <c:v>mai</c:v>
                </c:pt>
                <c:pt idx="73">
                  <c:v>avril</c:v>
                </c:pt>
                <c:pt idx="75">
                  <c:v>OQ - Enseignement, santé humaine et action sociale - juillet</c:v>
                </c:pt>
                <c:pt idx="76">
                  <c:v>juin</c:v>
                </c:pt>
                <c:pt idx="77">
                  <c:v>mai</c:v>
                </c:pt>
                <c:pt idx="78">
                  <c:v>avril</c:v>
                </c:pt>
                <c:pt idx="80">
                  <c:v>RU - Autres activités de services - juillet</c:v>
                </c:pt>
                <c:pt idx="81">
                  <c:v>juin</c:v>
                </c:pt>
                <c:pt idx="82">
                  <c:v>mai</c:v>
                </c:pt>
                <c:pt idx="83">
                  <c:v>avril</c:v>
                </c:pt>
              </c:strCache>
            </c:strRef>
          </c:cat>
          <c:val>
            <c:numRef>
              <c:f>'Graphique E'!$E$4:$E$88</c:f>
              <c:numCache>
                <c:formatCode>0.0</c:formatCode>
                <c:ptCount val="85"/>
                <c:pt idx="0">
                  <c:v>6.2</c:v>
                </c:pt>
                <c:pt idx="1">
                  <c:v>6.9</c:v>
                </c:pt>
                <c:pt idx="2">
                  <c:v>6.6000000000000005</c:v>
                </c:pt>
                <c:pt idx="3">
                  <c:v>6.6000000000000005</c:v>
                </c:pt>
                <c:pt idx="5">
                  <c:v>4.7</c:v>
                </c:pt>
                <c:pt idx="6">
                  <c:v>5.0999999999999996</c:v>
                </c:pt>
                <c:pt idx="7">
                  <c:v>5.7</c:v>
                </c:pt>
                <c:pt idx="8">
                  <c:v>5.5</c:v>
                </c:pt>
                <c:pt idx="10">
                  <c:v>5.8999999999999995</c:v>
                </c:pt>
                <c:pt idx="11">
                  <c:v>6.3</c:v>
                </c:pt>
                <c:pt idx="12">
                  <c:v>7.0000000000000009</c:v>
                </c:pt>
                <c:pt idx="13">
                  <c:v>6.6000000000000005</c:v>
                </c:pt>
                <c:pt idx="15">
                  <c:v>6.3</c:v>
                </c:pt>
                <c:pt idx="16">
                  <c:v>3.3000000000000003</c:v>
                </c:pt>
                <c:pt idx="17">
                  <c:v>4.5</c:v>
                </c:pt>
                <c:pt idx="18">
                  <c:v>4.7</c:v>
                </c:pt>
                <c:pt idx="20">
                  <c:v>4.9000000000000004</c:v>
                </c:pt>
                <c:pt idx="21">
                  <c:v>7.0000000000000009</c:v>
                </c:pt>
                <c:pt idx="22">
                  <c:v>6.1</c:v>
                </c:pt>
                <c:pt idx="23">
                  <c:v>6.8000000000000007</c:v>
                </c:pt>
                <c:pt idx="25">
                  <c:v>5.7</c:v>
                </c:pt>
                <c:pt idx="26">
                  <c:v>7.0000000000000009</c:v>
                </c:pt>
                <c:pt idx="27">
                  <c:v>6.2</c:v>
                </c:pt>
                <c:pt idx="28">
                  <c:v>6.2</c:v>
                </c:pt>
                <c:pt idx="30">
                  <c:v>6.3</c:v>
                </c:pt>
                <c:pt idx="31">
                  <c:v>6.8000000000000007</c:v>
                </c:pt>
                <c:pt idx="32">
                  <c:v>6.7</c:v>
                </c:pt>
                <c:pt idx="33">
                  <c:v>7.1999999999999993</c:v>
                </c:pt>
                <c:pt idx="35">
                  <c:v>5.2</c:v>
                </c:pt>
                <c:pt idx="36">
                  <c:v>5.6000000000000005</c:v>
                </c:pt>
                <c:pt idx="37">
                  <c:v>5.8999999999999995</c:v>
                </c:pt>
                <c:pt idx="38">
                  <c:v>5.5</c:v>
                </c:pt>
                <c:pt idx="40">
                  <c:v>7.1</c:v>
                </c:pt>
                <c:pt idx="41">
                  <c:v>7.9</c:v>
                </c:pt>
                <c:pt idx="42">
                  <c:v>7.3999999999999995</c:v>
                </c:pt>
                <c:pt idx="43">
                  <c:v>7.3</c:v>
                </c:pt>
                <c:pt idx="45">
                  <c:v>7.7</c:v>
                </c:pt>
                <c:pt idx="46">
                  <c:v>8.6999999999999993</c:v>
                </c:pt>
                <c:pt idx="47">
                  <c:v>7.7</c:v>
                </c:pt>
                <c:pt idx="48">
                  <c:v>6</c:v>
                </c:pt>
                <c:pt idx="50">
                  <c:v>6.3</c:v>
                </c:pt>
                <c:pt idx="51">
                  <c:v>6.1</c:v>
                </c:pt>
                <c:pt idx="52">
                  <c:v>4.5999999999999996</c:v>
                </c:pt>
                <c:pt idx="53">
                  <c:v>4.8</c:v>
                </c:pt>
                <c:pt idx="55">
                  <c:v>4.2</c:v>
                </c:pt>
                <c:pt idx="56">
                  <c:v>4.5</c:v>
                </c:pt>
                <c:pt idx="57">
                  <c:v>4.2</c:v>
                </c:pt>
                <c:pt idx="58">
                  <c:v>4.5</c:v>
                </c:pt>
                <c:pt idx="60">
                  <c:v>5.0999999999999996</c:v>
                </c:pt>
                <c:pt idx="61">
                  <c:v>5.3</c:v>
                </c:pt>
                <c:pt idx="62">
                  <c:v>4.7</c:v>
                </c:pt>
                <c:pt idx="63">
                  <c:v>5.6000000000000005</c:v>
                </c:pt>
                <c:pt idx="65">
                  <c:v>5.6000000000000005</c:v>
                </c:pt>
                <c:pt idx="66">
                  <c:v>6.1</c:v>
                </c:pt>
                <c:pt idx="67">
                  <c:v>5.6000000000000005</c:v>
                </c:pt>
                <c:pt idx="68">
                  <c:v>5.6000000000000005</c:v>
                </c:pt>
                <c:pt idx="70">
                  <c:v>4.8</c:v>
                </c:pt>
                <c:pt idx="71">
                  <c:v>5.2</c:v>
                </c:pt>
                <c:pt idx="72">
                  <c:v>5.7</c:v>
                </c:pt>
                <c:pt idx="73">
                  <c:v>6</c:v>
                </c:pt>
                <c:pt idx="75">
                  <c:v>7.7</c:v>
                </c:pt>
                <c:pt idx="76">
                  <c:v>9</c:v>
                </c:pt>
                <c:pt idx="77">
                  <c:v>8.7999999999999989</c:v>
                </c:pt>
                <c:pt idx="78">
                  <c:v>9.1</c:v>
                </c:pt>
                <c:pt idx="80">
                  <c:v>5.0999999999999996</c:v>
                </c:pt>
                <c:pt idx="81">
                  <c:v>5.4</c:v>
                </c:pt>
                <c:pt idx="82">
                  <c:v>5.3</c:v>
                </c:pt>
                <c:pt idx="83">
                  <c:v>4.7</c:v>
                </c:pt>
              </c:numCache>
            </c:numRef>
          </c:val>
          <c:extLst>
            <c:ext xmlns:c16="http://schemas.microsoft.com/office/drawing/2014/chart" uri="{C3380CC4-5D6E-409C-BE32-E72D297353CC}">
              <c16:uniqueId val="{000001B7-0278-477D-879B-FDFC7901D015}"/>
            </c:ext>
          </c:extLst>
        </c:ser>
        <c:ser>
          <c:idx val="4"/>
          <c:order val="4"/>
          <c:tx>
            <c:strRef>
              <c:f>'Graphique E'!$F$3</c:f>
              <c:strCache>
                <c:ptCount val="1"/>
                <c:pt idx="0">
                  <c:v>Congés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B9-0278-477D-879B-FDFC7901D015}"/>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B-0278-477D-879B-FDFC7901D015}"/>
              </c:ext>
            </c:extLst>
          </c:dPt>
          <c:dPt>
            <c:idx val="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D-0278-477D-879B-FDFC7901D015}"/>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BF-0278-477D-879B-FDFC7901D015}"/>
              </c:ext>
            </c:extLst>
          </c:dPt>
          <c:dPt>
            <c:idx val="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1-0278-477D-879B-FDFC7901D015}"/>
              </c:ext>
            </c:extLst>
          </c:dPt>
          <c:dPt>
            <c:idx val="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3-0278-477D-879B-FDFC7901D015}"/>
              </c:ext>
            </c:extLst>
          </c:dPt>
          <c:dPt>
            <c:idx val="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5-0278-477D-879B-FDFC7901D015}"/>
              </c:ext>
            </c:extLst>
          </c:dPt>
          <c:dPt>
            <c:idx val="10"/>
            <c:invertIfNegative val="0"/>
            <c:bubble3D val="0"/>
            <c:spPr>
              <a:solidFill>
                <a:schemeClr val="accent5"/>
              </a:solidFill>
              <a:ln>
                <a:noFill/>
              </a:ln>
              <a:effectLst/>
            </c:spPr>
            <c:extLst>
              <c:ext xmlns:c16="http://schemas.microsoft.com/office/drawing/2014/chart" uri="{C3380CC4-5D6E-409C-BE32-E72D297353CC}">
                <c16:uniqueId val="{000001C7-0278-477D-879B-FDFC7901D015}"/>
              </c:ext>
            </c:extLst>
          </c:dPt>
          <c:dPt>
            <c:idx val="1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9-0278-477D-879B-FDFC7901D015}"/>
              </c:ext>
            </c:extLst>
          </c:dPt>
          <c:dPt>
            <c:idx val="1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B-0278-477D-879B-FDFC7901D015}"/>
              </c:ext>
            </c:extLst>
          </c:dPt>
          <c:dPt>
            <c:idx val="1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D-0278-477D-879B-FDFC7901D015}"/>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F-0278-477D-879B-FDFC7901D015}"/>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1-0278-477D-879B-FDFC7901D015}"/>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3-0278-477D-879B-FDFC7901D015}"/>
              </c:ext>
            </c:extLst>
          </c:dPt>
          <c:dPt>
            <c:idx val="20"/>
            <c:invertIfNegative val="0"/>
            <c:bubble3D val="0"/>
            <c:spPr>
              <a:solidFill>
                <a:schemeClr val="accent5"/>
              </a:solidFill>
              <a:ln>
                <a:noFill/>
              </a:ln>
              <a:effectLst/>
            </c:spPr>
            <c:extLst>
              <c:ext xmlns:c16="http://schemas.microsoft.com/office/drawing/2014/chart" uri="{C3380CC4-5D6E-409C-BE32-E72D297353CC}">
                <c16:uniqueId val="{000001D5-0278-477D-879B-FDFC7901D015}"/>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7-0278-477D-879B-FDFC7901D015}"/>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9-0278-477D-879B-FDFC7901D015}"/>
              </c:ext>
            </c:extLst>
          </c:dPt>
          <c:dPt>
            <c:idx val="2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B-0278-477D-879B-FDFC7901D015}"/>
              </c:ext>
            </c:extLst>
          </c:dPt>
          <c:dPt>
            <c:idx val="2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D-0278-477D-879B-FDFC7901D015}"/>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F-0278-477D-879B-FDFC7901D015}"/>
              </c:ext>
            </c:extLst>
          </c:dPt>
          <c:dPt>
            <c:idx val="2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1-0278-477D-879B-FDFC7901D015}"/>
              </c:ext>
            </c:extLst>
          </c:dPt>
          <c:dPt>
            <c:idx val="30"/>
            <c:invertIfNegative val="0"/>
            <c:bubble3D val="0"/>
            <c:spPr>
              <a:solidFill>
                <a:schemeClr val="accent5"/>
              </a:solidFill>
              <a:ln>
                <a:noFill/>
              </a:ln>
              <a:effectLst/>
            </c:spPr>
            <c:extLst>
              <c:ext xmlns:c16="http://schemas.microsoft.com/office/drawing/2014/chart" uri="{C3380CC4-5D6E-409C-BE32-E72D297353CC}">
                <c16:uniqueId val="{000001E3-0278-477D-879B-FDFC7901D015}"/>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5-0278-477D-879B-FDFC7901D015}"/>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7-0278-477D-879B-FDFC7901D015}"/>
              </c:ext>
            </c:extLst>
          </c:dPt>
          <c:dPt>
            <c:idx val="3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9-0278-477D-879B-FDFC7901D015}"/>
              </c:ext>
            </c:extLst>
          </c:dPt>
          <c:dPt>
            <c:idx val="35"/>
            <c:invertIfNegative val="0"/>
            <c:bubble3D val="0"/>
            <c:spPr>
              <a:solidFill>
                <a:schemeClr val="accent5"/>
              </a:solidFill>
              <a:ln>
                <a:noFill/>
              </a:ln>
              <a:effectLst/>
            </c:spPr>
            <c:extLst>
              <c:ext xmlns:c16="http://schemas.microsoft.com/office/drawing/2014/chart" uri="{C3380CC4-5D6E-409C-BE32-E72D297353CC}">
                <c16:uniqueId val="{000001EB-0278-477D-879B-FDFC7901D015}"/>
              </c:ext>
            </c:extLst>
          </c:dPt>
          <c:dPt>
            <c:idx val="3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D-0278-477D-879B-FDFC7901D015}"/>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F-0278-477D-879B-FDFC7901D015}"/>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1-0278-477D-879B-FDFC7901D015}"/>
              </c:ext>
            </c:extLst>
          </c:dPt>
          <c:dPt>
            <c:idx val="40"/>
            <c:invertIfNegative val="0"/>
            <c:bubble3D val="0"/>
            <c:spPr>
              <a:solidFill>
                <a:schemeClr val="accent5"/>
              </a:solidFill>
              <a:ln>
                <a:noFill/>
              </a:ln>
              <a:effectLst/>
            </c:spPr>
            <c:extLst>
              <c:ext xmlns:c16="http://schemas.microsoft.com/office/drawing/2014/chart" uri="{C3380CC4-5D6E-409C-BE32-E72D297353CC}">
                <c16:uniqueId val="{000001F3-0278-477D-879B-FDFC7901D015}"/>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5-0278-477D-879B-FDFC7901D015}"/>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7-0278-477D-879B-FDFC7901D015}"/>
              </c:ext>
            </c:extLst>
          </c:dPt>
          <c:dPt>
            <c:idx val="4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9-0278-477D-879B-FDFC7901D015}"/>
              </c:ext>
            </c:extLst>
          </c:dPt>
          <c:dPt>
            <c:idx val="45"/>
            <c:invertIfNegative val="0"/>
            <c:bubble3D val="0"/>
            <c:spPr>
              <a:solidFill>
                <a:schemeClr val="accent5"/>
              </a:solidFill>
              <a:ln>
                <a:noFill/>
              </a:ln>
              <a:effectLst/>
            </c:spPr>
            <c:extLst>
              <c:ext xmlns:c16="http://schemas.microsoft.com/office/drawing/2014/chart" uri="{C3380CC4-5D6E-409C-BE32-E72D297353CC}">
                <c16:uniqueId val="{000001FB-0278-477D-879B-FDFC7901D015}"/>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D-0278-477D-879B-FDFC7901D015}"/>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F-0278-477D-879B-FDFC7901D015}"/>
              </c:ext>
            </c:extLst>
          </c:dPt>
          <c:dPt>
            <c:idx val="4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1-0278-477D-879B-FDFC7901D015}"/>
              </c:ext>
            </c:extLst>
          </c:dPt>
          <c:dPt>
            <c:idx val="5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3-0278-477D-879B-FDFC7901D015}"/>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5-0278-477D-879B-FDFC7901D015}"/>
              </c:ext>
            </c:extLst>
          </c:dPt>
          <c:dPt>
            <c:idx val="5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7-0278-477D-879B-FDFC7901D015}"/>
              </c:ext>
            </c:extLst>
          </c:dPt>
          <c:dPt>
            <c:idx val="55"/>
            <c:invertIfNegative val="0"/>
            <c:bubble3D val="0"/>
            <c:spPr>
              <a:solidFill>
                <a:schemeClr val="accent5"/>
              </a:solidFill>
              <a:ln>
                <a:noFill/>
              </a:ln>
              <a:effectLst/>
            </c:spPr>
            <c:extLst>
              <c:ext xmlns:c16="http://schemas.microsoft.com/office/drawing/2014/chart" uri="{C3380CC4-5D6E-409C-BE32-E72D297353CC}">
                <c16:uniqueId val="{00000209-0278-477D-879B-FDFC7901D015}"/>
              </c:ext>
            </c:extLst>
          </c:dPt>
          <c:dPt>
            <c:idx val="5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B-0278-477D-879B-FDFC7901D015}"/>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D-0278-477D-879B-FDFC7901D015}"/>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F-0278-477D-879B-FDFC7901D015}"/>
              </c:ext>
            </c:extLst>
          </c:dPt>
          <c:dPt>
            <c:idx val="60"/>
            <c:invertIfNegative val="0"/>
            <c:bubble3D val="0"/>
            <c:spPr>
              <a:solidFill>
                <a:schemeClr val="accent5"/>
              </a:solidFill>
              <a:ln>
                <a:noFill/>
              </a:ln>
              <a:effectLst/>
            </c:spPr>
            <c:extLst>
              <c:ext xmlns:c16="http://schemas.microsoft.com/office/drawing/2014/chart" uri="{C3380CC4-5D6E-409C-BE32-E72D297353CC}">
                <c16:uniqueId val="{00000211-0278-477D-879B-FDFC7901D015}"/>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3-0278-477D-879B-FDFC7901D015}"/>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5-0278-477D-879B-FDFC7901D015}"/>
              </c:ext>
            </c:extLst>
          </c:dPt>
          <c:dPt>
            <c:idx val="6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7-0278-477D-879B-FDFC7901D015}"/>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9-0278-477D-879B-FDFC7901D015}"/>
              </c:ext>
            </c:extLst>
          </c:dPt>
          <c:dPt>
            <c:idx val="6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B-0278-477D-879B-FDFC7901D015}"/>
              </c:ext>
            </c:extLst>
          </c:dPt>
          <c:dPt>
            <c:idx val="6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D-0278-477D-879B-FDFC7901D015}"/>
              </c:ext>
            </c:extLst>
          </c:dPt>
          <c:dPt>
            <c:idx val="70"/>
            <c:invertIfNegative val="0"/>
            <c:bubble3D val="0"/>
            <c:spPr>
              <a:solidFill>
                <a:schemeClr val="accent5"/>
              </a:solidFill>
              <a:ln>
                <a:noFill/>
              </a:ln>
              <a:effectLst/>
            </c:spPr>
            <c:extLst>
              <c:ext xmlns:c16="http://schemas.microsoft.com/office/drawing/2014/chart" uri="{C3380CC4-5D6E-409C-BE32-E72D297353CC}">
                <c16:uniqueId val="{0000021F-0278-477D-879B-FDFC7901D015}"/>
              </c:ext>
            </c:extLst>
          </c:dPt>
          <c:dPt>
            <c:idx val="7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1-0278-477D-879B-FDFC7901D015}"/>
              </c:ext>
            </c:extLst>
          </c:dPt>
          <c:dPt>
            <c:idx val="7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3-0278-477D-879B-FDFC7901D015}"/>
              </c:ext>
            </c:extLst>
          </c:dPt>
          <c:dPt>
            <c:idx val="7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5-0278-477D-879B-FDFC7901D015}"/>
              </c:ext>
            </c:extLst>
          </c:dPt>
          <c:dPt>
            <c:idx val="75"/>
            <c:invertIfNegative val="0"/>
            <c:bubble3D val="0"/>
            <c:spPr>
              <a:solidFill>
                <a:schemeClr val="accent5"/>
              </a:solidFill>
              <a:ln>
                <a:noFill/>
              </a:ln>
              <a:effectLst/>
            </c:spPr>
            <c:extLst>
              <c:ext xmlns:c16="http://schemas.microsoft.com/office/drawing/2014/chart" uri="{C3380CC4-5D6E-409C-BE32-E72D297353CC}">
                <c16:uniqueId val="{00000227-0278-477D-879B-FDFC7901D015}"/>
              </c:ext>
            </c:extLst>
          </c:dPt>
          <c:dPt>
            <c:idx val="7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9-0278-477D-879B-FDFC7901D015}"/>
              </c:ext>
            </c:extLst>
          </c:dPt>
          <c:dPt>
            <c:idx val="7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B-0278-477D-879B-FDFC7901D015}"/>
              </c:ext>
            </c:extLst>
          </c:dPt>
          <c:dPt>
            <c:idx val="7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D-0278-477D-879B-FDFC7901D015}"/>
              </c:ext>
            </c:extLst>
          </c:dPt>
          <c:dPt>
            <c:idx val="80"/>
            <c:invertIfNegative val="0"/>
            <c:bubble3D val="0"/>
            <c:spPr>
              <a:solidFill>
                <a:schemeClr val="accent5"/>
              </a:solidFill>
              <a:ln>
                <a:noFill/>
              </a:ln>
              <a:effectLst/>
            </c:spPr>
            <c:extLst>
              <c:ext xmlns:c16="http://schemas.microsoft.com/office/drawing/2014/chart" uri="{C3380CC4-5D6E-409C-BE32-E72D297353CC}">
                <c16:uniqueId val="{0000022F-0278-477D-879B-FDFC7901D015}"/>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31-0278-477D-879B-FDFC7901D015}"/>
              </c:ext>
            </c:extLst>
          </c:dPt>
          <c:dPt>
            <c:idx val="8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33-0278-477D-879B-FDFC7901D015}"/>
              </c:ext>
            </c:extLst>
          </c:dPt>
          <c:dPt>
            <c:idx val="8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35-0278-477D-879B-FDFC7901D015}"/>
              </c:ext>
            </c:extLst>
          </c:dPt>
          <c:cat>
            <c:strRef>
              <c:f>'Graphique E'!$A$4:$A$88</c:f>
              <c:strCache>
                <c:ptCount val="84"/>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C2 - Cokéfaction et raffinage - juillet</c:v>
                </c:pt>
                <c:pt idx="16">
                  <c:v>juin</c:v>
                </c:pt>
                <c:pt idx="17">
                  <c:v>mai</c:v>
                </c:pt>
                <c:pt idx="18">
                  <c:v>avril</c:v>
                </c:pt>
                <c:pt idx="20">
                  <c:v>C3 - Biens d'équipement - juillet</c:v>
                </c:pt>
                <c:pt idx="21">
                  <c:v>juin</c:v>
                </c:pt>
                <c:pt idx="22">
                  <c:v>mai</c:v>
                </c:pt>
                <c:pt idx="23">
                  <c:v>avril</c:v>
                </c:pt>
                <c:pt idx="25">
                  <c:v>C4 - Fabrication de matériels de transport - juillet</c:v>
                </c:pt>
                <c:pt idx="26">
                  <c:v>juin</c:v>
                </c:pt>
                <c:pt idx="27">
                  <c:v>mai</c:v>
                </c:pt>
                <c:pt idx="28">
                  <c:v>avril</c:v>
                </c:pt>
                <c:pt idx="30">
                  <c:v>C5 - Fabrication d'autres produits industriels  - juillet</c:v>
                </c:pt>
                <c:pt idx="31">
                  <c:v>juin</c:v>
                </c:pt>
                <c:pt idx="32">
                  <c:v>mai</c:v>
                </c:pt>
                <c:pt idx="33">
                  <c:v>avril</c:v>
                </c:pt>
                <c:pt idx="35">
                  <c:v>FZ - Construction - juillet</c:v>
                </c:pt>
                <c:pt idx="36">
                  <c:v>juin</c:v>
                </c:pt>
                <c:pt idx="37">
                  <c:v>mai</c:v>
                </c:pt>
                <c:pt idx="38">
                  <c:v>avril</c:v>
                </c:pt>
                <c:pt idx="40">
                  <c:v>GZ - Commerce - juillet</c:v>
                </c:pt>
                <c:pt idx="41">
                  <c:v>juin</c:v>
                </c:pt>
                <c:pt idx="42">
                  <c:v>mai</c:v>
                </c:pt>
                <c:pt idx="43">
                  <c:v>avril</c:v>
                </c:pt>
                <c:pt idx="45">
                  <c:v>HZ - Transports et entreposage - juillet</c:v>
                </c:pt>
                <c:pt idx="46">
                  <c:v>juin</c:v>
                </c:pt>
                <c:pt idx="47">
                  <c:v>mai</c:v>
                </c:pt>
                <c:pt idx="48">
                  <c:v>avril</c:v>
                </c:pt>
                <c:pt idx="50">
                  <c:v>IZ - Hébergement et restauration - juillet</c:v>
                </c:pt>
                <c:pt idx="51">
                  <c:v>juin</c:v>
                </c:pt>
                <c:pt idx="52">
                  <c:v>mai</c:v>
                </c:pt>
                <c:pt idx="53">
                  <c:v>avril</c:v>
                </c:pt>
                <c:pt idx="55">
                  <c:v>JZ - Information et communication - juillet</c:v>
                </c:pt>
                <c:pt idx="56">
                  <c:v>juin</c:v>
                </c:pt>
                <c:pt idx="57">
                  <c:v>mai</c:v>
                </c:pt>
                <c:pt idx="58">
                  <c:v>avril</c:v>
                </c:pt>
                <c:pt idx="60">
                  <c:v>KZ - Activités financières et d'assurance - juillet</c:v>
                </c:pt>
                <c:pt idx="61">
                  <c:v>juin</c:v>
                </c:pt>
                <c:pt idx="62">
                  <c:v>mai</c:v>
                </c:pt>
                <c:pt idx="63">
                  <c:v>avril</c:v>
                </c:pt>
                <c:pt idx="65">
                  <c:v>LZ - Activités immobilières - juillet</c:v>
                </c:pt>
                <c:pt idx="66">
                  <c:v>juin</c:v>
                </c:pt>
                <c:pt idx="67">
                  <c:v>mai</c:v>
                </c:pt>
                <c:pt idx="68">
                  <c:v>avril</c:v>
                </c:pt>
                <c:pt idx="70">
                  <c:v>MN - Services aux entreprises - juillet</c:v>
                </c:pt>
                <c:pt idx="71">
                  <c:v>juin</c:v>
                </c:pt>
                <c:pt idx="72">
                  <c:v>mai</c:v>
                </c:pt>
                <c:pt idx="73">
                  <c:v>avril</c:v>
                </c:pt>
                <c:pt idx="75">
                  <c:v>OQ - Enseignement, santé humaine et action sociale - juillet</c:v>
                </c:pt>
                <c:pt idx="76">
                  <c:v>juin</c:v>
                </c:pt>
                <c:pt idx="77">
                  <c:v>mai</c:v>
                </c:pt>
                <c:pt idx="78">
                  <c:v>avril</c:v>
                </c:pt>
                <c:pt idx="80">
                  <c:v>RU - Autres activités de services - juillet</c:v>
                </c:pt>
                <c:pt idx="81">
                  <c:v>juin</c:v>
                </c:pt>
                <c:pt idx="82">
                  <c:v>mai</c:v>
                </c:pt>
                <c:pt idx="83">
                  <c:v>avril</c:v>
                </c:pt>
              </c:strCache>
            </c:strRef>
          </c:cat>
          <c:val>
            <c:numRef>
              <c:f>'Graphique E'!$F$4:$F$88</c:f>
              <c:numCache>
                <c:formatCode>0.0</c:formatCode>
                <c:ptCount val="85"/>
                <c:pt idx="0">
                  <c:v>19.2</c:v>
                </c:pt>
                <c:pt idx="1">
                  <c:v>7.1</c:v>
                </c:pt>
                <c:pt idx="2">
                  <c:v>9.8000000000000007</c:v>
                </c:pt>
                <c:pt idx="3">
                  <c:v>9.6</c:v>
                </c:pt>
                <c:pt idx="5">
                  <c:v>17.8</c:v>
                </c:pt>
                <c:pt idx="6">
                  <c:v>6</c:v>
                </c:pt>
                <c:pt idx="7">
                  <c:v>7.3999999999999995</c:v>
                </c:pt>
                <c:pt idx="8">
                  <c:v>7.7</c:v>
                </c:pt>
                <c:pt idx="10">
                  <c:v>20</c:v>
                </c:pt>
                <c:pt idx="11">
                  <c:v>7.1999999999999993</c:v>
                </c:pt>
                <c:pt idx="12">
                  <c:v>10</c:v>
                </c:pt>
                <c:pt idx="13">
                  <c:v>9.6</c:v>
                </c:pt>
                <c:pt idx="15">
                  <c:v>22.900000000000002</c:v>
                </c:pt>
                <c:pt idx="16">
                  <c:v>9.1999999999999993</c:v>
                </c:pt>
                <c:pt idx="17">
                  <c:v>12</c:v>
                </c:pt>
                <c:pt idx="18">
                  <c:v>12.1</c:v>
                </c:pt>
                <c:pt idx="20">
                  <c:v>21.7</c:v>
                </c:pt>
                <c:pt idx="21">
                  <c:v>6.7</c:v>
                </c:pt>
                <c:pt idx="22">
                  <c:v>11.700000000000001</c:v>
                </c:pt>
                <c:pt idx="23">
                  <c:v>9.9</c:v>
                </c:pt>
                <c:pt idx="25">
                  <c:v>18</c:v>
                </c:pt>
                <c:pt idx="26">
                  <c:v>9.5</c:v>
                </c:pt>
                <c:pt idx="27">
                  <c:v>11.600000000000001</c:v>
                </c:pt>
                <c:pt idx="28">
                  <c:v>8.6999999999999993</c:v>
                </c:pt>
                <c:pt idx="30">
                  <c:v>15.8</c:v>
                </c:pt>
                <c:pt idx="31">
                  <c:v>5.8999999999999995</c:v>
                </c:pt>
                <c:pt idx="32">
                  <c:v>9.6</c:v>
                </c:pt>
                <c:pt idx="33">
                  <c:v>8.2000000000000011</c:v>
                </c:pt>
                <c:pt idx="35">
                  <c:v>13.700000000000001</c:v>
                </c:pt>
                <c:pt idx="36">
                  <c:v>4.1000000000000005</c:v>
                </c:pt>
                <c:pt idx="37">
                  <c:v>7.1999999999999993</c:v>
                </c:pt>
                <c:pt idx="38">
                  <c:v>11.600000000000001</c:v>
                </c:pt>
                <c:pt idx="40">
                  <c:v>19.3</c:v>
                </c:pt>
                <c:pt idx="41">
                  <c:v>7.1999999999999993</c:v>
                </c:pt>
                <c:pt idx="42">
                  <c:v>9.9</c:v>
                </c:pt>
                <c:pt idx="43">
                  <c:v>9.8000000000000007</c:v>
                </c:pt>
                <c:pt idx="45">
                  <c:v>18.099999999999998</c:v>
                </c:pt>
                <c:pt idx="46">
                  <c:v>10.6</c:v>
                </c:pt>
                <c:pt idx="47">
                  <c:v>11.600000000000001</c:v>
                </c:pt>
                <c:pt idx="48">
                  <c:v>10.7</c:v>
                </c:pt>
                <c:pt idx="50">
                  <c:v>12.3</c:v>
                </c:pt>
                <c:pt idx="51">
                  <c:v>6.3</c:v>
                </c:pt>
                <c:pt idx="52">
                  <c:v>7.5</c:v>
                </c:pt>
                <c:pt idx="53">
                  <c:v>6.7</c:v>
                </c:pt>
                <c:pt idx="55">
                  <c:v>21.3</c:v>
                </c:pt>
                <c:pt idx="56">
                  <c:v>8</c:v>
                </c:pt>
                <c:pt idx="57">
                  <c:v>10.6</c:v>
                </c:pt>
                <c:pt idx="58">
                  <c:v>8.5</c:v>
                </c:pt>
                <c:pt idx="60">
                  <c:v>22.400000000000002</c:v>
                </c:pt>
                <c:pt idx="61">
                  <c:v>8.1</c:v>
                </c:pt>
                <c:pt idx="62">
                  <c:v>14.099999999999998</c:v>
                </c:pt>
                <c:pt idx="63">
                  <c:v>12.4</c:v>
                </c:pt>
                <c:pt idx="65">
                  <c:v>21.5</c:v>
                </c:pt>
                <c:pt idx="66">
                  <c:v>8.1</c:v>
                </c:pt>
                <c:pt idx="67">
                  <c:v>10.6</c:v>
                </c:pt>
                <c:pt idx="68">
                  <c:v>9.9</c:v>
                </c:pt>
                <c:pt idx="70">
                  <c:v>19.100000000000001</c:v>
                </c:pt>
                <c:pt idx="71">
                  <c:v>7.1999999999999993</c:v>
                </c:pt>
                <c:pt idx="72">
                  <c:v>10</c:v>
                </c:pt>
                <c:pt idx="73">
                  <c:v>8.5</c:v>
                </c:pt>
                <c:pt idx="75">
                  <c:v>23.7</c:v>
                </c:pt>
                <c:pt idx="76">
                  <c:v>6.4</c:v>
                </c:pt>
                <c:pt idx="77">
                  <c:v>8.7999999999999989</c:v>
                </c:pt>
                <c:pt idx="78">
                  <c:v>10.5</c:v>
                </c:pt>
                <c:pt idx="80">
                  <c:v>18.7</c:v>
                </c:pt>
                <c:pt idx="81">
                  <c:v>6</c:v>
                </c:pt>
                <c:pt idx="82">
                  <c:v>7.8</c:v>
                </c:pt>
                <c:pt idx="83">
                  <c:v>7.7</c:v>
                </c:pt>
              </c:numCache>
            </c:numRef>
          </c:val>
          <c:extLst>
            <c:ext xmlns:c16="http://schemas.microsoft.com/office/drawing/2014/chart" uri="{C3380CC4-5D6E-409C-BE32-E72D297353CC}">
              <c16:uniqueId val="{00000236-0278-477D-879B-FDFC7901D015}"/>
            </c:ext>
          </c:extLst>
        </c:ser>
        <c:ser>
          <c:idx val="5"/>
          <c:order val="5"/>
          <c:tx>
            <c:strRef>
              <c:f>'Graphique E'!$G$3</c:f>
              <c:strCache>
                <c:ptCount val="1"/>
                <c:pt idx="0">
                  <c:v>Exercice du droit de retrait</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38-0278-477D-879B-FDFC7901D015}"/>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23A-0278-477D-879B-FDFC7901D015}"/>
              </c:ext>
            </c:extLst>
          </c:dPt>
          <c:dPt>
            <c:idx val="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C-0278-477D-879B-FDFC7901D015}"/>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E-0278-477D-879B-FDFC7901D015}"/>
              </c:ext>
            </c:extLst>
          </c:dPt>
          <c:dPt>
            <c:idx val="5"/>
            <c:invertIfNegative val="0"/>
            <c:bubble3D val="0"/>
            <c:spPr>
              <a:solidFill>
                <a:schemeClr val="accent6"/>
              </a:solidFill>
              <a:ln>
                <a:noFill/>
              </a:ln>
              <a:effectLst/>
            </c:spPr>
            <c:extLst>
              <c:ext xmlns:c16="http://schemas.microsoft.com/office/drawing/2014/chart" uri="{C3380CC4-5D6E-409C-BE32-E72D297353CC}">
                <c16:uniqueId val="{00000240-0278-477D-879B-FDFC7901D015}"/>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2-0278-477D-879B-FDFC7901D015}"/>
              </c:ext>
            </c:extLst>
          </c:dPt>
          <c:dPt>
            <c:idx val="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4-0278-477D-879B-FDFC7901D015}"/>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246-0278-477D-879B-FDFC7901D015}"/>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248-0278-477D-879B-FDFC7901D015}"/>
              </c:ext>
            </c:extLst>
          </c:dPt>
          <c:dPt>
            <c:idx val="15"/>
            <c:invertIfNegative val="0"/>
            <c:bubble3D val="0"/>
            <c:spPr>
              <a:solidFill>
                <a:schemeClr val="accent6"/>
              </a:solidFill>
              <a:ln>
                <a:noFill/>
              </a:ln>
              <a:effectLst/>
            </c:spPr>
            <c:extLst>
              <c:ext xmlns:c16="http://schemas.microsoft.com/office/drawing/2014/chart" uri="{C3380CC4-5D6E-409C-BE32-E72D297353CC}">
                <c16:uniqueId val="{0000024A-0278-477D-879B-FDFC7901D015}"/>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C-0278-477D-879B-FDFC7901D015}"/>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E-0278-477D-879B-FDFC7901D015}"/>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250-0278-477D-879B-FDFC7901D015}"/>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0278-477D-879B-FDFC7901D015}"/>
              </c:ext>
            </c:extLst>
          </c:dPt>
          <c:dPt>
            <c:idx val="2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4-0278-477D-879B-FDFC7901D015}"/>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6-0278-477D-879B-FDFC7901D015}"/>
              </c:ext>
            </c:extLst>
          </c:dPt>
          <c:dPt>
            <c:idx val="2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8-0278-477D-879B-FDFC7901D015}"/>
              </c:ext>
            </c:extLst>
          </c:dPt>
          <c:dPt>
            <c:idx val="31"/>
            <c:invertIfNegative val="0"/>
            <c:bubble3D val="0"/>
            <c:spPr>
              <a:solidFill>
                <a:schemeClr val="accent6">
                  <a:lumMod val="75000"/>
                </a:schemeClr>
              </a:solidFill>
              <a:ln>
                <a:noFill/>
              </a:ln>
              <a:effectLst/>
            </c:spPr>
            <c:extLst>
              <c:ext xmlns:c16="http://schemas.microsoft.com/office/drawing/2014/chart" uri="{C3380CC4-5D6E-409C-BE32-E72D297353CC}">
                <c16:uniqueId val="{0000025A-0278-477D-879B-FDFC7901D015}"/>
              </c:ext>
            </c:extLst>
          </c:dPt>
          <c:dPt>
            <c:idx val="32"/>
            <c:invertIfNegative val="0"/>
            <c:bubble3D val="0"/>
            <c:spPr>
              <a:solidFill>
                <a:schemeClr val="accent6">
                  <a:lumMod val="75000"/>
                </a:schemeClr>
              </a:solidFill>
              <a:ln>
                <a:noFill/>
              </a:ln>
              <a:effectLst/>
            </c:spPr>
            <c:extLst>
              <c:ext xmlns:c16="http://schemas.microsoft.com/office/drawing/2014/chart" uri="{C3380CC4-5D6E-409C-BE32-E72D297353CC}">
                <c16:uniqueId val="{0000025C-0278-477D-879B-FDFC7901D015}"/>
              </c:ext>
            </c:extLst>
          </c:dPt>
          <c:dPt>
            <c:idx val="36"/>
            <c:invertIfNegative val="0"/>
            <c:bubble3D val="0"/>
            <c:spPr>
              <a:solidFill>
                <a:schemeClr val="accent6">
                  <a:lumMod val="75000"/>
                </a:schemeClr>
              </a:solidFill>
              <a:ln>
                <a:noFill/>
              </a:ln>
              <a:effectLst/>
            </c:spPr>
            <c:extLst>
              <c:ext xmlns:c16="http://schemas.microsoft.com/office/drawing/2014/chart" uri="{C3380CC4-5D6E-409C-BE32-E72D297353CC}">
                <c16:uniqueId val="{0000025E-0278-477D-879B-FDFC7901D015}"/>
              </c:ext>
            </c:extLst>
          </c:dPt>
          <c:dPt>
            <c:idx val="37"/>
            <c:invertIfNegative val="0"/>
            <c:bubble3D val="0"/>
            <c:spPr>
              <a:solidFill>
                <a:schemeClr val="accent6">
                  <a:lumMod val="75000"/>
                </a:schemeClr>
              </a:solidFill>
              <a:ln>
                <a:noFill/>
              </a:ln>
              <a:effectLst/>
            </c:spPr>
            <c:extLst>
              <c:ext xmlns:c16="http://schemas.microsoft.com/office/drawing/2014/chart" uri="{C3380CC4-5D6E-409C-BE32-E72D297353CC}">
                <c16:uniqueId val="{00000260-0278-477D-879B-FDFC7901D015}"/>
              </c:ext>
            </c:extLst>
          </c:dPt>
          <c:dPt>
            <c:idx val="3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2-0278-477D-879B-FDFC7901D015}"/>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0278-477D-879B-FDFC7901D015}"/>
              </c:ext>
            </c:extLst>
          </c:dPt>
          <c:dPt>
            <c:idx val="4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0278-477D-879B-FDFC7901D015}"/>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0278-477D-879B-FDFC7901D015}"/>
              </c:ext>
            </c:extLst>
          </c:dPt>
          <c:dPt>
            <c:idx val="4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0278-477D-879B-FDFC7901D015}"/>
              </c:ext>
            </c:extLst>
          </c:dPt>
          <c:dPt>
            <c:idx val="50"/>
            <c:invertIfNegative val="0"/>
            <c:bubble3D val="0"/>
            <c:spPr>
              <a:solidFill>
                <a:schemeClr val="accent6"/>
              </a:solidFill>
              <a:ln>
                <a:noFill/>
              </a:ln>
              <a:effectLst/>
            </c:spPr>
            <c:extLst>
              <c:ext xmlns:c16="http://schemas.microsoft.com/office/drawing/2014/chart" uri="{C3380CC4-5D6E-409C-BE32-E72D297353CC}">
                <c16:uniqueId val="{0000026C-0278-477D-879B-FDFC7901D015}"/>
              </c:ext>
            </c:extLst>
          </c:dPt>
          <c:dPt>
            <c:idx val="51"/>
            <c:invertIfNegative val="0"/>
            <c:bubble3D val="0"/>
            <c:spPr>
              <a:solidFill>
                <a:schemeClr val="accent6">
                  <a:lumMod val="75000"/>
                </a:schemeClr>
              </a:solidFill>
              <a:ln>
                <a:noFill/>
              </a:ln>
              <a:effectLst/>
            </c:spPr>
            <c:extLst>
              <c:ext xmlns:c16="http://schemas.microsoft.com/office/drawing/2014/chart" uri="{C3380CC4-5D6E-409C-BE32-E72D297353CC}">
                <c16:uniqueId val="{0000026E-0278-477D-879B-FDFC7901D015}"/>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0-0278-477D-879B-FDFC7901D015}"/>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72-0278-477D-879B-FDFC7901D015}"/>
              </c:ext>
            </c:extLst>
          </c:dPt>
          <c:dPt>
            <c:idx val="56"/>
            <c:invertIfNegative val="0"/>
            <c:bubble3D val="0"/>
            <c:spPr>
              <a:solidFill>
                <a:schemeClr val="accent6"/>
              </a:solidFill>
              <a:ln>
                <a:noFill/>
              </a:ln>
              <a:effectLst/>
            </c:spPr>
            <c:extLst>
              <c:ext xmlns:c16="http://schemas.microsoft.com/office/drawing/2014/chart" uri="{C3380CC4-5D6E-409C-BE32-E72D297353CC}">
                <c16:uniqueId val="{00000274-0278-477D-879B-FDFC7901D015}"/>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6-0278-477D-879B-FDFC7901D015}"/>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8-0278-477D-879B-FDFC7901D015}"/>
              </c:ext>
            </c:extLst>
          </c:dPt>
          <c:dPt>
            <c:idx val="61"/>
            <c:invertIfNegative val="0"/>
            <c:bubble3D val="0"/>
            <c:spPr>
              <a:solidFill>
                <a:schemeClr val="accent6"/>
              </a:solidFill>
              <a:ln>
                <a:noFill/>
              </a:ln>
              <a:effectLst/>
            </c:spPr>
            <c:extLst>
              <c:ext xmlns:c16="http://schemas.microsoft.com/office/drawing/2014/chart" uri="{C3380CC4-5D6E-409C-BE32-E72D297353CC}">
                <c16:uniqueId val="{0000027A-0278-477D-879B-FDFC7901D015}"/>
              </c:ext>
            </c:extLst>
          </c:dPt>
          <c:dPt>
            <c:idx val="6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0278-477D-879B-FDFC7901D015}"/>
              </c:ext>
            </c:extLst>
          </c:dPt>
          <c:dPt>
            <c:idx val="66"/>
            <c:invertIfNegative val="0"/>
            <c:bubble3D val="0"/>
            <c:spPr>
              <a:solidFill>
                <a:schemeClr val="accent6"/>
              </a:solidFill>
              <a:ln>
                <a:noFill/>
              </a:ln>
              <a:effectLst/>
            </c:spPr>
            <c:extLst>
              <c:ext xmlns:c16="http://schemas.microsoft.com/office/drawing/2014/chart" uri="{C3380CC4-5D6E-409C-BE32-E72D297353CC}">
                <c16:uniqueId val="{0000027E-0278-477D-879B-FDFC7901D015}"/>
              </c:ext>
            </c:extLst>
          </c:dPt>
          <c:dPt>
            <c:idx val="6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0-0278-477D-879B-FDFC7901D015}"/>
              </c:ext>
            </c:extLst>
          </c:dPt>
          <c:dPt>
            <c:idx val="7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2-0278-477D-879B-FDFC7901D015}"/>
              </c:ext>
            </c:extLst>
          </c:dPt>
          <c:dPt>
            <c:idx val="7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4-0278-477D-879B-FDFC7901D015}"/>
              </c:ext>
            </c:extLst>
          </c:dPt>
          <c:dPt>
            <c:idx val="76"/>
            <c:invertIfNegative val="0"/>
            <c:bubble3D val="0"/>
            <c:spPr>
              <a:solidFill>
                <a:schemeClr val="accent6">
                  <a:lumMod val="75000"/>
                </a:schemeClr>
              </a:solidFill>
              <a:ln>
                <a:noFill/>
              </a:ln>
              <a:effectLst/>
            </c:spPr>
            <c:extLst>
              <c:ext xmlns:c16="http://schemas.microsoft.com/office/drawing/2014/chart" uri="{C3380CC4-5D6E-409C-BE32-E72D297353CC}">
                <c16:uniqueId val="{00000286-0278-477D-879B-FDFC7901D015}"/>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8-0278-477D-879B-FDFC7901D015}"/>
              </c:ext>
            </c:extLst>
          </c:dPt>
          <c:dPt>
            <c:idx val="7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8A-0278-477D-879B-FDFC7901D015}"/>
              </c:ext>
            </c:extLst>
          </c:dPt>
          <c:dPt>
            <c:idx val="81"/>
            <c:invertIfNegative val="0"/>
            <c:bubble3D val="0"/>
            <c:spPr>
              <a:solidFill>
                <a:schemeClr val="accent6"/>
              </a:solidFill>
              <a:ln>
                <a:noFill/>
              </a:ln>
              <a:effectLst/>
            </c:spPr>
            <c:extLst>
              <c:ext xmlns:c16="http://schemas.microsoft.com/office/drawing/2014/chart" uri="{C3380CC4-5D6E-409C-BE32-E72D297353CC}">
                <c16:uniqueId val="{0000028C-0278-477D-879B-FDFC7901D015}"/>
              </c:ext>
            </c:extLst>
          </c:dPt>
          <c:dPt>
            <c:idx val="8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E-0278-477D-879B-FDFC7901D015}"/>
              </c:ext>
            </c:extLst>
          </c:dPt>
          <c:cat>
            <c:strRef>
              <c:f>'Graphique E'!$A$4:$A$88</c:f>
              <c:strCache>
                <c:ptCount val="84"/>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C2 - Cokéfaction et raffinage - juillet</c:v>
                </c:pt>
                <c:pt idx="16">
                  <c:v>juin</c:v>
                </c:pt>
                <c:pt idx="17">
                  <c:v>mai</c:v>
                </c:pt>
                <c:pt idx="18">
                  <c:v>avril</c:v>
                </c:pt>
                <c:pt idx="20">
                  <c:v>C3 - Biens d'équipement - juillet</c:v>
                </c:pt>
                <c:pt idx="21">
                  <c:v>juin</c:v>
                </c:pt>
                <c:pt idx="22">
                  <c:v>mai</c:v>
                </c:pt>
                <c:pt idx="23">
                  <c:v>avril</c:v>
                </c:pt>
                <c:pt idx="25">
                  <c:v>C4 - Fabrication de matériels de transport - juillet</c:v>
                </c:pt>
                <c:pt idx="26">
                  <c:v>juin</c:v>
                </c:pt>
                <c:pt idx="27">
                  <c:v>mai</c:v>
                </c:pt>
                <c:pt idx="28">
                  <c:v>avril</c:v>
                </c:pt>
                <c:pt idx="30">
                  <c:v>C5 - Fabrication d'autres produits industriels  - juillet</c:v>
                </c:pt>
                <c:pt idx="31">
                  <c:v>juin</c:v>
                </c:pt>
                <c:pt idx="32">
                  <c:v>mai</c:v>
                </c:pt>
                <c:pt idx="33">
                  <c:v>avril</c:v>
                </c:pt>
                <c:pt idx="35">
                  <c:v>FZ - Construction - juillet</c:v>
                </c:pt>
                <c:pt idx="36">
                  <c:v>juin</c:v>
                </c:pt>
                <c:pt idx="37">
                  <c:v>mai</c:v>
                </c:pt>
                <c:pt idx="38">
                  <c:v>avril</c:v>
                </c:pt>
                <c:pt idx="40">
                  <c:v>GZ - Commerce - juillet</c:v>
                </c:pt>
                <c:pt idx="41">
                  <c:v>juin</c:v>
                </c:pt>
                <c:pt idx="42">
                  <c:v>mai</c:v>
                </c:pt>
                <c:pt idx="43">
                  <c:v>avril</c:v>
                </c:pt>
                <c:pt idx="45">
                  <c:v>HZ - Transports et entreposage - juillet</c:v>
                </c:pt>
                <c:pt idx="46">
                  <c:v>juin</c:v>
                </c:pt>
                <c:pt idx="47">
                  <c:v>mai</c:v>
                </c:pt>
                <c:pt idx="48">
                  <c:v>avril</c:v>
                </c:pt>
                <c:pt idx="50">
                  <c:v>IZ - Hébergement et restauration - juillet</c:v>
                </c:pt>
                <c:pt idx="51">
                  <c:v>juin</c:v>
                </c:pt>
                <c:pt idx="52">
                  <c:v>mai</c:v>
                </c:pt>
                <c:pt idx="53">
                  <c:v>avril</c:v>
                </c:pt>
                <c:pt idx="55">
                  <c:v>JZ - Information et communication - juillet</c:v>
                </c:pt>
                <c:pt idx="56">
                  <c:v>juin</c:v>
                </c:pt>
                <c:pt idx="57">
                  <c:v>mai</c:v>
                </c:pt>
                <c:pt idx="58">
                  <c:v>avril</c:v>
                </c:pt>
                <c:pt idx="60">
                  <c:v>KZ - Activités financières et d'assurance - juillet</c:v>
                </c:pt>
                <c:pt idx="61">
                  <c:v>juin</c:v>
                </c:pt>
                <c:pt idx="62">
                  <c:v>mai</c:v>
                </c:pt>
                <c:pt idx="63">
                  <c:v>avril</c:v>
                </c:pt>
                <c:pt idx="65">
                  <c:v>LZ - Activités immobilières - juillet</c:v>
                </c:pt>
                <c:pt idx="66">
                  <c:v>juin</c:v>
                </c:pt>
                <c:pt idx="67">
                  <c:v>mai</c:v>
                </c:pt>
                <c:pt idx="68">
                  <c:v>avril</c:v>
                </c:pt>
                <c:pt idx="70">
                  <c:v>MN - Services aux entreprises - juillet</c:v>
                </c:pt>
                <c:pt idx="71">
                  <c:v>juin</c:v>
                </c:pt>
                <c:pt idx="72">
                  <c:v>mai</c:v>
                </c:pt>
                <c:pt idx="73">
                  <c:v>avril</c:v>
                </c:pt>
                <c:pt idx="75">
                  <c:v>OQ - Enseignement, santé humaine et action sociale - juillet</c:v>
                </c:pt>
                <c:pt idx="76">
                  <c:v>juin</c:v>
                </c:pt>
                <c:pt idx="77">
                  <c:v>mai</c:v>
                </c:pt>
                <c:pt idx="78">
                  <c:v>avril</c:v>
                </c:pt>
                <c:pt idx="80">
                  <c:v>RU - Autres activités de services - juillet</c:v>
                </c:pt>
                <c:pt idx="81">
                  <c:v>juin</c:v>
                </c:pt>
                <c:pt idx="82">
                  <c:v>mai</c:v>
                </c:pt>
                <c:pt idx="83">
                  <c:v>avril</c:v>
                </c:pt>
              </c:strCache>
            </c:strRef>
          </c:cat>
          <c:val>
            <c:numRef>
              <c:f>'Graphique E'!$G$4:$G$88</c:f>
              <c:numCache>
                <c:formatCode>0.0</c:formatCode>
                <c:ptCount val="85"/>
                <c:pt idx="0">
                  <c:v>0.2</c:v>
                </c:pt>
                <c:pt idx="1">
                  <c:v>0.1</c:v>
                </c:pt>
                <c:pt idx="2">
                  <c:v>0.1</c:v>
                </c:pt>
                <c:pt idx="3">
                  <c:v>0.1</c:v>
                </c:pt>
                <c:pt idx="5">
                  <c:v>0.1</c:v>
                </c:pt>
                <c:pt idx="6">
                  <c:v>0</c:v>
                </c:pt>
                <c:pt idx="7">
                  <c:v>0</c:v>
                </c:pt>
                <c:pt idx="8">
                  <c:v>0</c:v>
                </c:pt>
                <c:pt idx="10">
                  <c:v>0.3</c:v>
                </c:pt>
                <c:pt idx="11">
                  <c:v>0.1</c:v>
                </c:pt>
                <c:pt idx="12">
                  <c:v>0</c:v>
                </c:pt>
                <c:pt idx="13">
                  <c:v>0</c:v>
                </c:pt>
                <c:pt idx="15">
                  <c:v>0</c:v>
                </c:pt>
                <c:pt idx="16">
                  <c:v>0</c:v>
                </c:pt>
                <c:pt idx="17">
                  <c:v>0</c:v>
                </c:pt>
                <c:pt idx="18">
                  <c:v>0</c:v>
                </c:pt>
                <c:pt idx="20">
                  <c:v>0</c:v>
                </c:pt>
                <c:pt idx="21">
                  <c:v>0.1</c:v>
                </c:pt>
                <c:pt idx="22">
                  <c:v>0.1</c:v>
                </c:pt>
                <c:pt idx="23">
                  <c:v>0.2</c:v>
                </c:pt>
                <c:pt idx="25">
                  <c:v>0</c:v>
                </c:pt>
                <c:pt idx="26">
                  <c:v>0.1</c:v>
                </c:pt>
                <c:pt idx="27">
                  <c:v>0.2</c:v>
                </c:pt>
                <c:pt idx="28">
                  <c:v>0</c:v>
                </c:pt>
                <c:pt idx="30">
                  <c:v>0.1</c:v>
                </c:pt>
                <c:pt idx="31">
                  <c:v>0.1</c:v>
                </c:pt>
                <c:pt idx="32">
                  <c:v>0.1</c:v>
                </c:pt>
                <c:pt idx="33">
                  <c:v>0.1</c:v>
                </c:pt>
                <c:pt idx="35">
                  <c:v>0.1</c:v>
                </c:pt>
                <c:pt idx="36">
                  <c:v>0</c:v>
                </c:pt>
                <c:pt idx="37">
                  <c:v>0.1</c:v>
                </c:pt>
                <c:pt idx="38">
                  <c:v>0.3</c:v>
                </c:pt>
                <c:pt idx="40">
                  <c:v>0.1</c:v>
                </c:pt>
                <c:pt idx="41">
                  <c:v>0</c:v>
                </c:pt>
                <c:pt idx="42">
                  <c:v>0</c:v>
                </c:pt>
                <c:pt idx="43">
                  <c:v>0</c:v>
                </c:pt>
                <c:pt idx="45">
                  <c:v>0.2</c:v>
                </c:pt>
                <c:pt idx="46">
                  <c:v>0.2</c:v>
                </c:pt>
                <c:pt idx="47">
                  <c:v>0.2</c:v>
                </c:pt>
                <c:pt idx="48">
                  <c:v>0.2</c:v>
                </c:pt>
                <c:pt idx="50">
                  <c:v>0.4</c:v>
                </c:pt>
                <c:pt idx="51">
                  <c:v>0.2</c:v>
                </c:pt>
                <c:pt idx="52">
                  <c:v>0.3</c:v>
                </c:pt>
                <c:pt idx="53">
                  <c:v>0.2</c:v>
                </c:pt>
                <c:pt idx="55">
                  <c:v>0.6</c:v>
                </c:pt>
                <c:pt idx="56">
                  <c:v>0.6</c:v>
                </c:pt>
                <c:pt idx="57">
                  <c:v>0.6</c:v>
                </c:pt>
                <c:pt idx="58">
                  <c:v>0.6</c:v>
                </c:pt>
                <c:pt idx="60">
                  <c:v>0</c:v>
                </c:pt>
                <c:pt idx="61">
                  <c:v>0.1</c:v>
                </c:pt>
                <c:pt idx="62">
                  <c:v>0</c:v>
                </c:pt>
                <c:pt idx="63">
                  <c:v>0.1</c:v>
                </c:pt>
                <c:pt idx="65">
                  <c:v>0.2</c:v>
                </c:pt>
                <c:pt idx="66">
                  <c:v>0.5</c:v>
                </c:pt>
                <c:pt idx="67">
                  <c:v>0.2</c:v>
                </c:pt>
                <c:pt idx="68">
                  <c:v>0</c:v>
                </c:pt>
                <c:pt idx="70">
                  <c:v>0.1</c:v>
                </c:pt>
                <c:pt idx="71">
                  <c:v>0.1</c:v>
                </c:pt>
                <c:pt idx="72">
                  <c:v>0.1</c:v>
                </c:pt>
                <c:pt idx="73">
                  <c:v>0.1</c:v>
                </c:pt>
                <c:pt idx="75">
                  <c:v>0.1</c:v>
                </c:pt>
                <c:pt idx="76">
                  <c:v>0.1</c:v>
                </c:pt>
                <c:pt idx="77">
                  <c:v>0.1</c:v>
                </c:pt>
                <c:pt idx="78">
                  <c:v>0.1</c:v>
                </c:pt>
                <c:pt idx="80">
                  <c:v>0.2</c:v>
                </c:pt>
                <c:pt idx="81">
                  <c:v>0.1</c:v>
                </c:pt>
                <c:pt idx="82">
                  <c:v>0.2</c:v>
                </c:pt>
                <c:pt idx="83">
                  <c:v>0.2</c:v>
                </c:pt>
              </c:numCache>
            </c:numRef>
          </c:val>
          <c:extLst>
            <c:ext xmlns:c16="http://schemas.microsoft.com/office/drawing/2014/chart" uri="{C3380CC4-5D6E-409C-BE32-E72D297353CC}">
              <c16:uniqueId val="{0000028F-0278-477D-879B-FDFC7901D01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4149655707546587"/>
          <c:w val="0.95198777036597027"/>
          <c:h val="5.1881034990175177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8879779384995622"/>
          <c:y val="2.0045446439742574E-2"/>
          <c:w val="0.59336727601808104"/>
          <c:h val="0.91742849637661605"/>
        </c:manualLayout>
      </c:layout>
      <c:barChart>
        <c:barDir val="bar"/>
        <c:grouping val="stacked"/>
        <c:varyColors val="0"/>
        <c:ser>
          <c:idx val="0"/>
          <c:order val="0"/>
          <c:tx>
            <c:strRef>
              <c:f>'Graphique F'!$B$3</c:f>
              <c:strCache>
                <c:ptCount val="1"/>
                <c:pt idx="0">
                  <c:v>L'activité n'a pas été affectée ou est déjà revenue à la normale</c:v>
                </c:pt>
              </c:strCache>
            </c:strRef>
          </c:tx>
          <c:spPr>
            <a:solidFill>
              <a:schemeClr val="accent1"/>
            </a:solidFill>
            <a:ln>
              <a:noFill/>
            </a:ln>
            <a:effectLst/>
          </c:spPr>
          <c:invertIfNegative val="0"/>
          <c:dPt>
            <c:idx val="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1-529A-45F0-A6A3-8294E7CF0C86}"/>
              </c:ext>
            </c:extLst>
          </c:dPt>
          <c:dPt>
            <c:idx val="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7ADC-4621-8236-38DE8F214939}"/>
              </c:ext>
            </c:extLst>
          </c:dPt>
          <c:dPt>
            <c:idx val="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7-529A-45F0-A6A3-8294E7CF0C86}"/>
              </c:ext>
            </c:extLst>
          </c:dPt>
          <c:dPt>
            <c:idx val="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7-7ADC-4621-8236-38DE8F214939}"/>
              </c:ext>
            </c:extLst>
          </c:dPt>
          <c:dPt>
            <c:idx val="1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9-7ADC-4621-8236-38DE8F214939}"/>
              </c:ext>
            </c:extLst>
          </c:dPt>
          <c:dPt>
            <c:idx val="1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181-10FC-434F-AB80-1C007C284CD7}"/>
              </c:ext>
            </c:extLst>
          </c:dPt>
          <c:dPt>
            <c:idx val="1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529A-45F0-A6A3-8294E7CF0C86}"/>
              </c:ext>
            </c:extLst>
          </c:dPt>
          <c:dPt>
            <c:idx val="1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F-7ADC-4621-8236-38DE8F214939}"/>
              </c:ext>
            </c:extLst>
          </c:dPt>
          <c:dPt>
            <c:idx val="2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F-529A-45F0-A6A3-8294E7CF0C86}"/>
              </c:ext>
            </c:extLst>
          </c:dPt>
          <c:dPt>
            <c:idx val="2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3-7ADC-4621-8236-38DE8F214939}"/>
              </c:ext>
            </c:extLst>
          </c:dPt>
          <c:dPt>
            <c:idx val="2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5-7ADC-4621-8236-38DE8F214939}"/>
              </c:ext>
            </c:extLst>
          </c:dPt>
          <c:dPt>
            <c:idx val="2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9-529A-45F0-A6A3-8294E7CF0C86}"/>
              </c:ext>
            </c:extLst>
          </c:dPt>
          <c:dPt>
            <c:idx val="3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7ADC-4621-8236-38DE8F214939}"/>
              </c:ext>
            </c:extLst>
          </c:dPt>
          <c:dPt>
            <c:idx val="3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F-529A-45F0-A6A3-8294E7CF0C86}"/>
              </c:ext>
            </c:extLst>
          </c:dPt>
          <c:dPt>
            <c:idx val="3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1-529A-45F0-A6A3-8294E7CF0C86}"/>
              </c:ext>
            </c:extLst>
          </c:dPt>
          <c:dPt>
            <c:idx val="3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F-7ADC-4621-8236-38DE8F214939}"/>
              </c:ext>
            </c:extLst>
          </c:dPt>
          <c:dPt>
            <c:idx val="4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7-529A-45F0-A6A3-8294E7CF0C86}"/>
              </c:ext>
            </c:extLst>
          </c:dPt>
          <c:dPt>
            <c:idx val="4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3-7ADC-4621-8236-38DE8F214939}"/>
              </c:ext>
            </c:extLst>
          </c:dPt>
          <c:dPt>
            <c:idx val="4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5-7ADC-4621-8236-38DE8F214939}"/>
              </c:ext>
            </c:extLst>
          </c:dPt>
          <c:dPt>
            <c:idx val="4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1-529A-45F0-A6A3-8294E7CF0C86}"/>
              </c:ext>
            </c:extLst>
          </c:dPt>
          <c:dPt>
            <c:idx val="5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9-7ADC-4621-8236-38DE8F214939}"/>
              </c:ext>
            </c:extLst>
          </c:dPt>
          <c:dPt>
            <c:idx val="5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7-529A-45F0-A6A3-8294E7CF0C86}"/>
              </c:ext>
            </c:extLst>
          </c:dPt>
          <c:dPt>
            <c:idx val="5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9-529A-45F0-A6A3-8294E7CF0C86}"/>
              </c:ext>
            </c:extLst>
          </c:dPt>
          <c:dPt>
            <c:idx val="5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F-7ADC-4621-8236-38DE8F214939}"/>
              </c:ext>
            </c:extLst>
          </c:dPt>
          <c:dPt>
            <c:idx val="6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F-529A-45F0-A6A3-8294E7CF0C86}"/>
              </c:ext>
            </c:extLst>
          </c:dPt>
          <c:dPt>
            <c:idx val="6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3-7ADC-4621-8236-38DE8F214939}"/>
              </c:ext>
            </c:extLst>
          </c:dPt>
          <c:dPt>
            <c:idx val="6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5-7ADC-4621-8236-38DE8F214939}"/>
              </c:ext>
            </c:extLst>
          </c:dPt>
          <c:dPt>
            <c:idx val="6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7-7ADC-4621-8236-38DE8F214939}"/>
              </c:ext>
            </c:extLst>
          </c:dPt>
          <c:dPt>
            <c:idx val="7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9-7ADC-4621-8236-38DE8F214939}"/>
              </c:ext>
            </c:extLst>
          </c:dPt>
          <c:dPt>
            <c:idx val="7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B-7ADC-4621-8236-38DE8F214939}"/>
              </c:ext>
            </c:extLst>
          </c:dPt>
          <c:dPt>
            <c:idx val="7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D-7ADC-4621-8236-38DE8F214939}"/>
              </c:ext>
            </c:extLst>
          </c:dPt>
          <c:dPt>
            <c:idx val="7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août</c:v>
                </c:pt>
                <c:pt idx="1">
                  <c:v>juillet</c:v>
                </c:pt>
                <c:pt idx="2">
                  <c:v>juin</c:v>
                </c:pt>
                <c:pt idx="3">
                  <c:v>mai</c:v>
                </c:pt>
                <c:pt idx="5">
                  <c:v>DE - Énergie, eau, déchets - août</c:v>
                </c:pt>
                <c:pt idx="6">
                  <c:v>juillet</c:v>
                </c:pt>
                <c:pt idx="7">
                  <c:v>juin</c:v>
                </c:pt>
                <c:pt idx="8">
                  <c:v>mai</c:v>
                </c:pt>
                <c:pt idx="10">
                  <c:v>C1 - Industrie agro-alimentaire - août</c:v>
                </c:pt>
                <c:pt idx="11">
                  <c:v>juillet</c:v>
                </c:pt>
                <c:pt idx="12">
                  <c:v>juin</c:v>
                </c:pt>
                <c:pt idx="13">
                  <c:v>mai</c:v>
                </c:pt>
                <c:pt idx="15">
                  <c:v>juin</c:v>
                </c:pt>
                <c:pt idx="16">
                  <c:v>C3 - Biens d'équipement - août</c:v>
                </c:pt>
                <c:pt idx="17">
                  <c:v>juillet</c:v>
                </c:pt>
                <c:pt idx="18">
                  <c:v>juin</c:v>
                </c:pt>
                <c:pt idx="19">
                  <c:v>mai</c:v>
                </c:pt>
                <c:pt idx="21">
                  <c:v>C4 - Fabrication de matériels de transport - août</c:v>
                </c:pt>
                <c:pt idx="22">
                  <c:v>juillet</c:v>
                </c:pt>
                <c:pt idx="23">
                  <c:v>juin</c:v>
                </c:pt>
                <c:pt idx="24">
                  <c:v>mai</c:v>
                </c:pt>
                <c:pt idx="26">
                  <c:v>C5 - Fabrication d'autres produits industriels  - août</c:v>
                </c:pt>
                <c:pt idx="27">
                  <c:v>juillet</c:v>
                </c:pt>
                <c:pt idx="28">
                  <c:v>juin</c:v>
                </c:pt>
                <c:pt idx="29">
                  <c:v>mai</c:v>
                </c:pt>
                <c:pt idx="31">
                  <c:v>FZ - Construction - août</c:v>
                </c:pt>
                <c:pt idx="32">
                  <c:v>juillet</c:v>
                </c:pt>
                <c:pt idx="33">
                  <c:v>juin</c:v>
                </c:pt>
                <c:pt idx="34">
                  <c:v>mai</c:v>
                </c:pt>
                <c:pt idx="36">
                  <c:v>GZ - Commerce - août</c:v>
                </c:pt>
                <c:pt idx="37">
                  <c:v>juillet</c:v>
                </c:pt>
                <c:pt idx="38">
                  <c:v>juin</c:v>
                </c:pt>
                <c:pt idx="39">
                  <c:v>mai</c:v>
                </c:pt>
                <c:pt idx="41">
                  <c:v>HZ - Transports et entreposage - août</c:v>
                </c:pt>
                <c:pt idx="42">
                  <c:v>juillet</c:v>
                </c:pt>
                <c:pt idx="43">
                  <c:v>juin</c:v>
                </c:pt>
                <c:pt idx="44">
                  <c:v>mai</c:v>
                </c:pt>
                <c:pt idx="46">
                  <c:v>IZ - Hébergement et restauration - août</c:v>
                </c:pt>
                <c:pt idx="47">
                  <c:v>juillet</c:v>
                </c:pt>
                <c:pt idx="48">
                  <c:v>juin</c:v>
                </c:pt>
                <c:pt idx="49">
                  <c:v>mai</c:v>
                </c:pt>
                <c:pt idx="51">
                  <c:v>JZ - Information et communication - août</c:v>
                </c:pt>
                <c:pt idx="52">
                  <c:v>juillet</c:v>
                </c:pt>
                <c:pt idx="53">
                  <c:v>juin</c:v>
                </c:pt>
                <c:pt idx="54">
                  <c:v>mai</c:v>
                </c:pt>
                <c:pt idx="56">
                  <c:v>KZ - Activités financières et d'assurance - août</c:v>
                </c:pt>
                <c:pt idx="57">
                  <c:v>juillet</c:v>
                </c:pt>
                <c:pt idx="58">
                  <c:v>juin</c:v>
                </c:pt>
                <c:pt idx="59">
                  <c:v>mai</c:v>
                </c:pt>
                <c:pt idx="61">
                  <c:v>LZ - Activités immobilières - août</c:v>
                </c:pt>
                <c:pt idx="62">
                  <c:v>juillet</c:v>
                </c:pt>
                <c:pt idx="63">
                  <c:v>juin</c:v>
                </c:pt>
                <c:pt idx="64">
                  <c:v>mai</c:v>
                </c:pt>
                <c:pt idx="66">
                  <c:v>MN - Services aux entreprises - août</c:v>
                </c:pt>
                <c:pt idx="67">
                  <c:v>juillet</c:v>
                </c:pt>
                <c:pt idx="68">
                  <c:v>juin</c:v>
                </c:pt>
                <c:pt idx="69">
                  <c:v>mai</c:v>
                </c:pt>
                <c:pt idx="71">
                  <c:v>OQ - Enseignement, santé humaine et action sociale - août</c:v>
                </c:pt>
                <c:pt idx="72">
                  <c:v>juillet</c:v>
                </c:pt>
                <c:pt idx="73">
                  <c:v>juin</c:v>
                </c:pt>
                <c:pt idx="74">
                  <c:v>mai</c:v>
                </c:pt>
                <c:pt idx="76">
                  <c:v>RU - Autres activités de services - août</c:v>
                </c:pt>
                <c:pt idx="77">
                  <c:v>juillet</c:v>
                </c:pt>
                <c:pt idx="78">
                  <c:v>juin</c:v>
                </c:pt>
                <c:pt idx="79">
                  <c:v>mai</c:v>
                </c:pt>
              </c:strCache>
            </c:strRef>
          </c:cat>
          <c:val>
            <c:numRef>
              <c:extLst>
                <c:ext xmlns:c15="http://schemas.microsoft.com/office/drawing/2012/chart" uri="{02D57815-91ED-43cb-92C2-25804820EDAC}">
                  <c15:fullRef>
                    <c15:sqref>'Graphique F'!$B$4:$B$87</c15:sqref>
                  </c15:fullRef>
                </c:ext>
              </c:extLst>
              <c:f>('Graphique F'!$B$4:$B$18,'Graphique F'!$B$21,'Graphique F'!$B$24:$B$87)</c:f>
              <c:numCache>
                <c:formatCode>0.0</c:formatCode>
                <c:ptCount val="80"/>
                <c:pt idx="0">
                  <c:v>35.9</c:v>
                </c:pt>
                <c:pt idx="1">
                  <c:v>34.799999999999997</c:v>
                </c:pt>
                <c:pt idx="2">
                  <c:v>31.900000000000002</c:v>
                </c:pt>
                <c:pt idx="3">
                  <c:v>28.999999999999996</c:v>
                </c:pt>
                <c:pt idx="5">
                  <c:v>43.2</c:v>
                </c:pt>
                <c:pt idx="6">
                  <c:v>43.5</c:v>
                </c:pt>
                <c:pt idx="7">
                  <c:v>43.8</c:v>
                </c:pt>
                <c:pt idx="8">
                  <c:v>41.5</c:v>
                </c:pt>
                <c:pt idx="10">
                  <c:v>50.2</c:v>
                </c:pt>
                <c:pt idx="11">
                  <c:v>49.3</c:v>
                </c:pt>
                <c:pt idx="12">
                  <c:v>46.1</c:v>
                </c:pt>
                <c:pt idx="13">
                  <c:v>44.5</c:v>
                </c:pt>
                <c:pt idx="15">
                  <c:v>10.6</c:v>
                </c:pt>
                <c:pt idx="16">
                  <c:v>35.9</c:v>
                </c:pt>
                <c:pt idx="17">
                  <c:v>36.5</c:v>
                </c:pt>
                <c:pt idx="18">
                  <c:v>33</c:v>
                </c:pt>
                <c:pt idx="19">
                  <c:v>31.2</c:v>
                </c:pt>
                <c:pt idx="21">
                  <c:v>15.6</c:v>
                </c:pt>
                <c:pt idx="22">
                  <c:v>18.5</c:v>
                </c:pt>
                <c:pt idx="23">
                  <c:v>13.900000000000002</c:v>
                </c:pt>
                <c:pt idx="24">
                  <c:v>14.099999999999998</c:v>
                </c:pt>
                <c:pt idx="26">
                  <c:v>38</c:v>
                </c:pt>
                <c:pt idx="27">
                  <c:v>38</c:v>
                </c:pt>
                <c:pt idx="28">
                  <c:v>36.5</c:v>
                </c:pt>
                <c:pt idx="29">
                  <c:v>33.1</c:v>
                </c:pt>
                <c:pt idx="31">
                  <c:v>44</c:v>
                </c:pt>
                <c:pt idx="32">
                  <c:v>43.6</c:v>
                </c:pt>
                <c:pt idx="33">
                  <c:v>43</c:v>
                </c:pt>
                <c:pt idx="34">
                  <c:v>38.299999999999997</c:v>
                </c:pt>
                <c:pt idx="36">
                  <c:v>37.799999999999997</c:v>
                </c:pt>
                <c:pt idx="37">
                  <c:v>37.5</c:v>
                </c:pt>
                <c:pt idx="38">
                  <c:v>34.1</c:v>
                </c:pt>
                <c:pt idx="39">
                  <c:v>30.099999999999998</c:v>
                </c:pt>
                <c:pt idx="41">
                  <c:v>22.8</c:v>
                </c:pt>
                <c:pt idx="42">
                  <c:v>22.3</c:v>
                </c:pt>
                <c:pt idx="43">
                  <c:v>21</c:v>
                </c:pt>
                <c:pt idx="44">
                  <c:v>19.2</c:v>
                </c:pt>
                <c:pt idx="46">
                  <c:v>10.8</c:v>
                </c:pt>
                <c:pt idx="47">
                  <c:v>4.8</c:v>
                </c:pt>
                <c:pt idx="48">
                  <c:v>2.2999999999999998</c:v>
                </c:pt>
                <c:pt idx="49">
                  <c:v>4.3999999999999995</c:v>
                </c:pt>
                <c:pt idx="51">
                  <c:v>37.799999999999997</c:v>
                </c:pt>
                <c:pt idx="52">
                  <c:v>34.599999999999994</c:v>
                </c:pt>
                <c:pt idx="53">
                  <c:v>25.900000000000002</c:v>
                </c:pt>
                <c:pt idx="54">
                  <c:v>23.1</c:v>
                </c:pt>
                <c:pt idx="56">
                  <c:v>33.1</c:v>
                </c:pt>
                <c:pt idx="57">
                  <c:v>31.2</c:v>
                </c:pt>
                <c:pt idx="58">
                  <c:v>28.299999999999997</c:v>
                </c:pt>
                <c:pt idx="59">
                  <c:v>27.800000000000004</c:v>
                </c:pt>
                <c:pt idx="61">
                  <c:v>51.2</c:v>
                </c:pt>
                <c:pt idx="62">
                  <c:v>49.9</c:v>
                </c:pt>
                <c:pt idx="63">
                  <c:v>44.2</c:v>
                </c:pt>
                <c:pt idx="64">
                  <c:v>41.099999999999994</c:v>
                </c:pt>
                <c:pt idx="66">
                  <c:v>33.700000000000003</c:v>
                </c:pt>
                <c:pt idx="67">
                  <c:v>31.3</c:v>
                </c:pt>
                <c:pt idx="68">
                  <c:v>28.000000000000004</c:v>
                </c:pt>
                <c:pt idx="69">
                  <c:v>24.9</c:v>
                </c:pt>
                <c:pt idx="71">
                  <c:v>45.6</c:v>
                </c:pt>
                <c:pt idx="72">
                  <c:v>45.1</c:v>
                </c:pt>
                <c:pt idx="73">
                  <c:v>41.699999999999996</c:v>
                </c:pt>
                <c:pt idx="74">
                  <c:v>37.1</c:v>
                </c:pt>
                <c:pt idx="76">
                  <c:v>30.599999999999998</c:v>
                </c:pt>
                <c:pt idx="77">
                  <c:v>27.500000000000004</c:v>
                </c:pt>
                <c:pt idx="78">
                  <c:v>27</c:v>
                </c:pt>
                <c:pt idx="79">
                  <c:v>25.1</c:v>
                </c:pt>
              </c:numCache>
            </c:numRef>
          </c:val>
          <c:extLst>
            <c:ext xmlns:c15="http://schemas.microsoft.com/office/drawing/2012/chart" uri="{02D57815-91ED-43cb-92C2-25804820EDAC}">
              <c15:categoryFilterExceptions>
                <c15:categoryFilterException>
                  <c15:sqref>'Graphique F'!$B$20</c15:sqref>
                  <c15:spPr xmlns:c15="http://schemas.microsoft.com/office/drawing/2012/chart">
                    <a:solidFill>
                      <a:schemeClr val="tx2">
                        <a:lumMod val="60000"/>
                        <a:lumOff val="40000"/>
                      </a:schemeClr>
                    </a:solidFill>
                    <a:ln>
                      <a:noFill/>
                    </a:ln>
                    <a:effectLst/>
                  </c15:spPr>
                  <c15:invertIfNegative val="0"/>
                  <c15:bubble3D val="0"/>
                </c15:categoryFilterException>
                <c15:categoryFilterException>
                  <c15:sqref>'Graphique F'!$B$22</c15:sqref>
                  <c15:spPr xmlns:c15="http://schemas.microsoft.com/office/drawing/2012/chart">
                    <a:solidFill>
                      <a:schemeClr val="tx2">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529A-45F0-A6A3-8294E7CF0C86}"/>
            </c:ext>
          </c:extLst>
        </c:ser>
        <c:ser>
          <c:idx val="1"/>
          <c:order val="1"/>
          <c:tx>
            <c:strRef>
              <c:f>'Graphique F'!$C$3</c:f>
              <c:strCache>
                <c:ptCount val="1"/>
                <c:pt idx="0">
                  <c:v>L'activité reviendra très vite à la normale, d’ici un à trois mois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529A-45F0-A6A3-8294E7CF0C86}"/>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3-7ADC-4621-8236-38DE8F214939}"/>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529A-45F0-A6A3-8294E7CF0C86}"/>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7-7ADC-4621-8236-38DE8F214939}"/>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9-7ADC-4621-8236-38DE8F214939}"/>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B-7ADC-4621-8236-38DE8F214939}"/>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529A-45F0-A6A3-8294E7CF0C86}"/>
              </c:ext>
            </c:extLst>
          </c:dPt>
          <c:dPt>
            <c:idx val="1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F-7ADC-4621-8236-38DE8F214939}"/>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529A-45F0-A6A3-8294E7CF0C86}"/>
              </c:ext>
            </c:extLst>
          </c:dPt>
          <c:dPt>
            <c:idx val="2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3-7ADC-4621-8236-38DE8F214939}"/>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5-7ADC-4621-8236-38DE8F214939}"/>
              </c:ext>
            </c:extLst>
          </c:dPt>
          <c:dPt>
            <c:idx val="2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529A-45F0-A6A3-8294E7CF0C86}"/>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9-7ADC-4621-8236-38DE8F214939}"/>
              </c:ext>
            </c:extLst>
          </c:dPt>
          <c:dPt>
            <c:idx val="3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529A-45F0-A6A3-8294E7CF0C86}"/>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529A-45F0-A6A3-8294E7CF0C86}"/>
              </c:ext>
            </c:extLst>
          </c:dPt>
          <c:dPt>
            <c:idx val="3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F-7ADC-4621-8236-38DE8F214939}"/>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529A-45F0-A6A3-8294E7CF0C86}"/>
              </c:ext>
            </c:extLst>
          </c:dPt>
          <c:dPt>
            <c:idx val="4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3-7ADC-4621-8236-38DE8F214939}"/>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5-7ADC-4621-8236-38DE8F214939}"/>
              </c:ext>
            </c:extLst>
          </c:dPt>
          <c:dPt>
            <c:idx val="4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529A-45F0-A6A3-8294E7CF0C86}"/>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9-7ADC-4621-8236-38DE8F214939}"/>
              </c:ext>
            </c:extLst>
          </c:dPt>
          <c:dPt>
            <c:idx val="5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529A-45F0-A6A3-8294E7CF0C86}"/>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529A-45F0-A6A3-8294E7CF0C86}"/>
              </c:ext>
            </c:extLst>
          </c:dPt>
          <c:dPt>
            <c:idx val="5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F-7ADC-4621-8236-38DE8F214939}"/>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529A-45F0-A6A3-8294E7CF0C86}"/>
              </c:ext>
            </c:extLst>
          </c:dPt>
          <c:dPt>
            <c:idx val="6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3-7ADC-4621-8236-38DE8F214939}"/>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5-7ADC-4621-8236-38DE8F214939}"/>
              </c:ext>
            </c:extLst>
          </c:dPt>
          <c:dPt>
            <c:idx val="6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7-7ADC-4621-8236-38DE8F214939}"/>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9-7ADC-4621-8236-38DE8F214939}"/>
              </c:ext>
            </c:extLst>
          </c:dPt>
          <c:dPt>
            <c:idx val="7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B-7ADC-4621-8236-38DE8F214939}"/>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D-7ADC-4621-8236-38DE8F214939}"/>
              </c:ext>
            </c:extLst>
          </c:dPt>
          <c:dPt>
            <c:idx val="7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août</c:v>
                </c:pt>
                <c:pt idx="1">
                  <c:v>juillet</c:v>
                </c:pt>
                <c:pt idx="2">
                  <c:v>juin</c:v>
                </c:pt>
                <c:pt idx="3">
                  <c:v>mai</c:v>
                </c:pt>
                <c:pt idx="5">
                  <c:v>DE - Énergie, eau, déchets - août</c:v>
                </c:pt>
                <c:pt idx="6">
                  <c:v>juillet</c:v>
                </c:pt>
                <c:pt idx="7">
                  <c:v>juin</c:v>
                </c:pt>
                <c:pt idx="8">
                  <c:v>mai</c:v>
                </c:pt>
                <c:pt idx="10">
                  <c:v>C1 - Industrie agro-alimentaire - août</c:v>
                </c:pt>
                <c:pt idx="11">
                  <c:v>juillet</c:v>
                </c:pt>
                <c:pt idx="12">
                  <c:v>juin</c:v>
                </c:pt>
                <c:pt idx="13">
                  <c:v>mai</c:v>
                </c:pt>
                <c:pt idx="15">
                  <c:v>juin</c:v>
                </c:pt>
                <c:pt idx="16">
                  <c:v>C3 - Biens d'équipement - août</c:v>
                </c:pt>
                <c:pt idx="17">
                  <c:v>juillet</c:v>
                </c:pt>
                <c:pt idx="18">
                  <c:v>juin</c:v>
                </c:pt>
                <c:pt idx="19">
                  <c:v>mai</c:v>
                </c:pt>
                <c:pt idx="21">
                  <c:v>C4 - Fabrication de matériels de transport - août</c:v>
                </c:pt>
                <c:pt idx="22">
                  <c:v>juillet</c:v>
                </c:pt>
                <c:pt idx="23">
                  <c:v>juin</c:v>
                </c:pt>
                <c:pt idx="24">
                  <c:v>mai</c:v>
                </c:pt>
                <c:pt idx="26">
                  <c:v>C5 - Fabrication d'autres produits industriels  - août</c:v>
                </c:pt>
                <c:pt idx="27">
                  <c:v>juillet</c:v>
                </c:pt>
                <c:pt idx="28">
                  <c:v>juin</c:v>
                </c:pt>
                <c:pt idx="29">
                  <c:v>mai</c:v>
                </c:pt>
                <c:pt idx="31">
                  <c:v>FZ - Construction - août</c:v>
                </c:pt>
                <c:pt idx="32">
                  <c:v>juillet</c:v>
                </c:pt>
                <c:pt idx="33">
                  <c:v>juin</c:v>
                </c:pt>
                <c:pt idx="34">
                  <c:v>mai</c:v>
                </c:pt>
                <c:pt idx="36">
                  <c:v>GZ - Commerce - août</c:v>
                </c:pt>
                <c:pt idx="37">
                  <c:v>juillet</c:v>
                </c:pt>
                <c:pt idx="38">
                  <c:v>juin</c:v>
                </c:pt>
                <c:pt idx="39">
                  <c:v>mai</c:v>
                </c:pt>
                <c:pt idx="41">
                  <c:v>HZ - Transports et entreposage - août</c:v>
                </c:pt>
                <c:pt idx="42">
                  <c:v>juillet</c:v>
                </c:pt>
                <c:pt idx="43">
                  <c:v>juin</c:v>
                </c:pt>
                <c:pt idx="44">
                  <c:v>mai</c:v>
                </c:pt>
                <c:pt idx="46">
                  <c:v>IZ - Hébergement et restauration - août</c:v>
                </c:pt>
                <c:pt idx="47">
                  <c:v>juillet</c:v>
                </c:pt>
                <c:pt idx="48">
                  <c:v>juin</c:v>
                </c:pt>
                <c:pt idx="49">
                  <c:v>mai</c:v>
                </c:pt>
                <c:pt idx="51">
                  <c:v>JZ - Information et communication - août</c:v>
                </c:pt>
                <c:pt idx="52">
                  <c:v>juillet</c:v>
                </c:pt>
                <c:pt idx="53">
                  <c:v>juin</c:v>
                </c:pt>
                <c:pt idx="54">
                  <c:v>mai</c:v>
                </c:pt>
                <c:pt idx="56">
                  <c:v>KZ - Activités financières et d'assurance - août</c:v>
                </c:pt>
                <c:pt idx="57">
                  <c:v>juillet</c:v>
                </c:pt>
                <c:pt idx="58">
                  <c:v>juin</c:v>
                </c:pt>
                <c:pt idx="59">
                  <c:v>mai</c:v>
                </c:pt>
                <c:pt idx="61">
                  <c:v>LZ - Activités immobilières - août</c:v>
                </c:pt>
                <c:pt idx="62">
                  <c:v>juillet</c:v>
                </c:pt>
                <c:pt idx="63">
                  <c:v>juin</c:v>
                </c:pt>
                <c:pt idx="64">
                  <c:v>mai</c:v>
                </c:pt>
                <c:pt idx="66">
                  <c:v>MN - Services aux entreprises - août</c:v>
                </c:pt>
                <c:pt idx="67">
                  <c:v>juillet</c:v>
                </c:pt>
                <c:pt idx="68">
                  <c:v>juin</c:v>
                </c:pt>
                <c:pt idx="69">
                  <c:v>mai</c:v>
                </c:pt>
                <c:pt idx="71">
                  <c:v>OQ - Enseignement, santé humaine et action sociale - août</c:v>
                </c:pt>
                <c:pt idx="72">
                  <c:v>juillet</c:v>
                </c:pt>
                <c:pt idx="73">
                  <c:v>juin</c:v>
                </c:pt>
                <c:pt idx="74">
                  <c:v>mai</c:v>
                </c:pt>
                <c:pt idx="76">
                  <c:v>RU - Autres activités de services - août</c:v>
                </c:pt>
                <c:pt idx="77">
                  <c:v>juillet</c:v>
                </c:pt>
                <c:pt idx="78">
                  <c:v>juin</c:v>
                </c:pt>
                <c:pt idx="79">
                  <c:v>mai</c:v>
                </c:pt>
              </c:strCache>
            </c:strRef>
          </c:cat>
          <c:val>
            <c:numRef>
              <c:extLst>
                <c:ext xmlns:c15="http://schemas.microsoft.com/office/drawing/2012/chart" uri="{02D57815-91ED-43cb-92C2-25804820EDAC}">
                  <c15:fullRef>
                    <c15:sqref>'Graphique F'!$C$4:$C$87</c15:sqref>
                  </c15:fullRef>
                </c:ext>
              </c:extLst>
              <c:f>('Graphique F'!$C$4:$C$18,'Graphique F'!$C$21,'Graphique F'!$C$24:$C$87)</c:f>
              <c:numCache>
                <c:formatCode>0.0</c:formatCode>
                <c:ptCount val="80"/>
                <c:pt idx="0">
                  <c:v>6</c:v>
                </c:pt>
                <c:pt idx="1">
                  <c:v>9</c:v>
                </c:pt>
                <c:pt idx="2">
                  <c:v>9.1999999999999993</c:v>
                </c:pt>
                <c:pt idx="3">
                  <c:v>8.1</c:v>
                </c:pt>
                <c:pt idx="5">
                  <c:v>13.8</c:v>
                </c:pt>
                <c:pt idx="6">
                  <c:v>30.9</c:v>
                </c:pt>
                <c:pt idx="7">
                  <c:v>7.3</c:v>
                </c:pt>
                <c:pt idx="8">
                  <c:v>8.4</c:v>
                </c:pt>
                <c:pt idx="10">
                  <c:v>1.7000000000000002</c:v>
                </c:pt>
                <c:pt idx="11">
                  <c:v>3.3000000000000003</c:v>
                </c:pt>
                <c:pt idx="12">
                  <c:v>9.9</c:v>
                </c:pt>
                <c:pt idx="13">
                  <c:v>4.5</c:v>
                </c:pt>
                <c:pt idx="15">
                  <c:v>23.3</c:v>
                </c:pt>
                <c:pt idx="16">
                  <c:v>4.1000000000000005</c:v>
                </c:pt>
                <c:pt idx="17">
                  <c:v>5.6000000000000005</c:v>
                </c:pt>
                <c:pt idx="18">
                  <c:v>5.0999999999999996</c:v>
                </c:pt>
                <c:pt idx="19">
                  <c:v>5.7</c:v>
                </c:pt>
                <c:pt idx="21">
                  <c:v>0.8</c:v>
                </c:pt>
                <c:pt idx="22">
                  <c:v>0.6</c:v>
                </c:pt>
                <c:pt idx="23">
                  <c:v>2.1999999999999997</c:v>
                </c:pt>
                <c:pt idx="24">
                  <c:v>1.7000000000000002</c:v>
                </c:pt>
                <c:pt idx="26">
                  <c:v>5.4</c:v>
                </c:pt>
                <c:pt idx="27">
                  <c:v>6.2</c:v>
                </c:pt>
                <c:pt idx="28">
                  <c:v>4.7</c:v>
                </c:pt>
                <c:pt idx="29">
                  <c:v>5.0999999999999996</c:v>
                </c:pt>
                <c:pt idx="31">
                  <c:v>5.5</c:v>
                </c:pt>
                <c:pt idx="32">
                  <c:v>5.5</c:v>
                </c:pt>
                <c:pt idx="33">
                  <c:v>5.8000000000000007</c:v>
                </c:pt>
                <c:pt idx="34">
                  <c:v>4.3</c:v>
                </c:pt>
                <c:pt idx="36">
                  <c:v>4.2</c:v>
                </c:pt>
                <c:pt idx="37">
                  <c:v>4.8</c:v>
                </c:pt>
                <c:pt idx="38">
                  <c:v>7.3</c:v>
                </c:pt>
                <c:pt idx="39">
                  <c:v>8.6999999999999993</c:v>
                </c:pt>
                <c:pt idx="41">
                  <c:v>9.3000000000000007</c:v>
                </c:pt>
                <c:pt idx="42">
                  <c:v>9.9</c:v>
                </c:pt>
                <c:pt idx="43">
                  <c:v>12.7</c:v>
                </c:pt>
                <c:pt idx="44">
                  <c:v>10.7</c:v>
                </c:pt>
                <c:pt idx="46">
                  <c:v>5.3</c:v>
                </c:pt>
                <c:pt idx="47">
                  <c:v>21.099999999999998</c:v>
                </c:pt>
                <c:pt idx="48">
                  <c:v>14.6</c:v>
                </c:pt>
                <c:pt idx="49">
                  <c:v>14.299999999999999</c:v>
                </c:pt>
                <c:pt idx="51">
                  <c:v>6.3</c:v>
                </c:pt>
                <c:pt idx="52">
                  <c:v>10.6</c:v>
                </c:pt>
                <c:pt idx="53">
                  <c:v>16</c:v>
                </c:pt>
                <c:pt idx="54">
                  <c:v>9</c:v>
                </c:pt>
                <c:pt idx="56">
                  <c:v>3</c:v>
                </c:pt>
                <c:pt idx="57">
                  <c:v>5.0999999999999996</c:v>
                </c:pt>
                <c:pt idx="58">
                  <c:v>3.3000000000000003</c:v>
                </c:pt>
                <c:pt idx="59">
                  <c:v>2.4</c:v>
                </c:pt>
                <c:pt idx="61">
                  <c:v>9</c:v>
                </c:pt>
                <c:pt idx="62">
                  <c:v>10.6</c:v>
                </c:pt>
                <c:pt idx="63">
                  <c:v>15.6</c:v>
                </c:pt>
                <c:pt idx="64">
                  <c:v>13.5</c:v>
                </c:pt>
                <c:pt idx="66">
                  <c:v>6.6000000000000005</c:v>
                </c:pt>
                <c:pt idx="67">
                  <c:v>12.8</c:v>
                </c:pt>
                <c:pt idx="68">
                  <c:v>12.2</c:v>
                </c:pt>
                <c:pt idx="69">
                  <c:v>9.3000000000000007</c:v>
                </c:pt>
                <c:pt idx="71">
                  <c:v>6.9</c:v>
                </c:pt>
                <c:pt idx="72">
                  <c:v>8</c:v>
                </c:pt>
                <c:pt idx="73">
                  <c:v>9.1</c:v>
                </c:pt>
                <c:pt idx="74">
                  <c:v>8.7999999999999989</c:v>
                </c:pt>
                <c:pt idx="76">
                  <c:v>7.5</c:v>
                </c:pt>
                <c:pt idx="77">
                  <c:v>12.8</c:v>
                </c:pt>
                <c:pt idx="78">
                  <c:v>12.4</c:v>
                </c:pt>
                <c:pt idx="79">
                  <c:v>9.1999999999999993</c:v>
                </c:pt>
              </c:numCache>
            </c:numRef>
          </c:val>
          <c:extLst>
            <c:ext xmlns:c16="http://schemas.microsoft.com/office/drawing/2014/chart" uri="{C3380CC4-5D6E-409C-BE32-E72D297353CC}">
              <c16:uniqueId val="{000000C7-529A-45F0-A6A3-8294E7CF0C86}"/>
            </c:ext>
          </c:extLst>
        </c:ser>
        <c:ser>
          <c:idx val="2"/>
          <c:order val="2"/>
          <c:tx>
            <c:strRef>
              <c:f>'Graphique F'!$D$3</c:f>
              <c:strCache>
                <c:ptCount val="1"/>
                <c:pt idx="0">
                  <c:v>L'activité reviendra à la normale d’ici trois à six mois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9-529A-45F0-A6A3-8294E7CF0C86}"/>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3-7ADC-4621-8236-38DE8F214939}"/>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529A-45F0-A6A3-8294E7CF0C86}"/>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7-7ADC-4621-8236-38DE8F214939}"/>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9-7ADC-4621-8236-38DE8F214939}"/>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B-7ADC-4621-8236-38DE8F214939}"/>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529A-45F0-A6A3-8294E7CF0C86}"/>
              </c:ext>
            </c:extLst>
          </c:dPt>
          <c:dPt>
            <c:idx val="1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F-7ADC-4621-8236-38DE8F214939}"/>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529A-45F0-A6A3-8294E7CF0C86}"/>
              </c:ext>
            </c:extLst>
          </c:dPt>
          <c:dPt>
            <c:idx val="2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3-7ADC-4621-8236-38DE8F214939}"/>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5-7ADC-4621-8236-38DE8F214939}"/>
              </c:ext>
            </c:extLst>
          </c:dPt>
          <c:dPt>
            <c:idx val="2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B-529A-45F0-A6A3-8294E7CF0C86}"/>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9-7ADC-4621-8236-38DE8F214939}"/>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1-529A-45F0-A6A3-8294E7CF0C86}"/>
              </c:ext>
            </c:extLst>
          </c:dPt>
          <c:dPt>
            <c:idx val="37"/>
            <c:invertIfNegative val="0"/>
            <c:bubble3D val="0"/>
            <c:spPr>
              <a:solidFill>
                <a:schemeClr val="accent3">
                  <a:lumMod val="60000"/>
                  <a:lumOff val="40000"/>
                </a:schemeClr>
              </a:solidFill>
              <a:ln>
                <a:solidFill>
                  <a:schemeClr val="accent3">
                    <a:lumMod val="60000"/>
                    <a:lumOff val="40000"/>
                  </a:schemeClr>
                </a:solidFill>
              </a:ln>
              <a:effectLst/>
            </c:spPr>
            <c:extLst>
              <c:ext xmlns:c16="http://schemas.microsoft.com/office/drawing/2014/chart" uri="{C3380CC4-5D6E-409C-BE32-E72D297353CC}">
                <c16:uniqueId val="{000000F3-529A-45F0-A6A3-8294E7CF0C86}"/>
              </c:ext>
            </c:extLst>
          </c:dPt>
          <c:dPt>
            <c:idx val="3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F-7ADC-4621-8236-38DE8F214939}"/>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529A-45F0-A6A3-8294E7CF0C86}"/>
              </c:ext>
            </c:extLst>
          </c:dPt>
          <c:dPt>
            <c:idx val="4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3-7ADC-4621-8236-38DE8F214939}"/>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5-7ADC-4621-8236-38DE8F214939}"/>
              </c:ext>
            </c:extLst>
          </c:dPt>
          <c:dPt>
            <c:idx val="4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3-529A-45F0-A6A3-8294E7CF0C86}"/>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9-7ADC-4621-8236-38DE8F214939}"/>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529A-45F0-A6A3-8294E7CF0C86}"/>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529A-45F0-A6A3-8294E7CF0C86}"/>
              </c:ext>
            </c:extLst>
          </c:dPt>
          <c:dPt>
            <c:idx val="5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F-7ADC-4621-8236-38DE8F214939}"/>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529A-45F0-A6A3-8294E7CF0C86}"/>
              </c:ext>
            </c:extLst>
          </c:dPt>
          <c:dPt>
            <c:idx val="6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3-7ADC-4621-8236-38DE8F214939}"/>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5-7ADC-4621-8236-38DE8F214939}"/>
              </c:ext>
            </c:extLst>
          </c:dPt>
          <c:dPt>
            <c:idx val="6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7-7ADC-4621-8236-38DE8F214939}"/>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9-7ADC-4621-8236-38DE8F214939}"/>
              </c:ext>
            </c:extLst>
          </c:dPt>
          <c:dPt>
            <c:idx val="7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B-7ADC-4621-8236-38DE8F214939}"/>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D-7ADC-4621-8236-38DE8F214939}"/>
              </c:ext>
            </c:extLst>
          </c:dPt>
          <c:dPt>
            <c:idx val="7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août</c:v>
                </c:pt>
                <c:pt idx="1">
                  <c:v>juillet</c:v>
                </c:pt>
                <c:pt idx="2">
                  <c:v>juin</c:v>
                </c:pt>
                <c:pt idx="3">
                  <c:v>mai</c:v>
                </c:pt>
                <c:pt idx="5">
                  <c:v>DE - Énergie, eau, déchets - août</c:v>
                </c:pt>
                <c:pt idx="6">
                  <c:v>juillet</c:v>
                </c:pt>
                <c:pt idx="7">
                  <c:v>juin</c:v>
                </c:pt>
                <c:pt idx="8">
                  <c:v>mai</c:v>
                </c:pt>
                <c:pt idx="10">
                  <c:v>C1 - Industrie agro-alimentaire - août</c:v>
                </c:pt>
                <c:pt idx="11">
                  <c:v>juillet</c:v>
                </c:pt>
                <c:pt idx="12">
                  <c:v>juin</c:v>
                </c:pt>
                <c:pt idx="13">
                  <c:v>mai</c:v>
                </c:pt>
                <c:pt idx="15">
                  <c:v>juin</c:v>
                </c:pt>
                <c:pt idx="16">
                  <c:v>C3 - Biens d'équipement - août</c:v>
                </c:pt>
                <c:pt idx="17">
                  <c:v>juillet</c:v>
                </c:pt>
                <c:pt idx="18">
                  <c:v>juin</c:v>
                </c:pt>
                <c:pt idx="19">
                  <c:v>mai</c:v>
                </c:pt>
                <c:pt idx="21">
                  <c:v>C4 - Fabrication de matériels de transport - août</c:v>
                </c:pt>
                <c:pt idx="22">
                  <c:v>juillet</c:v>
                </c:pt>
                <c:pt idx="23">
                  <c:v>juin</c:v>
                </c:pt>
                <c:pt idx="24">
                  <c:v>mai</c:v>
                </c:pt>
                <c:pt idx="26">
                  <c:v>C5 - Fabrication d'autres produits industriels  - août</c:v>
                </c:pt>
                <c:pt idx="27">
                  <c:v>juillet</c:v>
                </c:pt>
                <c:pt idx="28">
                  <c:v>juin</c:v>
                </c:pt>
                <c:pt idx="29">
                  <c:v>mai</c:v>
                </c:pt>
                <c:pt idx="31">
                  <c:v>FZ - Construction - août</c:v>
                </c:pt>
                <c:pt idx="32">
                  <c:v>juillet</c:v>
                </c:pt>
                <c:pt idx="33">
                  <c:v>juin</c:v>
                </c:pt>
                <c:pt idx="34">
                  <c:v>mai</c:v>
                </c:pt>
                <c:pt idx="36">
                  <c:v>GZ - Commerce - août</c:v>
                </c:pt>
                <c:pt idx="37">
                  <c:v>juillet</c:v>
                </c:pt>
                <c:pt idx="38">
                  <c:v>juin</c:v>
                </c:pt>
                <c:pt idx="39">
                  <c:v>mai</c:v>
                </c:pt>
                <c:pt idx="41">
                  <c:v>HZ - Transports et entreposage - août</c:v>
                </c:pt>
                <c:pt idx="42">
                  <c:v>juillet</c:v>
                </c:pt>
                <c:pt idx="43">
                  <c:v>juin</c:v>
                </c:pt>
                <c:pt idx="44">
                  <c:v>mai</c:v>
                </c:pt>
                <c:pt idx="46">
                  <c:v>IZ - Hébergement et restauration - août</c:v>
                </c:pt>
                <c:pt idx="47">
                  <c:v>juillet</c:v>
                </c:pt>
                <c:pt idx="48">
                  <c:v>juin</c:v>
                </c:pt>
                <c:pt idx="49">
                  <c:v>mai</c:v>
                </c:pt>
                <c:pt idx="51">
                  <c:v>JZ - Information et communication - août</c:v>
                </c:pt>
                <c:pt idx="52">
                  <c:v>juillet</c:v>
                </c:pt>
                <c:pt idx="53">
                  <c:v>juin</c:v>
                </c:pt>
                <c:pt idx="54">
                  <c:v>mai</c:v>
                </c:pt>
                <c:pt idx="56">
                  <c:v>KZ - Activités financières et d'assurance - août</c:v>
                </c:pt>
                <c:pt idx="57">
                  <c:v>juillet</c:v>
                </c:pt>
                <c:pt idx="58">
                  <c:v>juin</c:v>
                </c:pt>
                <c:pt idx="59">
                  <c:v>mai</c:v>
                </c:pt>
                <c:pt idx="61">
                  <c:v>LZ - Activités immobilières - août</c:v>
                </c:pt>
                <c:pt idx="62">
                  <c:v>juillet</c:v>
                </c:pt>
                <c:pt idx="63">
                  <c:v>juin</c:v>
                </c:pt>
                <c:pt idx="64">
                  <c:v>mai</c:v>
                </c:pt>
                <c:pt idx="66">
                  <c:v>MN - Services aux entreprises - août</c:v>
                </c:pt>
                <c:pt idx="67">
                  <c:v>juillet</c:v>
                </c:pt>
                <c:pt idx="68">
                  <c:v>juin</c:v>
                </c:pt>
                <c:pt idx="69">
                  <c:v>mai</c:v>
                </c:pt>
                <c:pt idx="71">
                  <c:v>OQ - Enseignement, santé humaine et action sociale - août</c:v>
                </c:pt>
                <c:pt idx="72">
                  <c:v>juillet</c:v>
                </c:pt>
                <c:pt idx="73">
                  <c:v>juin</c:v>
                </c:pt>
                <c:pt idx="74">
                  <c:v>mai</c:v>
                </c:pt>
                <c:pt idx="76">
                  <c:v>RU - Autres activités de services - août</c:v>
                </c:pt>
                <c:pt idx="77">
                  <c:v>juillet</c:v>
                </c:pt>
                <c:pt idx="78">
                  <c:v>juin</c:v>
                </c:pt>
                <c:pt idx="79">
                  <c:v>mai</c:v>
                </c:pt>
              </c:strCache>
            </c:strRef>
          </c:cat>
          <c:val>
            <c:numRef>
              <c:extLst>
                <c:ext xmlns:c15="http://schemas.microsoft.com/office/drawing/2012/chart" uri="{02D57815-91ED-43cb-92C2-25804820EDAC}">
                  <c15:fullRef>
                    <c15:sqref>'Graphique F'!$D$4:$D$87</c15:sqref>
                  </c15:fullRef>
                </c:ext>
              </c:extLst>
              <c:f>('Graphique F'!$D$4:$D$18,'Graphique F'!$D$21,'Graphique F'!$D$24:$D$87)</c:f>
              <c:numCache>
                <c:formatCode>0.0</c:formatCode>
                <c:ptCount val="80"/>
                <c:pt idx="0">
                  <c:v>7.6</c:v>
                </c:pt>
                <c:pt idx="1">
                  <c:v>7.0000000000000009</c:v>
                </c:pt>
                <c:pt idx="2">
                  <c:v>8.7999999999999989</c:v>
                </c:pt>
                <c:pt idx="3">
                  <c:v>9.8000000000000007</c:v>
                </c:pt>
                <c:pt idx="5">
                  <c:v>22.2</c:v>
                </c:pt>
                <c:pt idx="6">
                  <c:v>4.7</c:v>
                </c:pt>
                <c:pt idx="7">
                  <c:v>28.299999999999997</c:v>
                </c:pt>
                <c:pt idx="8">
                  <c:v>26.400000000000002</c:v>
                </c:pt>
                <c:pt idx="10">
                  <c:v>4</c:v>
                </c:pt>
                <c:pt idx="11">
                  <c:v>3</c:v>
                </c:pt>
                <c:pt idx="12">
                  <c:v>4</c:v>
                </c:pt>
                <c:pt idx="13">
                  <c:v>7.3999999999999995</c:v>
                </c:pt>
                <c:pt idx="15">
                  <c:v>0</c:v>
                </c:pt>
                <c:pt idx="16">
                  <c:v>8.6999999999999993</c:v>
                </c:pt>
                <c:pt idx="17">
                  <c:v>4.5</c:v>
                </c:pt>
                <c:pt idx="18">
                  <c:v>9.3000000000000007</c:v>
                </c:pt>
                <c:pt idx="19">
                  <c:v>7.3999999999999995</c:v>
                </c:pt>
                <c:pt idx="21">
                  <c:v>8</c:v>
                </c:pt>
                <c:pt idx="22">
                  <c:v>8.4</c:v>
                </c:pt>
                <c:pt idx="23">
                  <c:v>5.8000000000000007</c:v>
                </c:pt>
                <c:pt idx="24">
                  <c:v>4</c:v>
                </c:pt>
                <c:pt idx="26">
                  <c:v>6.7</c:v>
                </c:pt>
                <c:pt idx="27">
                  <c:v>6.2</c:v>
                </c:pt>
                <c:pt idx="28">
                  <c:v>7.0000000000000009</c:v>
                </c:pt>
                <c:pt idx="29">
                  <c:v>7.5</c:v>
                </c:pt>
                <c:pt idx="31">
                  <c:v>5.2</c:v>
                </c:pt>
                <c:pt idx="32">
                  <c:v>7.0000000000000009</c:v>
                </c:pt>
                <c:pt idx="33">
                  <c:v>8.1</c:v>
                </c:pt>
                <c:pt idx="34">
                  <c:v>9.7000000000000011</c:v>
                </c:pt>
                <c:pt idx="36">
                  <c:v>5.4</c:v>
                </c:pt>
                <c:pt idx="37">
                  <c:v>6.1</c:v>
                </c:pt>
                <c:pt idx="38">
                  <c:v>7.0000000000000009</c:v>
                </c:pt>
                <c:pt idx="39">
                  <c:v>6.4</c:v>
                </c:pt>
                <c:pt idx="41">
                  <c:v>3.1</c:v>
                </c:pt>
                <c:pt idx="42">
                  <c:v>4.8</c:v>
                </c:pt>
                <c:pt idx="43">
                  <c:v>4.1000000000000005</c:v>
                </c:pt>
                <c:pt idx="44">
                  <c:v>8.7999999999999989</c:v>
                </c:pt>
                <c:pt idx="46">
                  <c:v>17</c:v>
                </c:pt>
                <c:pt idx="47">
                  <c:v>11.600000000000001</c:v>
                </c:pt>
                <c:pt idx="48">
                  <c:v>11.200000000000001</c:v>
                </c:pt>
                <c:pt idx="49">
                  <c:v>8.2000000000000011</c:v>
                </c:pt>
                <c:pt idx="51">
                  <c:v>5.6000000000000005</c:v>
                </c:pt>
                <c:pt idx="52">
                  <c:v>5</c:v>
                </c:pt>
                <c:pt idx="53">
                  <c:v>7.3999999999999995</c:v>
                </c:pt>
                <c:pt idx="54">
                  <c:v>11.1</c:v>
                </c:pt>
                <c:pt idx="56">
                  <c:v>9.8000000000000007</c:v>
                </c:pt>
                <c:pt idx="57">
                  <c:v>9.5</c:v>
                </c:pt>
                <c:pt idx="58">
                  <c:v>13.700000000000001</c:v>
                </c:pt>
                <c:pt idx="59">
                  <c:v>14.000000000000002</c:v>
                </c:pt>
                <c:pt idx="61">
                  <c:v>5.8999999999999995</c:v>
                </c:pt>
                <c:pt idx="62">
                  <c:v>4.5</c:v>
                </c:pt>
                <c:pt idx="63">
                  <c:v>5.5</c:v>
                </c:pt>
                <c:pt idx="64">
                  <c:v>9.1</c:v>
                </c:pt>
                <c:pt idx="66">
                  <c:v>10.5</c:v>
                </c:pt>
                <c:pt idx="67">
                  <c:v>8.1</c:v>
                </c:pt>
                <c:pt idx="68">
                  <c:v>8.2000000000000011</c:v>
                </c:pt>
                <c:pt idx="69">
                  <c:v>10.5</c:v>
                </c:pt>
                <c:pt idx="71">
                  <c:v>6.7</c:v>
                </c:pt>
                <c:pt idx="72">
                  <c:v>8.5</c:v>
                </c:pt>
                <c:pt idx="73">
                  <c:v>11.1</c:v>
                </c:pt>
                <c:pt idx="74">
                  <c:v>11.799999999999999</c:v>
                </c:pt>
                <c:pt idx="76">
                  <c:v>7.8</c:v>
                </c:pt>
                <c:pt idx="77">
                  <c:v>8.6999999999999993</c:v>
                </c:pt>
                <c:pt idx="78">
                  <c:v>12.6</c:v>
                </c:pt>
                <c:pt idx="79">
                  <c:v>11.899999999999999</c:v>
                </c:pt>
              </c:numCache>
            </c:numRef>
          </c:val>
          <c:extLst>
            <c:ext xmlns:c16="http://schemas.microsoft.com/office/drawing/2014/chart" uri="{C3380CC4-5D6E-409C-BE32-E72D297353CC}">
              <c16:uniqueId val="{00000128-529A-45F0-A6A3-8294E7CF0C86}"/>
            </c:ext>
          </c:extLst>
        </c:ser>
        <c:ser>
          <c:idx val="3"/>
          <c:order val="3"/>
          <c:tx>
            <c:strRef>
              <c:f>'Graphique F'!$E$3</c:f>
              <c:strCache>
                <c:ptCount val="1"/>
                <c:pt idx="0">
                  <c:v>L'activité mettra entre six mois et un an à revenir à la normale</c:v>
                </c:pt>
              </c:strCache>
            </c:strRef>
          </c:tx>
          <c:spPr>
            <a:solidFill>
              <a:schemeClr val="accent4"/>
            </a:solidFill>
            <a:ln>
              <a:noFill/>
            </a:ln>
            <a:effectLst/>
          </c:spPr>
          <c:invertIfNegative val="0"/>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A-529A-45F0-A6A3-8294E7CF0C86}"/>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3-7ADC-4621-8236-38DE8F214939}"/>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0-529A-45F0-A6A3-8294E7CF0C86}"/>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7-7ADC-4621-8236-38DE8F214939}"/>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C9-7ADC-4621-8236-38DE8F214939}"/>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B-7ADC-4621-8236-38DE8F214939}"/>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C-529A-45F0-A6A3-8294E7CF0C86}"/>
              </c:ext>
            </c:extLst>
          </c:dPt>
          <c:dPt>
            <c:idx val="1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F-7ADC-4621-8236-38DE8F214939}"/>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2-529A-45F0-A6A3-8294E7CF0C86}"/>
              </c:ext>
            </c:extLst>
          </c:dPt>
          <c:dPt>
            <c:idx val="2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D3-7ADC-4621-8236-38DE8F214939}"/>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5-7ADC-4621-8236-38DE8F214939}"/>
              </c:ext>
            </c:extLst>
          </c:dPt>
          <c:dPt>
            <c:idx val="2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C-529A-45F0-A6A3-8294E7CF0C86}"/>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9-7ADC-4621-8236-38DE8F214939}"/>
              </c:ext>
            </c:extLst>
          </c:dPt>
          <c:dPt>
            <c:idx val="3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2-529A-45F0-A6A3-8294E7CF0C86}"/>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4-529A-45F0-A6A3-8294E7CF0C86}"/>
              </c:ext>
            </c:extLst>
          </c:dPt>
          <c:dPt>
            <c:idx val="3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DF-7ADC-4621-8236-38DE8F214939}"/>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A-529A-45F0-A6A3-8294E7CF0C86}"/>
              </c:ext>
            </c:extLst>
          </c:dPt>
          <c:dPt>
            <c:idx val="4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E3-7ADC-4621-8236-38DE8F214939}"/>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5-7ADC-4621-8236-38DE8F214939}"/>
              </c:ext>
            </c:extLst>
          </c:dPt>
          <c:dPt>
            <c:idx val="4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4-529A-45F0-A6A3-8294E7CF0C86}"/>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9-7ADC-4621-8236-38DE8F214939}"/>
              </c:ext>
            </c:extLst>
          </c:dPt>
          <c:dPt>
            <c:idx val="5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A-529A-45F0-A6A3-8294E7CF0C86}"/>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C-529A-45F0-A6A3-8294E7CF0C86}"/>
              </c:ext>
            </c:extLst>
          </c:dPt>
          <c:dPt>
            <c:idx val="5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EF-7ADC-4621-8236-38DE8F214939}"/>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2-529A-45F0-A6A3-8294E7CF0C86}"/>
              </c:ext>
            </c:extLst>
          </c:dPt>
          <c:dPt>
            <c:idx val="6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3-7ADC-4621-8236-38DE8F214939}"/>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5-7ADC-4621-8236-38DE8F214939}"/>
              </c:ext>
            </c:extLst>
          </c:dPt>
          <c:dPt>
            <c:idx val="6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7-7ADC-4621-8236-38DE8F214939}"/>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9-7ADC-4621-8236-38DE8F214939}"/>
              </c:ext>
            </c:extLst>
          </c:dPt>
          <c:dPt>
            <c:idx val="7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B-7ADC-4621-8236-38DE8F214939}"/>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D-7ADC-4621-8236-38DE8F214939}"/>
              </c:ext>
            </c:extLst>
          </c:dPt>
          <c:dPt>
            <c:idx val="7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août</c:v>
                </c:pt>
                <c:pt idx="1">
                  <c:v>juillet</c:v>
                </c:pt>
                <c:pt idx="2">
                  <c:v>juin</c:v>
                </c:pt>
                <c:pt idx="3">
                  <c:v>mai</c:v>
                </c:pt>
                <c:pt idx="5">
                  <c:v>DE - Énergie, eau, déchets - août</c:v>
                </c:pt>
                <c:pt idx="6">
                  <c:v>juillet</c:v>
                </c:pt>
                <c:pt idx="7">
                  <c:v>juin</c:v>
                </c:pt>
                <c:pt idx="8">
                  <c:v>mai</c:v>
                </c:pt>
                <c:pt idx="10">
                  <c:v>C1 - Industrie agro-alimentaire - août</c:v>
                </c:pt>
                <c:pt idx="11">
                  <c:v>juillet</c:v>
                </c:pt>
                <c:pt idx="12">
                  <c:v>juin</c:v>
                </c:pt>
                <c:pt idx="13">
                  <c:v>mai</c:v>
                </c:pt>
                <c:pt idx="15">
                  <c:v>juin</c:v>
                </c:pt>
                <c:pt idx="16">
                  <c:v>C3 - Biens d'équipement - août</c:v>
                </c:pt>
                <c:pt idx="17">
                  <c:v>juillet</c:v>
                </c:pt>
                <c:pt idx="18">
                  <c:v>juin</c:v>
                </c:pt>
                <c:pt idx="19">
                  <c:v>mai</c:v>
                </c:pt>
                <c:pt idx="21">
                  <c:v>C4 - Fabrication de matériels de transport - août</c:v>
                </c:pt>
                <c:pt idx="22">
                  <c:v>juillet</c:v>
                </c:pt>
                <c:pt idx="23">
                  <c:v>juin</c:v>
                </c:pt>
                <c:pt idx="24">
                  <c:v>mai</c:v>
                </c:pt>
                <c:pt idx="26">
                  <c:v>C5 - Fabrication d'autres produits industriels  - août</c:v>
                </c:pt>
                <c:pt idx="27">
                  <c:v>juillet</c:v>
                </c:pt>
                <c:pt idx="28">
                  <c:v>juin</c:v>
                </c:pt>
                <c:pt idx="29">
                  <c:v>mai</c:v>
                </c:pt>
                <c:pt idx="31">
                  <c:v>FZ - Construction - août</c:v>
                </c:pt>
                <c:pt idx="32">
                  <c:v>juillet</c:v>
                </c:pt>
                <c:pt idx="33">
                  <c:v>juin</c:v>
                </c:pt>
                <c:pt idx="34">
                  <c:v>mai</c:v>
                </c:pt>
                <c:pt idx="36">
                  <c:v>GZ - Commerce - août</c:v>
                </c:pt>
                <c:pt idx="37">
                  <c:v>juillet</c:v>
                </c:pt>
                <c:pt idx="38">
                  <c:v>juin</c:v>
                </c:pt>
                <c:pt idx="39">
                  <c:v>mai</c:v>
                </c:pt>
                <c:pt idx="41">
                  <c:v>HZ - Transports et entreposage - août</c:v>
                </c:pt>
                <c:pt idx="42">
                  <c:v>juillet</c:v>
                </c:pt>
                <c:pt idx="43">
                  <c:v>juin</c:v>
                </c:pt>
                <c:pt idx="44">
                  <c:v>mai</c:v>
                </c:pt>
                <c:pt idx="46">
                  <c:v>IZ - Hébergement et restauration - août</c:v>
                </c:pt>
                <c:pt idx="47">
                  <c:v>juillet</c:v>
                </c:pt>
                <c:pt idx="48">
                  <c:v>juin</c:v>
                </c:pt>
                <c:pt idx="49">
                  <c:v>mai</c:v>
                </c:pt>
                <c:pt idx="51">
                  <c:v>JZ - Information et communication - août</c:v>
                </c:pt>
                <c:pt idx="52">
                  <c:v>juillet</c:v>
                </c:pt>
                <c:pt idx="53">
                  <c:v>juin</c:v>
                </c:pt>
                <c:pt idx="54">
                  <c:v>mai</c:v>
                </c:pt>
                <c:pt idx="56">
                  <c:v>KZ - Activités financières et d'assurance - août</c:v>
                </c:pt>
                <c:pt idx="57">
                  <c:v>juillet</c:v>
                </c:pt>
                <c:pt idx="58">
                  <c:v>juin</c:v>
                </c:pt>
                <c:pt idx="59">
                  <c:v>mai</c:v>
                </c:pt>
                <c:pt idx="61">
                  <c:v>LZ - Activités immobilières - août</c:v>
                </c:pt>
                <c:pt idx="62">
                  <c:v>juillet</c:v>
                </c:pt>
                <c:pt idx="63">
                  <c:v>juin</c:v>
                </c:pt>
                <c:pt idx="64">
                  <c:v>mai</c:v>
                </c:pt>
                <c:pt idx="66">
                  <c:v>MN - Services aux entreprises - août</c:v>
                </c:pt>
                <c:pt idx="67">
                  <c:v>juillet</c:v>
                </c:pt>
                <c:pt idx="68">
                  <c:v>juin</c:v>
                </c:pt>
                <c:pt idx="69">
                  <c:v>mai</c:v>
                </c:pt>
                <c:pt idx="71">
                  <c:v>OQ - Enseignement, santé humaine et action sociale - août</c:v>
                </c:pt>
                <c:pt idx="72">
                  <c:v>juillet</c:v>
                </c:pt>
                <c:pt idx="73">
                  <c:v>juin</c:v>
                </c:pt>
                <c:pt idx="74">
                  <c:v>mai</c:v>
                </c:pt>
                <c:pt idx="76">
                  <c:v>RU - Autres activités de services - août</c:v>
                </c:pt>
                <c:pt idx="77">
                  <c:v>juillet</c:v>
                </c:pt>
                <c:pt idx="78">
                  <c:v>juin</c:v>
                </c:pt>
                <c:pt idx="79">
                  <c:v>mai</c:v>
                </c:pt>
              </c:strCache>
            </c:strRef>
          </c:cat>
          <c:val>
            <c:numRef>
              <c:extLst>
                <c:ext xmlns:c15="http://schemas.microsoft.com/office/drawing/2012/chart" uri="{02D57815-91ED-43cb-92C2-25804820EDAC}">
                  <c15:fullRef>
                    <c15:sqref>'Graphique F'!$E$4:$E$87</c15:sqref>
                  </c15:fullRef>
                </c:ext>
              </c:extLst>
              <c:f>('Graphique F'!$E$4:$E$18,'Graphique F'!$E$21,'Graphique F'!$E$24:$E$87)</c:f>
              <c:numCache>
                <c:formatCode>0.0</c:formatCode>
                <c:ptCount val="80"/>
                <c:pt idx="0">
                  <c:v>7.3999999999999995</c:v>
                </c:pt>
                <c:pt idx="1">
                  <c:v>7.6</c:v>
                </c:pt>
                <c:pt idx="2">
                  <c:v>9.1999999999999993</c:v>
                </c:pt>
                <c:pt idx="3">
                  <c:v>8.4</c:v>
                </c:pt>
                <c:pt idx="5">
                  <c:v>2.1999999999999997</c:v>
                </c:pt>
                <c:pt idx="6">
                  <c:v>2.4</c:v>
                </c:pt>
                <c:pt idx="7">
                  <c:v>2.9000000000000004</c:v>
                </c:pt>
                <c:pt idx="8">
                  <c:v>4.3999999999999995</c:v>
                </c:pt>
                <c:pt idx="10">
                  <c:v>3.8</c:v>
                </c:pt>
                <c:pt idx="11">
                  <c:v>4.3</c:v>
                </c:pt>
                <c:pt idx="12">
                  <c:v>4.9000000000000004</c:v>
                </c:pt>
                <c:pt idx="13">
                  <c:v>5.8999999999999995</c:v>
                </c:pt>
                <c:pt idx="15">
                  <c:v>0</c:v>
                </c:pt>
                <c:pt idx="16">
                  <c:v>8</c:v>
                </c:pt>
                <c:pt idx="17">
                  <c:v>11.799999999999999</c:v>
                </c:pt>
                <c:pt idx="18">
                  <c:v>11.3</c:v>
                </c:pt>
                <c:pt idx="19">
                  <c:v>14.799999999999999</c:v>
                </c:pt>
                <c:pt idx="21">
                  <c:v>6.4</c:v>
                </c:pt>
                <c:pt idx="22">
                  <c:v>5.4</c:v>
                </c:pt>
                <c:pt idx="23">
                  <c:v>6.9</c:v>
                </c:pt>
                <c:pt idx="24">
                  <c:v>8.7999999999999989</c:v>
                </c:pt>
                <c:pt idx="26">
                  <c:v>8.2000000000000011</c:v>
                </c:pt>
                <c:pt idx="27">
                  <c:v>9.3000000000000007</c:v>
                </c:pt>
                <c:pt idx="28">
                  <c:v>11.200000000000001</c:v>
                </c:pt>
                <c:pt idx="29">
                  <c:v>11.600000000000001</c:v>
                </c:pt>
                <c:pt idx="31">
                  <c:v>4.8</c:v>
                </c:pt>
                <c:pt idx="32">
                  <c:v>5.8000000000000007</c:v>
                </c:pt>
                <c:pt idx="33">
                  <c:v>6.7</c:v>
                </c:pt>
                <c:pt idx="34">
                  <c:v>5.7</c:v>
                </c:pt>
                <c:pt idx="36">
                  <c:v>9.6</c:v>
                </c:pt>
                <c:pt idx="37">
                  <c:v>9.6</c:v>
                </c:pt>
                <c:pt idx="38">
                  <c:v>10.100000000000001</c:v>
                </c:pt>
                <c:pt idx="39">
                  <c:v>10.6</c:v>
                </c:pt>
                <c:pt idx="41">
                  <c:v>7.5</c:v>
                </c:pt>
                <c:pt idx="42">
                  <c:v>7.7</c:v>
                </c:pt>
                <c:pt idx="43">
                  <c:v>8.5</c:v>
                </c:pt>
                <c:pt idx="44">
                  <c:v>4.5999999999999996</c:v>
                </c:pt>
                <c:pt idx="46">
                  <c:v>8.5</c:v>
                </c:pt>
                <c:pt idx="47">
                  <c:v>7.0000000000000009</c:v>
                </c:pt>
                <c:pt idx="48">
                  <c:v>17.7</c:v>
                </c:pt>
                <c:pt idx="49">
                  <c:v>13.700000000000001</c:v>
                </c:pt>
                <c:pt idx="51">
                  <c:v>6</c:v>
                </c:pt>
                <c:pt idx="52">
                  <c:v>6</c:v>
                </c:pt>
                <c:pt idx="53">
                  <c:v>7.0000000000000009</c:v>
                </c:pt>
                <c:pt idx="54">
                  <c:v>8.6</c:v>
                </c:pt>
                <c:pt idx="56">
                  <c:v>9.6</c:v>
                </c:pt>
                <c:pt idx="57">
                  <c:v>9.7000000000000011</c:v>
                </c:pt>
                <c:pt idx="58">
                  <c:v>10.9</c:v>
                </c:pt>
                <c:pt idx="59">
                  <c:v>2.6</c:v>
                </c:pt>
                <c:pt idx="61">
                  <c:v>8.6999999999999993</c:v>
                </c:pt>
                <c:pt idx="62">
                  <c:v>8.9</c:v>
                </c:pt>
                <c:pt idx="63">
                  <c:v>7.5</c:v>
                </c:pt>
                <c:pt idx="64">
                  <c:v>6.2</c:v>
                </c:pt>
                <c:pt idx="66">
                  <c:v>7.5</c:v>
                </c:pt>
                <c:pt idx="67">
                  <c:v>6.7</c:v>
                </c:pt>
                <c:pt idx="68">
                  <c:v>10.9</c:v>
                </c:pt>
                <c:pt idx="69">
                  <c:v>9.7000000000000011</c:v>
                </c:pt>
                <c:pt idx="71">
                  <c:v>6.1</c:v>
                </c:pt>
                <c:pt idx="72">
                  <c:v>6.3</c:v>
                </c:pt>
                <c:pt idx="73">
                  <c:v>6.3</c:v>
                </c:pt>
                <c:pt idx="74">
                  <c:v>7.0000000000000009</c:v>
                </c:pt>
                <c:pt idx="76">
                  <c:v>9.1999999999999993</c:v>
                </c:pt>
                <c:pt idx="77">
                  <c:v>10.9</c:v>
                </c:pt>
                <c:pt idx="78">
                  <c:v>10.9</c:v>
                </c:pt>
                <c:pt idx="79">
                  <c:v>9.5</c:v>
                </c:pt>
              </c:numCache>
            </c:numRef>
          </c:val>
          <c:extLst>
            <c:ext xmlns:c16="http://schemas.microsoft.com/office/drawing/2014/chart" uri="{C3380CC4-5D6E-409C-BE32-E72D297353CC}">
              <c16:uniqueId val="{00000189-529A-45F0-A6A3-8294E7CF0C86}"/>
            </c:ext>
          </c:extLst>
        </c:ser>
        <c:ser>
          <c:idx val="4"/>
          <c:order val="4"/>
          <c:tx>
            <c:strRef>
              <c:f>'Graphique F'!$F$3</c:f>
              <c:strCache>
                <c:ptCount val="1"/>
                <c:pt idx="0">
                  <c:v>L'activité a été affectée de manière plus durable et mettra plus d'un an à revenir à la normale</c:v>
                </c:pt>
              </c:strCache>
            </c:strRef>
          </c:tx>
          <c:spPr>
            <a:solidFill>
              <a:sysClr val="windowText" lastClr="000000"/>
            </a:solidFill>
            <a:ln>
              <a:noFill/>
            </a:ln>
            <a:effectLst/>
          </c:spPr>
          <c:invertIfNegative val="0"/>
          <c:dPt>
            <c:idx val="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7-71E0-4122-87B1-1A6B350414BA}"/>
              </c:ext>
            </c:extLst>
          </c:dPt>
          <c:dPt>
            <c:idx val="3"/>
            <c:invertIfNegative val="0"/>
            <c:bubble3D val="0"/>
            <c:spPr>
              <a:solidFill>
                <a:sysClr val="window" lastClr="FFFFFF">
                  <a:lumMod val="50000"/>
                </a:sysClr>
              </a:solidFill>
              <a:ln>
                <a:noFill/>
              </a:ln>
              <a:effectLst/>
            </c:spPr>
            <c:extLst>
              <c:ext xmlns:c16="http://schemas.microsoft.com/office/drawing/2014/chart" uri="{C3380CC4-5D6E-409C-BE32-E72D297353CC}">
                <c16:uniqueId val="{00000103-7ADC-4621-8236-38DE8F214939}"/>
              </c:ext>
            </c:extLst>
          </c:dPt>
          <c:dPt>
            <c:idx val="6"/>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A-71E0-4122-87B1-1A6B350414BA}"/>
              </c:ext>
            </c:extLst>
          </c:dPt>
          <c:dPt>
            <c:idx val="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7-7ADC-4621-8236-38DE8F214939}"/>
              </c:ext>
            </c:extLst>
          </c:dPt>
          <c:dPt>
            <c:idx val="1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09-7ADC-4621-8236-38DE8F214939}"/>
              </c:ext>
            </c:extLst>
          </c:dPt>
          <c:dPt>
            <c:idx val="13"/>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B-7ADC-4621-8236-38DE8F214939}"/>
              </c:ext>
            </c:extLst>
          </c:dPt>
          <c:dPt>
            <c:idx val="1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E-71E0-4122-87B1-1A6B350414BA}"/>
              </c:ext>
            </c:extLst>
          </c:dPt>
          <c:dPt>
            <c:idx val="1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F-7ADC-4621-8236-38DE8F214939}"/>
              </c:ext>
            </c:extLst>
          </c:dPt>
          <c:dPt>
            <c:idx val="2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C4-71E0-4122-87B1-1A6B350414BA}"/>
              </c:ext>
            </c:extLst>
          </c:dPt>
          <c:dPt>
            <c:idx val="2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13-7ADC-4621-8236-38DE8F214939}"/>
              </c:ext>
            </c:extLst>
          </c:dPt>
          <c:dPt>
            <c:idx val="2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15-7ADC-4621-8236-38DE8F214939}"/>
              </c:ext>
            </c:extLst>
          </c:dPt>
          <c:dPt>
            <c:idx val="2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1-71E0-4122-87B1-1A6B350414BA}"/>
              </c:ext>
            </c:extLst>
          </c:dPt>
          <c:dPt>
            <c:idx val="3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19-7ADC-4621-8236-38DE8F214939}"/>
              </c:ext>
            </c:extLst>
          </c:dPt>
          <c:dPt>
            <c:idx val="3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1-71E0-4122-87B1-1A6B350414BA}"/>
              </c:ext>
            </c:extLst>
          </c:dPt>
          <c:dPt>
            <c:idx val="3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3-71E0-4122-87B1-1A6B350414BA}"/>
              </c:ext>
            </c:extLst>
          </c:dPt>
          <c:dPt>
            <c:idx val="3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1F-7ADC-4621-8236-38DE8F214939}"/>
              </c:ext>
            </c:extLst>
          </c:dPt>
          <c:dPt>
            <c:idx val="4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F-71E0-4122-87B1-1A6B350414BA}"/>
              </c:ext>
            </c:extLst>
          </c:dPt>
          <c:dPt>
            <c:idx val="4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23-7ADC-4621-8236-38DE8F214939}"/>
              </c:ext>
            </c:extLst>
          </c:dPt>
          <c:dPt>
            <c:idx val="4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25-7ADC-4621-8236-38DE8F214939}"/>
              </c:ext>
            </c:extLst>
          </c:dPt>
          <c:dPt>
            <c:idx val="4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6-71E0-4122-87B1-1A6B350414BA}"/>
              </c:ext>
            </c:extLst>
          </c:dPt>
          <c:dPt>
            <c:idx val="5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29-7ADC-4621-8236-38DE8F214939}"/>
              </c:ext>
            </c:extLst>
          </c:dPt>
          <c:dPt>
            <c:idx val="5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C-71E0-4122-87B1-1A6B350414BA}"/>
              </c:ext>
            </c:extLst>
          </c:dPt>
          <c:dPt>
            <c:idx val="5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8-71E0-4122-87B1-1A6B350414BA}"/>
              </c:ext>
            </c:extLst>
          </c:dPt>
          <c:dPt>
            <c:idx val="5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2F-7ADC-4621-8236-38DE8F214939}"/>
              </c:ext>
            </c:extLst>
          </c:dPt>
          <c:dPt>
            <c:idx val="6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A-71E0-4122-87B1-1A6B350414BA}"/>
              </c:ext>
            </c:extLst>
          </c:dPt>
          <c:dPt>
            <c:idx val="6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3-7ADC-4621-8236-38DE8F214939}"/>
              </c:ext>
            </c:extLst>
          </c:dPt>
          <c:dPt>
            <c:idx val="6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5-7ADC-4621-8236-38DE8F214939}"/>
              </c:ext>
            </c:extLst>
          </c:dPt>
          <c:dPt>
            <c:idx val="6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7-7ADC-4621-8236-38DE8F214939}"/>
              </c:ext>
            </c:extLst>
          </c:dPt>
          <c:dPt>
            <c:idx val="7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9-7ADC-4621-8236-38DE8F214939}"/>
              </c:ext>
            </c:extLst>
          </c:dPt>
          <c:dPt>
            <c:idx val="7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B-7ADC-4621-8236-38DE8F214939}"/>
              </c:ext>
            </c:extLst>
          </c:dPt>
          <c:dPt>
            <c:idx val="7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D-7ADC-4621-8236-38DE8F214939}"/>
              </c:ext>
            </c:extLst>
          </c:dPt>
          <c:dPt>
            <c:idx val="7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août</c:v>
                </c:pt>
                <c:pt idx="1">
                  <c:v>juillet</c:v>
                </c:pt>
                <c:pt idx="2">
                  <c:v>juin</c:v>
                </c:pt>
                <c:pt idx="3">
                  <c:v>mai</c:v>
                </c:pt>
                <c:pt idx="5">
                  <c:v>DE - Énergie, eau, déchets - août</c:v>
                </c:pt>
                <c:pt idx="6">
                  <c:v>juillet</c:v>
                </c:pt>
                <c:pt idx="7">
                  <c:v>juin</c:v>
                </c:pt>
                <c:pt idx="8">
                  <c:v>mai</c:v>
                </c:pt>
                <c:pt idx="10">
                  <c:v>C1 - Industrie agro-alimentaire - août</c:v>
                </c:pt>
                <c:pt idx="11">
                  <c:v>juillet</c:v>
                </c:pt>
                <c:pt idx="12">
                  <c:v>juin</c:v>
                </c:pt>
                <c:pt idx="13">
                  <c:v>mai</c:v>
                </c:pt>
                <c:pt idx="15">
                  <c:v>juin</c:v>
                </c:pt>
                <c:pt idx="16">
                  <c:v>C3 - Biens d'équipement - août</c:v>
                </c:pt>
                <c:pt idx="17">
                  <c:v>juillet</c:v>
                </c:pt>
                <c:pt idx="18">
                  <c:v>juin</c:v>
                </c:pt>
                <c:pt idx="19">
                  <c:v>mai</c:v>
                </c:pt>
                <c:pt idx="21">
                  <c:v>C4 - Fabrication de matériels de transport - août</c:v>
                </c:pt>
                <c:pt idx="22">
                  <c:v>juillet</c:v>
                </c:pt>
                <c:pt idx="23">
                  <c:v>juin</c:v>
                </c:pt>
                <c:pt idx="24">
                  <c:v>mai</c:v>
                </c:pt>
                <c:pt idx="26">
                  <c:v>C5 - Fabrication d'autres produits industriels  - août</c:v>
                </c:pt>
                <c:pt idx="27">
                  <c:v>juillet</c:v>
                </c:pt>
                <c:pt idx="28">
                  <c:v>juin</c:v>
                </c:pt>
                <c:pt idx="29">
                  <c:v>mai</c:v>
                </c:pt>
                <c:pt idx="31">
                  <c:v>FZ - Construction - août</c:v>
                </c:pt>
                <c:pt idx="32">
                  <c:v>juillet</c:v>
                </c:pt>
                <c:pt idx="33">
                  <c:v>juin</c:v>
                </c:pt>
                <c:pt idx="34">
                  <c:v>mai</c:v>
                </c:pt>
                <c:pt idx="36">
                  <c:v>GZ - Commerce - août</c:v>
                </c:pt>
                <c:pt idx="37">
                  <c:v>juillet</c:v>
                </c:pt>
                <c:pt idx="38">
                  <c:v>juin</c:v>
                </c:pt>
                <c:pt idx="39">
                  <c:v>mai</c:v>
                </c:pt>
                <c:pt idx="41">
                  <c:v>HZ - Transports et entreposage - août</c:v>
                </c:pt>
                <c:pt idx="42">
                  <c:v>juillet</c:v>
                </c:pt>
                <c:pt idx="43">
                  <c:v>juin</c:v>
                </c:pt>
                <c:pt idx="44">
                  <c:v>mai</c:v>
                </c:pt>
                <c:pt idx="46">
                  <c:v>IZ - Hébergement et restauration - août</c:v>
                </c:pt>
                <c:pt idx="47">
                  <c:v>juillet</c:v>
                </c:pt>
                <c:pt idx="48">
                  <c:v>juin</c:v>
                </c:pt>
                <c:pt idx="49">
                  <c:v>mai</c:v>
                </c:pt>
                <c:pt idx="51">
                  <c:v>JZ - Information et communication - août</c:v>
                </c:pt>
                <c:pt idx="52">
                  <c:v>juillet</c:v>
                </c:pt>
                <c:pt idx="53">
                  <c:v>juin</c:v>
                </c:pt>
                <c:pt idx="54">
                  <c:v>mai</c:v>
                </c:pt>
                <c:pt idx="56">
                  <c:v>KZ - Activités financières et d'assurance - août</c:v>
                </c:pt>
                <c:pt idx="57">
                  <c:v>juillet</c:v>
                </c:pt>
                <c:pt idx="58">
                  <c:v>juin</c:v>
                </c:pt>
                <c:pt idx="59">
                  <c:v>mai</c:v>
                </c:pt>
                <c:pt idx="61">
                  <c:v>LZ - Activités immobilières - août</c:v>
                </c:pt>
                <c:pt idx="62">
                  <c:v>juillet</c:v>
                </c:pt>
                <c:pt idx="63">
                  <c:v>juin</c:v>
                </c:pt>
                <c:pt idx="64">
                  <c:v>mai</c:v>
                </c:pt>
                <c:pt idx="66">
                  <c:v>MN - Services aux entreprises - août</c:v>
                </c:pt>
                <c:pt idx="67">
                  <c:v>juillet</c:v>
                </c:pt>
                <c:pt idx="68">
                  <c:v>juin</c:v>
                </c:pt>
                <c:pt idx="69">
                  <c:v>mai</c:v>
                </c:pt>
                <c:pt idx="71">
                  <c:v>OQ - Enseignement, santé humaine et action sociale - août</c:v>
                </c:pt>
                <c:pt idx="72">
                  <c:v>juillet</c:v>
                </c:pt>
                <c:pt idx="73">
                  <c:v>juin</c:v>
                </c:pt>
                <c:pt idx="74">
                  <c:v>mai</c:v>
                </c:pt>
                <c:pt idx="76">
                  <c:v>RU - Autres activités de services - août</c:v>
                </c:pt>
                <c:pt idx="77">
                  <c:v>juillet</c:v>
                </c:pt>
                <c:pt idx="78">
                  <c:v>juin</c:v>
                </c:pt>
                <c:pt idx="79">
                  <c:v>mai</c:v>
                </c:pt>
              </c:strCache>
            </c:strRef>
          </c:cat>
          <c:val>
            <c:numRef>
              <c:extLst>
                <c:ext xmlns:c15="http://schemas.microsoft.com/office/drawing/2012/chart" uri="{02D57815-91ED-43cb-92C2-25804820EDAC}">
                  <c15:fullRef>
                    <c15:sqref>'Graphique F'!$F$4:$F$87</c15:sqref>
                  </c15:fullRef>
                </c:ext>
              </c:extLst>
              <c:f>('Graphique F'!$F$4:$F$18,'Graphique F'!$F$21,'Graphique F'!$F$24:$F$87)</c:f>
              <c:numCache>
                <c:formatCode>0.0</c:formatCode>
                <c:ptCount val="80"/>
                <c:pt idx="0">
                  <c:v>10.199999999999999</c:v>
                </c:pt>
                <c:pt idx="1">
                  <c:v>10</c:v>
                </c:pt>
                <c:pt idx="2">
                  <c:v>10.4</c:v>
                </c:pt>
                <c:pt idx="3">
                  <c:v>11.899999999999999</c:v>
                </c:pt>
                <c:pt idx="5">
                  <c:v>2.5</c:v>
                </c:pt>
                <c:pt idx="6">
                  <c:v>2.2999999999999998</c:v>
                </c:pt>
                <c:pt idx="7">
                  <c:v>3.3000000000000003</c:v>
                </c:pt>
                <c:pt idx="8">
                  <c:v>2.7</c:v>
                </c:pt>
                <c:pt idx="10">
                  <c:v>4.5</c:v>
                </c:pt>
                <c:pt idx="11">
                  <c:v>5.0999999999999996</c:v>
                </c:pt>
                <c:pt idx="12">
                  <c:v>4.7</c:v>
                </c:pt>
                <c:pt idx="13">
                  <c:v>4.5</c:v>
                </c:pt>
                <c:pt idx="15">
                  <c:v>0</c:v>
                </c:pt>
                <c:pt idx="16">
                  <c:v>15.4</c:v>
                </c:pt>
                <c:pt idx="17">
                  <c:v>15.8</c:v>
                </c:pt>
                <c:pt idx="18">
                  <c:v>14.099999999999998</c:v>
                </c:pt>
                <c:pt idx="19">
                  <c:v>15.6</c:v>
                </c:pt>
                <c:pt idx="21">
                  <c:v>32.5</c:v>
                </c:pt>
                <c:pt idx="22">
                  <c:v>31.6</c:v>
                </c:pt>
                <c:pt idx="23">
                  <c:v>32.800000000000004</c:v>
                </c:pt>
                <c:pt idx="24">
                  <c:v>35.4</c:v>
                </c:pt>
                <c:pt idx="26">
                  <c:v>13.100000000000001</c:v>
                </c:pt>
                <c:pt idx="27">
                  <c:v>12.9</c:v>
                </c:pt>
                <c:pt idx="28">
                  <c:v>14.299999999999999</c:v>
                </c:pt>
                <c:pt idx="29">
                  <c:v>15.5</c:v>
                </c:pt>
                <c:pt idx="31">
                  <c:v>5.8000000000000007</c:v>
                </c:pt>
                <c:pt idx="32">
                  <c:v>6</c:v>
                </c:pt>
                <c:pt idx="33">
                  <c:v>6.4</c:v>
                </c:pt>
                <c:pt idx="34">
                  <c:v>7.7</c:v>
                </c:pt>
                <c:pt idx="36">
                  <c:v>7.0000000000000009</c:v>
                </c:pt>
                <c:pt idx="37">
                  <c:v>6.3</c:v>
                </c:pt>
                <c:pt idx="38">
                  <c:v>6.6000000000000005</c:v>
                </c:pt>
                <c:pt idx="39">
                  <c:v>7.9</c:v>
                </c:pt>
                <c:pt idx="41">
                  <c:v>19.100000000000001</c:v>
                </c:pt>
                <c:pt idx="42">
                  <c:v>18.5</c:v>
                </c:pt>
                <c:pt idx="43">
                  <c:v>18.7</c:v>
                </c:pt>
                <c:pt idx="44">
                  <c:v>20.399999999999999</c:v>
                </c:pt>
                <c:pt idx="46">
                  <c:v>23.799999999999997</c:v>
                </c:pt>
                <c:pt idx="47">
                  <c:v>24.4</c:v>
                </c:pt>
                <c:pt idx="48">
                  <c:v>23.599999999999998</c:v>
                </c:pt>
                <c:pt idx="49">
                  <c:v>28.4</c:v>
                </c:pt>
                <c:pt idx="51">
                  <c:v>12.3</c:v>
                </c:pt>
                <c:pt idx="52">
                  <c:v>13</c:v>
                </c:pt>
                <c:pt idx="53">
                  <c:v>12.5</c:v>
                </c:pt>
                <c:pt idx="54">
                  <c:v>13.8</c:v>
                </c:pt>
                <c:pt idx="56">
                  <c:v>6.5</c:v>
                </c:pt>
                <c:pt idx="57">
                  <c:v>6.8000000000000007</c:v>
                </c:pt>
                <c:pt idx="58">
                  <c:v>8.5</c:v>
                </c:pt>
                <c:pt idx="59">
                  <c:v>16.7</c:v>
                </c:pt>
                <c:pt idx="61">
                  <c:v>3.3000000000000003</c:v>
                </c:pt>
                <c:pt idx="62">
                  <c:v>3.1</c:v>
                </c:pt>
                <c:pt idx="63">
                  <c:v>3.5999999999999996</c:v>
                </c:pt>
                <c:pt idx="64">
                  <c:v>4</c:v>
                </c:pt>
                <c:pt idx="66">
                  <c:v>8.5</c:v>
                </c:pt>
                <c:pt idx="67">
                  <c:v>8.5</c:v>
                </c:pt>
                <c:pt idx="68">
                  <c:v>9.3000000000000007</c:v>
                </c:pt>
                <c:pt idx="69">
                  <c:v>10.199999999999999</c:v>
                </c:pt>
                <c:pt idx="71">
                  <c:v>5</c:v>
                </c:pt>
                <c:pt idx="72">
                  <c:v>4.9000000000000004</c:v>
                </c:pt>
                <c:pt idx="73">
                  <c:v>4.8</c:v>
                </c:pt>
                <c:pt idx="74">
                  <c:v>5.0999999999999996</c:v>
                </c:pt>
                <c:pt idx="76">
                  <c:v>12.1</c:v>
                </c:pt>
                <c:pt idx="77">
                  <c:v>10.100000000000001</c:v>
                </c:pt>
                <c:pt idx="78">
                  <c:v>11.4</c:v>
                </c:pt>
                <c:pt idx="79">
                  <c:v>14.000000000000002</c:v>
                </c:pt>
              </c:numCache>
            </c:numRef>
          </c:val>
          <c:extLst>
            <c:ext xmlns:c16="http://schemas.microsoft.com/office/drawing/2014/chart" uri="{C3380CC4-5D6E-409C-BE32-E72D297353CC}">
              <c16:uniqueId val="{0000018A-529A-45F0-A6A3-8294E7CF0C86}"/>
            </c:ext>
          </c:extLst>
        </c:ser>
        <c:ser>
          <c:idx val="5"/>
          <c:order val="5"/>
          <c:tx>
            <c:strRef>
              <c:f>'Graphique F'!$G$3</c:f>
              <c:strCache>
                <c:ptCount val="1"/>
                <c:pt idx="0">
                  <c:v>Ne sais pas</c:v>
                </c:pt>
              </c:strCache>
            </c:strRef>
          </c:tx>
          <c:spPr>
            <a:solidFill>
              <a:srgbClr val="F79646">
                <a:lumMod val="75000"/>
              </a:srgbClr>
            </a:solidFill>
            <a:ln>
              <a:noFill/>
            </a:ln>
            <a:effectLst/>
          </c:spPr>
          <c:invertIfNegative val="0"/>
          <c:dPt>
            <c:idx val="1"/>
            <c:invertIfNegative val="0"/>
            <c:bubble3D val="0"/>
            <c:spPr>
              <a:solidFill>
                <a:srgbClr val="F79646"/>
              </a:solidFill>
              <a:ln>
                <a:noFill/>
              </a:ln>
              <a:effectLst/>
            </c:spPr>
            <c:extLst>
              <c:ext xmlns:c16="http://schemas.microsoft.com/office/drawing/2014/chart" uri="{C3380CC4-5D6E-409C-BE32-E72D297353CC}">
                <c16:uniqueId val="{00000187-71E0-4122-87B1-1A6B350414BA}"/>
              </c:ext>
            </c:extLst>
          </c:dPt>
          <c:dPt>
            <c:idx val="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3-7ADC-4621-8236-38DE8F214939}"/>
              </c:ext>
            </c:extLst>
          </c:dPt>
          <c:dPt>
            <c:idx val="6"/>
            <c:invertIfNegative val="0"/>
            <c:bubble3D val="0"/>
            <c:spPr>
              <a:solidFill>
                <a:srgbClr val="F79646"/>
              </a:solidFill>
              <a:ln>
                <a:noFill/>
              </a:ln>
              <a:effectLst/>
            </c:spPr>
            <c:extLst>
              <c:ext xmlns:c16="http://schemas.microsoft.com/office/drawing/2014/chart" uri="{C3380CC4-5D6E-409C-BE32-E72D297353CC}">
                <c16:uniqueId val="{000001A5-71E0-4122-87B1-1A6B350414BA}"/>
              </c:ext>
            </c:extLst>
          </c:dPt>
          <c:dPt>
            <c:idx val="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7-7ADC-4621-8236-38DE8F214939}"/>
              </c:ext>
            </c:extLst>
          </c:dPt>
          <c:dPt>
            <c:idx val="11"/>
            <c:invertIfNegative val="0"/>
            <c:bubble3D val="0"/>
            <c:spPr>
              <a:solidFill>
                <a:srgbClr val="F79646"/>
              </a:solidFill>
              <a:ln>
                <a:noFill/>
              </a:ln>
              <a:effectLst/>
            </c:spPr>
            <c:extLst>
              <c:ext xmlns:c16="http://schemas.microsoft.com/office/drawing/2014/chart" uri="{C3380CC4-5D6E-409C-BE32-E72D297353CC}">
                <c16:uniqueId val="{00000149-7ADC-4621-8236-38DE8F214939}"/>
              </c:ext>
            </c:extLst>
          </c:dPt>
          <c:dPt>
            <c:idx val="1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B-7ADC-4621-8236-38DE8F214939}"/>
              </c:ext>
            </c:extLst>
          </c:dPt>
          <c:dPt>
            <c:idx val="17"/>
            <c:invertIfNegative val="0"/>
            <c:bubble3D val="0"/>
            <c:spPr>
              <a:solidFill>
                <a:srgbClr val="F79646"/>
              </a:solidFill>
              <a:ln>
                <a:noFill/>
              </a:ln>
              <a:effectLst/>
            </c:spPr>
            <c:extLst>
              <c:ext xmlns:c16="http://schemas.microsoft.com/office/drawing/2014/chart" uri="{C3380CC4-5D6E-409C-BE32-E72D297353CC}">
                <c16:uniqueId val="{0000018B-71E0-4122-87B1-1A6B350414BA}"/>
              </c:ext>
            </c:extLst>
          </c:dPt>
          <c:dPt>
            <c:idx val="1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F-7ADC-4621-8236-38DE8F214939}"/>
              </c:ext>
            </c:extLst>
          </c:dPt>
          <c:dPt>
            <c:idx val="22"/>
            <c:invertIfNegative val="0"/>
            <c:bubble3D val="0"/>
            <c:spPr>
              <a:solidFill>
                <a:srgbClr val="F79646"/>
              </a:solidFill>
              <a:ln>
                <a:noFill/>
              </a:ln>
              <a:effectLst/>
            </c:spPr>
            <c:extLst>
              <c:ext xmlns:c16="http://schemas.microsoft.com/office/drawing/2014/chart" uri="{C3380CC4-5D6E-409C-BE32-E72D297353CC}">
                <c16:uniqueId val="{000001A1-71E0-4122-87B1-1A6B350414BA}"/>
              </c:ext>
            </c:extLst>
          </c:dPt>
          <c:dPt>
            <c:idx val="2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53-7ADC-4621-8236-38DE8F214939}"/>
              </c:ext>
            </c:extLst>
          </c:dPt>
          <c:dPt>
            <c:idx val="27"/>
            <c:invertIfNegative val="0"/>
            <c:bubble3D val="0"/>
            <c:spPr>
              <a:solidFill>
                <a:srgbClr val="F79646"/>
              </a:solidFill>
              <a:ln>
                <a:noFill/>
              </a:ln>
              <a:effectLst/>
            </c:spPr>
            <c:extLst>
              <c:ext xmlns:c16="http://schemas.microsoft.com/office/drawing/2014/chart" uri="{C3380CC4-5D6E-409C-BE32-E72D297353CC}">
                <c16:uniqueId val="{00000155-7ADC-4621-8236-38DE8F214939}"/>
              </c:ext>
            </c:extLst>
          </c:dPt>
          <c:dPt>
            <c:idx val="2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8E-71E0-4122-87B1-1A6B350414BA}"/>
              </c:ext>
            </c:extLst>
          </c:dPt>
          <c:dPt>
            <c:idx val="32"/>
            <c:invertIfNegative val="0"/>
            <c:bubble3D val="0"/>
            <c:spPr>
              <a:solidFill>
                <a:srgbClr val="F79646"/>
              </a:solidFill>
              <a:ln>
                <a:noFill/>
              </a:ln>
              <a:effectLst/>
            </c:spPr>
            <c:extLst>
              <c:ext xmlns:c16="http://schemas.microsoft.com/office/drawing/2014/chart" uri="{C3380CC4-5D6E-409C-BE32-E72D297353CC}">
                <c16:uniqueId val="{00000159-7ADC-4621-8236-38DE8F214939}"/>
              </c:ext>
            </c:extLst>
          </c:dPt>
          <c:dPt>
            <c:idx val="3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E-71E0-4122-87B1-1A6B350414BA}"/>
              </c:ext>
            </c:extLst>
          </c:dPt>
          <c:dPt>
            <c:idx val="37"/>
            <c:invertIfNegative val="0"/>
            <c:bubble3D val="0"/>
            <c:spPr>
              <a:solidFill>
                <a:srgbClr val="F79646"/>
              </a:solidFill>
              <a:ln>
                <a:noFill/>
              </a:ln>
              <a:effectLst/>
            </c:spPr>
            <c:extLst>
              <c:ext xmlns:c16="http://schemas.microsoft.com/office/drawing/2014/chart" uri="{C3380CC4-5D6E-409C-BE32-E72D297353CC}">
                <c16:uniqueId val="{00000190-71E0-4122-87B1-1A6B350414BA}"/>
              </c:ext>
            </c:extLst>
          </c:dPt>
          <c:dPt>
            <c:idx val="3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5F-7ADC-4621-8236-38DE8F214939}"/>
              </c:ext>
            </c:extLst>
          </c:dPt>
          <c:dPt>
            <c:idx val="42"/>
            <c:invertIfNegative val="0"/>
            <c:bubble3D val="0"/>
            <c:spPr>
              <a:solidFill>
                <a:srgbClr val="F79646"/>
              </a:solidFill>
              <a:ln>
                <a:noFill/>
              </a:ln>
              <a:effectLst/>
            </c:spPr>
            <c:extLst>
              <c:ext xmlns:c16="http://schemas.microsoft.com/office/drawing/2014/chart" uri="{C3380CC4-5D6E-409C-BE32-E72D297353CC}">
                <c16:uniqueId val="{0000019C-71E0-4122-87B1-1A6B350414BA}"/>
              </c:ext>
            </c:extLst>
          </c:dPt>
          <c:dPt>
            <c:idx val="4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63-7ADC-4621-8236-38DE8F214939}"/>
              </c:ext>
            </c:extLst>
          </c:dPt>
          <c:dPt>
            <c:idx val="47"/>
            <c:invertIfNegative val="0"/>
            <c:bubble3D val="0"/>
            <c:spPr>
              <a:solidFill>
                <a:srgbClr val="F79646"/>
              </a:solidFill>
              <a:ln>
                <a:noFill/>
              </a:ln>
              <a:effectLst/>
            </c:spPr>
            <c:extLst>
              <c:ext xmlns:c16="http://schemas.microsoft.com/office/drawing/2014/chart" uri="{C3380CC4-5D6E-409C-BE32-E72D297353CC}">
                <c16:uniqueId val="{00000165-7ADC-4621-8236-38DE8F214939}"/>
              </c:ext>
            </c:extLst>
          </c:dPt>
          <c:dPt>
            <c:idx val="4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3-71E0-4122-87B1-1A6B350414BA}"/>
              </c:ext>
            </c:extLst>
          </c:dPt>
          <c:dPt>
            <c:idx val="52"/>
            <c:invertIfNegative val="0"/>
            <c:bubble3D val="0"/>
            <c:spPr>
              <a:solidFill>
                <a:srgbClr val="F79646"/>
              </a:solidFill>
              <a:ln>
                <a:noFill/>
              </a:ln>
              <a:effectLst/>
            </c:spPr>
            <c:extLst>
              <c:ext xmlns:c16="http://schemas.microsoft.com/office/drawing/2014/chart" uri="{C3380CC4-5D6E-409C-BE32-E72D297353CC}">
                <c16:uniqueId val="{00000169-7ADC-4621-8236-38DE8F214939}"/>
              </c:ext>
            </c:extLst>
          </c:dPt>
          <c:dPt>
            <c:idx val="5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9-71E0-4122-87B1-1A6B350414BA}"/>
              </c:ext>
            </c:extLst>
          </c:dPt>
          <c:dPt>
            <c:idx val="57"/>
            <c:invertIfNegative val="0"/>
            <c:bubble3D val="0"/>
            <c:spPr>
              <a:solidFill>
                <a:srgbClr val="F79646"/>
              </a:solidFill>
              <a:ln>
                <a:noFill/>
              </a:ln>
              <a:effectLst/>
            </c:spPr>
            <c:extLst>
              <c:ext xmlns:c16="http://schemas.microsoft.com/office/drawing/2014/chart" uri="{C3380CC4-5D6E-409C-BE32-E72D297353CC}">
                <c16:uniqueId val="{00000195-71E0-4122-87B1-1A6B350414BA}"/>
              </c:ext>
            </c:extLst>
          </c:dPt>
          <c:dPt>
            <c:idx val="5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6F-7ADC-4621-8236-38DE8F214939}"/>
              </c:ext>
            </c:extLst>
          </c:dPt>
          <c:dPt>
            <c:idx val="62"/>
            <c:invertIfNegative val="0"/>
            <c:bubble3D val="0"/>
            <c:spPr>
              <a:solidFill>
                <a:srgbClr val="F79646"/>
              </a:solidFill>
              <a:ln>
                <a:noFill/>
              </a:ln>
              <a:effectLst/>
            </c:spPr>
            <c:extLst>
              <c:ext xmlns:c16="http://schemas.microsoft.com/office/drawing/2014/chart" uri="{C3380CC4-5D6E-409C-BE32-E72D297353CC}">
                <c16:uniqueId val="{00000197-71E0-4122-87B1-1A6B350414BA}"/>
              </c:ext>
            </c:extLst>
          </c:dPt>
          <c:dPt>
            <c:idx val="6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3-7ADC-4621-8236-38DE8F214939}"/>
              </c:ext>
            </c:extLst>
          </c:dPt>
          <c:dPt>
            <c:idx val="67"/>
            <c:invertIfNegative val="0"/>
            <c:bubble3D val="0"/>
            <c:spPr>
              <a:solidFill>
                <a:srgbClr val="F79646"/>
              </a:solidFill>
              <a:ln>
                <a:noFill/>
              </a:ln>
              <a:effectLst/>
            </c:spPr>
            <c:extLst>
              <c:ext xmlns:c16="http://schemas.microsoft.com/office/drawing/2014/chart" uri="{C3380CC4-5D6E-409C-BE32-E72D297353CC}">
                <c16:uniqueId val="{00000175-7ADC-4621-8236-38DE8F214939}"/>
              </c:ext>
            </c:extLst>
          </c:dPt>
          <c:dPt>
            <c:idx val="6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7-7ADC-4621-8236-38DE8F214939}"/>
              </c:ext>
            </c:extLst>
          </c:dPt>
          <c:dPt>
            <c:idx val="72"/>
            <c:invertIfNegative val="0"/>
            <c:bubble3D val="0"/>
            <c:spPr>
              <a:solidFill>
                <a:srgbClr val="F79646"/>
              </a:solidFill>
              <a:ln>
                <a:noFill/>
              </a:ln>
              <a:effectLst/>
            </c:spPr>
            <c:extLst>
              <c:ext xmlns:c16="http://schemas.microsoft.com/office/drawing/2014/chart" uri="{C3380CC4-5D6E-409C-BE32-E72D297353CC}">
                <c16:uniqueId val="{00000179-7ADC-4621-8236-38DE8F214939}"/>
              </c:ext>
            </c:extLst>
          </c:dPt>
          <c:dPt>
            <c:idx val="7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B-7ADC-4621-8236-38DE8F214939}"/>
              </c:ext>
            </c:extLst>
          </c:dPt>
          <c:dPt>
            <c:idx val="77"/>
            <c:invertIfNegative val="0"/>
            <c:bubble3D val="0"/>
            <c:spPr>
              <a:solidFill>
                <a:srgbClr val="F79646"/>
              </a:solidFill>
              <a:ln>
                <a:noFill/>
              </a:ln>
              <a:effectLst/>
            </c:spPr>
            <c:extLst>
              <c:ext xmlns:c16="http://schemas.microsoft.com/office/drawing/2014/chart" uri="{C3380CC4-5D6E-409C-BE32-E72D297353CC}">
                <c16:uniqueId val="{0000017D-7ADC-4621-8236-38DE8F214939}"/>
              </c:ext>
            </c:extLst>
          </c:dPt>
          <c:dPt>
            <c:idx val="7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août</c:v>
                </c:pt>
                <c:pt idx="1">
                  <c:v>juillet</c:v>
                </c:pt>
                <c:pt idx="2">
                  <c:v>juin</c:v>
                </c:pt>
                <c:pt idx="3">
                  <c:v>mai</c:v>
                </c:pt>
                <c:pt idx="5">
                  <c:v>DE - Énergie, eau, déchets - août</c:v>
                </c:pt>
                <c:pt idx="6">
                  <c:v>juillet</c:v>
                </c:pt>
                <c:pt idx="7">
                  <c:v>juin</c:v>
                </c:pt>
                <c:pt idx="8">
                  <c:v>mai</c:v>
                </c:pt>
                <c:pt idx="10">
                  <c:v>C1 - Industrie agro-alimentaire - août</c:v>
                </c:pt>
                <c:pt idx="11">
                  <c:v>juillet</c:v>
                </c:pt>
                <c:pt idx="12">
                  <c:v>juin</c:v>
                </c:pt>
                <c:pt idx="13">
                  <c:v>mai</c:v>
                </c:pt>
                <c:pt idx="15">
                  <c:v>juin</c:v>
                </c:pt>
                <c:pt idx="16">
                  <c:v>C3 - Biens d'équipement - août</c:v>
                </c:pt>
                <c:pt idx="17">
                  <c:v>juillet</c:v>
                </c:pt>
                <c:pt idx="18">
                  <c:v>juin</c:v>
                </c:pt>
                <c:pt idx="19">
                  <c:v>mai</c:v>
                </c:pt>
                <c:pt idx="21">
                  <c:v>C4 - Fabrication de matériels de transport - août</c:v>
                </c:pt>
                <c:pt idx="22">
                  <c:v>juillet</c:v>
                </c:pt>
                <c:pt idx="23">
                  <c:v>juin</c:v>
                </c:pt>
                <c:pt idx="24">
                  <c:v>mai</c:v>
                </c:pt>
                <c:pt idx="26">
                  <c:v>C5 - Fabrication d'autres produits industriels  - août</c:v>
                </c:pt>
                <c:pt idx="27">
                  <c:v>juillet</c:v>
                </c:pt>
                <c:pt idx="28">
                  <c:v>juin</c:v>
                </c:pt>
                <c:pt idx="29">
                  <c:v>mai</c:v>
                </c:pt>
                <c:pt idx="31">
                  <c:v>FZ - Construction - août</c:v>
                </c:pt>
                <c:pt idx="32">
                  <c:v>juillet</c:v>
                </c:pt>
                <c:pt idx="33">
                  <c:v>juin</c:v>
                </c:pt>
                <c:pt idx="34">
                  <c:v>mai</c:v>
                </c:pt>
                <c:pt idx="36">
                  <c:v>GZ - Commerce - août</c:v>
                </c:pt>
                <c:pt idx="37">
                  <c:v>juillet</c:v>
                </c:pt>
                <c:pt idx="38">
                  <c:v>juin</c:v>
                </c:pt>
                <c:pt idx="39">
                  <c:v>mai</c:v>
                </c:pt>
                <c:pt idx="41">
                  <c:v>HZ - Transports et entreposage - août</c:v>
                </c:pt>
                <c:pt idx="42">
                  <c:v>juillet</c:v>
                </c:pt>
                <c:pt idx="43">
                  <c:v>juin</c:v>
                </c:pt>
                <c:pt idx="44">
                  <c:v>mai</c:v>
                </c:pt>
                <c:pt idx="46">
                  <c:v>IZ - Hébergement et restauration - août</c:v>
                </c:pt>
                <c:pt idx="47">
                  <c:v>juillet</c:v>
                </c:pt>
                <c:pt idx="48">
                  <c:v>juin</c:v>
                </c:pt>
                <c:pt idx="49">
                  <c:v>mai</c:v>
                </c:pt>
                <c:pt idx="51">
                  <c:v>JZ - Information et communication - août</c:v>
                </c:pt>
                <c:pt idx="52">
                  <c:v>juillet</c:v>
                </c:pt>
                <c:pt idx="53">
                  <c:v>juin</c:v>
                </c:pt>
                <c:pt idx="54">
                  <c:v>mai</c:v>
                </c:pt>
                <c:pt idx="56">
                  <c:v>KZ - Activités financières et d'assurance - août</c:v>
                </c:pt>
                <c:pt idx="57">
                  <c:v>juillet</c:v>
                </c:pt>
                <c:pt idx="58">
                  <c:v>juin</c:v>
                </c:pt>
                <c:pt idx="59">
                  <c:v>mai</c:v>
                </c:pt>
                <c:pt idx="61">
                  <c:v>LZ - Activités immobilières - août</c:v>
                </c:pt>
                <c:pt idx="62">
                  <c:v>juillet</c:v>
                </c:pt>
                <c:pt idx="63">
                  <c:v>juin</c:v>
                </c:pt>
                <c:pt idx="64">
                  <c:v>mai</c:v>
                </c:pt>
                <c:pt idx="66">
                  <c:v>MN - Services aux entreprises - août</c:v>
                </c:pt>
                <c:pt idx="67">
                  <c:v>juillet</c:v>
                </c:pt>
                <c:pt idx="68">
                  <c:v>juin</c:v>
                </c:pt>
                <c:pt idx="69">
                  <c:v>mai</c:v>
                </c:pt>
                <c:pt idx="71">
                  <c:v>OQ - Enseignement, santé humaine et action sociale - août</c:v>
                </c:pt>
                <c:pt idx="72">
                  <c:v>juillet</c:v>
                </c:pt>
                <c:pt idx="73">
                  <c:v>juin</c:v>
                </c:pt>
                <c:pt idx="74">
                  <c:v>mai</c:v>
                </c:pt>
                <c:pt idx="76">
                  <c:v>RU - Autres activités de services - août</c:v>
                </c:pt>
                <c:pt idx="77">
                  <c:v>juillet</c:v>
                </c:pt>
                <c:pt idx="78">
                  <c:v>juin</c:v>
                </c:pt>
                <c:pt idx="79">
                  <c:v>mai</c:v>
                </c:pt>
              </c:strCache>
            </c:strRef>
          </c:cat>
          <c:val>
            <c:numRef>
              <c:extLst>
                <c:ext xmlns:c15="http://schemas.microsoft.com/office/drawing/2012/chart" uri="{02D57815-91ED-43cb-92C2-25804820EDAC}">
                  <c15:fullRef>
                    <c15:sqref>'Graphique F'!$G$4:$G$87</c15:sqref>
                  </c15:fullRef>
                </c:ext>
              </c:extLst>
              <c:f>('Graphique F'!$G$4:$G$18,'Graphique F'!$G$21,'Graphique F'!$G$24:$G$87)</c:f>
              <c:numCache>
                <c:formatCode>0.0</c:formatCode>
                <c:ptCount val="80"/>
                <c:pt idx="0">
                  <c:v>32.9</c:v>
                </c:pt>
                <c:pt idx="1">
                  <c:v>31.6</c:v>
                </c:pt>
                <c:pt idx="2">
                  <c:v>30.5</c:v>
                </c:pt>
                <c:pt idx="3">
                  <c:v>32.800000000000004</c:v>
                </c:pt>
                <c:pt idx="5">
                  <c:v>16.100000000000001</c:v>
                </c:pt>
                <c:pt idx="6">
                  <c:v>16.3</c:v>
                </c:pt>
                <c:pt idx="7">
                  <c:v>14.299999999999999</c:v>
                </c:pt>
                <c:pt idx="8">
                  <c:v>16.7</c:v>
                </c:pt>
                <c:pt idx="10">
                  <c:v>35.799999999999997</c:v>
                </c:pt>
                <c:pt idx="11">
                  <c:v>35</c:v>
                </c:pt>
                <c:pt idx="12">
                  <c:v>30.4</c:v>
                </c:pt>
                <c:pt idx="13">
                  <c:v>33.200000000000003</c:v>
                </c:pt>
                <c:pt idx="15">
                  <c:v>0</c:v>
                </c:pt>
                <c:pt idx="16">
                  <c:v>27.900000000000002</c:v>
                </c:pt>
                <c:pt idx="17">
                  <c:v>25.7</c:v>
                </c:pt>
                <c:pt idx="18">
                  <c:v>27.200000000000003</c:v>
                </c:pt>
                <c:pt idx="19">
                  <c:v>25.3</c:v>
                </c:pt>
                <c:pt idx="21">
                  <c:v>36.6</c:v>
                </c:pt>
                <c:pt idx="22">
                  <c:v>35.5</c:v>
                </c:pt>
                <c:pt idx="23">
                  <c:v>38.4</c:v>
                </c:pt>
                <c:pt idx="24">
                  <c:v>36</c:v>
                </c:pt>
                <c:pt idx="26">
                  <c:v>28.499999999999996</c:v>
                </c:pt>
                <c:pt idx="27">
                  <c:v>27.400000000000002</c:v>
                </c:pt>
                <c:pt idx="28">
                  <c:v>26.3</c:v>
                </c:pt>
                <c:pt idx="29">
                  <c:v>27.3</c:v>
                </c:pt>
                <c:pt idx="31">
                  <c:v>34.599999999999994</c:v>
                </c:pt>
                <c:pt idx="32">
                  <c:v>32.1</c:v>
                </c:pt>
                <c:pt idx="33">
                  <c:v>30.099999999999998</c:v>
                </c:pt>
                <c:pt idx="34">
                  <c:v>34.4</c:v>
                </c:pt>
                <c:pt idx="36">
                  <c:v>36</c:v>
                </c:pt>
                <c:pt idx="37">
                  <c:v>35.699999999999996</c:v>
                </c:pt>
                <c:pt idx="38">
                  <c:v>34.799999999999997</c:v>
                </c:pt>
                <c:pt idx="39">
                  <c:v>36.299999999999997</c:v>
                </c:pt>
                <c:pt idx="41">
                  <c:v>38.200000000000003</c:v>
                </c:pt>
                <c:pt idx="42">
                  <c:v>36.9</c:v>
                </c:pt>
                <c:pt idx="43">
                  <c:v>35.099999999999994</c:v>
                </c:pt>
                <c:pt idx="44">
                  <c:v>36.199999999999996</c:v>
                </c:pt>
                <c:pt idx="46">
                  <c:v>34.5</c:v>
                </c:pt>
                <c:pt idx="47">
                  <c:v>31.2</c:v>
                </c:pt>
                <c:pt idx="48">
                  <c:v>30.5</c:v>
                </c:pt>
                <c:pt idx="49">
                  <c:v>31</c:v>
                </c:pt>
                <c:pt idx="51">
                  <c:v>32</c:v>
                </c:pt>
                <c:pt idx="52">
                  <c:v>30.8</c:v>
                </c:pt>
                <c:pt idx="53">
                  <c:v>31.2</c:v>
                </c:pt>
                <c:pt idx="54">
                  <c:v>34.300000000000004</c:v>
                </c:pt>
                <c:pt idx="56">
                  <c:v>38.1</c:v>
                </c:pt>
                <c:pt idx="57">
                  <c:v>37.6</c:v>
                </c:pt>
                <c:pt idx="58">
                  <c:v>35.299999999999997</c:v>
                </c:pt>
                <c:pt idx="59">
                  <c:v>36.6</c:v>
                </c:pt>
                <c:pt idx="61">
                  <c:v>21.8</c:v>
                </c:pt>
                <c:pt idx="62">
                  <c:v>23</c:v>
                </c:pt>
                <c:pt idx="63">
                  <c:v>23.599999999999998</c:v>
                </c:pt>
                <c:pt idx="64">
                  <c:v>26.200000000000003</c:v>
                </c:pt>
                <c:pt idx="66">
                  <c:v>33.200000000000003</c:v>
                </c:pt>
                <c:pt idx="67">
                  <c:v>32.6</c:v>
                </c:pt>
                <c:pt idx="68">
                  <c:v>31.4</c:v>
                </c:pt>
                <c:pt idx="69">
                  <c:v>35.4</c:v>
                </c:pt>
                <c:pt idx="71">
                  <c:v>29.7</c:v>
                </c:pt>
                <c:pt idx="72">
                  <c:v>27.200000000000003</c:v>
                </c:pt>
                <c:pt idx="73">
                  <c:v>26.8</c:v>
                </c:pt>
                <c:pt idx="74">
                  <c:v>30.2</c:v>
                </c:pt>
                <c:pt idx="76">
                  <c:v>32.9</c:v>
                </c:pt>
                <c:pt idx="77">
                  <c:v>30</c:v>
                </c:pt>
                <c:pt idx="78">
                  <c:v>25.7</c:v>
                </c:pt>
                <c:pt idx="79">
                  <c:v>30.3</c:v>
                </c:pt>
              </c:numCache>
            </c:numRef>
          </c:val>
          <c:extLst>
            <c:ext xmlns:c16="http://schemas.microsoft.com/office/drawing/2014/chart" uri="{C3380CC4-5D6E-409C-BE32-E72D297353CC}">
              <c16:uniqueId val="{00000186-71E0-4122-87B1-1A6B350414BA}"/>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4"/>
        <c:delete val="1"/>
      </c:legendEntry>
      <c:layout>
        <c:manualLayout>
          <c:xMode val="edge"/>
          <c:yMode val="edge"/>
          <c:x val="1.3119297991324688E-2"/>
          <c:y val="0.94586069830204811"/>
          <c:w val="0.97613704393820988"/>
          <c:h val="5.413930169795193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(b) Arts, spectacles et activités récréatives</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35141722851017E-2"/>
          <c:y val="0.10017511766877495"/>
          <c:w val="0.90696627926350093"/>
          <c:h val="0.58738384763148233"/>
        </c:manualLayout>
      </c:layout>
      <c:areaChart>
        <c:grouping val="stacked"/>
        <c:varyColors val="0"/>
        <c:ser>
          <c:idx val="0"/>
          <c:order val="0"/>
          <c:tx>
            <c:strRef>
              <c:f>'Graphique 2'!$A$11</c:f>
              <c:strCache>
                <c:ptCount val="1"/>
                <c:pt idx="0">
                  <c:v>Elle a été arrêtée</c:v>
                </c:pt>
              </c:strCache>
            </c:strRef>
          </c:tx>
          <c:spPr>
            <a:solidFill>
              <a:srgbClr val="C00000"/>
            </a:solidFill>
            <a:ln w="25400">
              <a:noFill/>
            </a:ln>
            <a:effectLst/>
          </c:spPr>
          <c:cat>
            <c:strRef>
              <c:f>'Graphique 2'!$B$4:$R$4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2'!$B$11:$R$11</c:f>
              <c:numCache>
                <c:formatCode>0.0</c:formatCode>
                <c:ptCount val="17"/>
                <c:pt idx="0">
                  <c:v>20.200000000000003</c:v>
                </c:pt>
                <c:pt idx="1">
                  <c:v>12.9</c:v>
                </c:pt>
                <c:pt idx="2">
                  <c:v>3.3000000000000003</c:v>
                </c:pt>
                <c:pt idx="3">
                  <c:v>0.4</c:v>
                </c:pt>
                <c:pt idx="4">
                  <c:v>0.6</c:v>
                </c:pt>
                <c:pt idx="5">
                  <c:v>0.3</c:v>
                </c:pt>
                <c:pt idx="6">
                  <c:v>0.3</c:v>
                </c:pt>
                <c:pt idx="7">
                  <c:v>0.3</c:v>
                </c:pt>
                <c:pt idx="8">
                  <c:v>4.7</c:v>
                </c:pt>
                <c:pt idx="9">
                  <c:v>0.3</c:v>
                </c:pt>
                <c:pt idx="10">
                  <c:v>35.299999999999997</c:v>
                </c:pt>
                <c:pt idx="11">
                  <c:v>34.599999999999994</c:v>
                </c:pt>
                <c:pt idx="12">
                  <c:v>32.5</c:v>
                </c:pt>
                <c:pt idx="13">
                  <c:v>38.9</c:v>
                </c:pt>
                <c:pt idx="14">
                  <c:v>20.100000000000001</c:v>
                </c:pt>
                <c:pt idx="15">
                  <c:v>2.1</c:v>
                </c:pt>
                <c:pt idx="16">
                  <c:v>2.4</c:v>
                </c:pt>
              </c:numCache>
            </c:numRef>
          </c:val>
          <c:extLst>
            <c:ext xmlns:c16="http://schemas.microsoft.com/office/drawing/2014/chart" uri="{C3380CC4-5D6E-409C-BE32-E72D297353CC}">
              <c16:uniqueId val="{00000000-AA6B-4069-810B-D8C0BF1459AA}"/>
            </c:ext>
          </c:extLst>
        </c:ser>
        <c:ser>
          <c:idx val="1"/>
          <c:order val="1"/>
          <c:tx>
            <c:strRef>
              <c:f>'Graphique 2'!$A$12</c:f>
              <c:strCache>
                <c:ptCount val="1"/>
                <c:pt idx="0">
                  <c:v>Elle a diminué très fortement (de 50 % ou plus)</c:v>
                </c:pt>
              </c:strCache>
            </c:strRef>
          </c:tx>
          <c:spPr>
            <a:solidFill>
              <a:srgbClr val="FF0000"/>
            </a:solidFill>
            <a:ln w="25400">
              <a:noFill/>
            </a:ln>
            <a:effectLst/>
          </c:spPr>
          <c:cat>
            <c:strRef>
              <c:f>'Graphique 2'!$B$4:$R$4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2'!$B$12:$R$12</c:f>
              <c:numCache>
                <c:formatCode>0.0</c:formatCode>
                <c:ptCount val="17"/>
                <c:pt idx="0">
                  <c:v>29.5</c:v>
                </c:pt>
                <c:pt idx="1">
                  <c:v>34.200000000000003</c:v>
                </c:pt>
                <c:pt idx="2">
                  <c:v>15.5</c:v>
                </c:pt>
                <c:pt idx="3">
                  <c:v>4.1000000000000005</c:v>
                </c:pt>
                <c:pt idx="4">
                  <c:v>2.7</c:v>
                </c:pt>
                <c:pt idx="5">
                  <c:v>2.6</c:v>
                </c:pt>
                <c:pt idx="6">
                  <c:v>1.9</c:v>
                </c:pt>
                <c:pt idx="7">
                  <c:v>3.3000000000000003</c:v>
                </c:pt>
                <c:pt idx="8">
                  <c:v>9.9</c:v>
                </c:pt>
                <c:pt idx="9">
                  <c:v>2.9000000000000004</c:v>
                </c:pt>
                <c:pt idx="10">
                  <c:v>29.599999999999998</c:v>
                </c:pt>
                <c:pt idx="11">
                  <c:v>27.900000000000002</c:v>
                </c:pt>
                <c:pt idx="12">
                  <c:v>30.7</c:v>
                </c:pt>
                <c:pt idx="13">
                  <c:v>32.6</c:v>
                </c:pt>
                <c:pt idx="14">
                  <c:v>35.9</c:v>
                </c:pt>
                <c:pt idx="15">
                  <c:v>28.799999999999997</c:v>
                </c:pt>
                <c:pt idx="16">
                  <c:v>13.700000000000001</c:v>
                </c:pt>
              </c:numCache>
            </c:numRef>
          </c:val>
          <c:extLst>
            <c:ext xmlns:c16="http://schemas.microsoft.com/office/drawing/2014/chart" uri="{C3380CC4-5D6E-409C-BE32-E72D297353CC}">
              <c16:uniqueId val="{00000001-AA6B-4069-810B-D8C0BF1459AA}"/>
            </c:ext>
          </c:extLst>
        </c:ser>
        <c:ser>
          <c:idx val="2"/>
          <c:order val="2"/>
          <c:tx>
            <c:strRef>
              <c:f>'Graphique 2'!$A$13</c:f>
              <c:strCache>
                <c:ptCount val="1"/>
                <c:pt idx="0">
                  <c:v>Elle a diminué fortement (de moins de 50 %)</c:v>
                </c:pt>
              </c:strCache>
            </c:strRef>
          </c:tx>
          <c:spPr>
            <a:solidFill>
              <a:srgbClr val="FFC000"/>
            </a:solidFill>
            <a:ln w="25400">
              <a:noFill/>
            </a:ln>
            <a:effectLst/>
          </c:spPr>
          <c:cat>
            <c:strRef>
              <c:f>'Graphique 2'!$B$4:$R$4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2'!$B$13:$R$13</c:f>
              <c:numCache>
                <c:formatCode>0.0</c:formatCode>
                <c:ptCount val="17"/>
                <c:pt idx="0">
                  <c:v>26.900000000000002</c:v>
                </c:pt>
                <c:pt idx="1">
                  <c:v>25.4</c:v>
                </c:pt>
                <c:pt idx="2">
                  <c:v>42.9</c:v>
                </c:pt>
                <c:pt idx="3">
                  <c:v>33.900000000000006</c:v>
                </c:pt>
                <c:pt idx="4">
                  <c:v>24.5</c:v>
                </c:pt>
                <c:pt idx="5">
                  <c:v>22.1</c:v>
                </c:pt>
                <c:pt idx="6">
                  <c:v>22.8</c:v>
                </c:pt>
                <c:pt idx="7">
                  <c:v>26.5</c:v>
                </c:pt>
                <c:pt idx="8">
                  <c:v>30.5</c:v>
                </c:pt>
                <c:pt idx="9">
                  <c:v>30.9</c:v>
                </c:pt>
                <c:pt idx="10">
                  <c:v>16.3</c:v>
                </c:pt>
                <c:pt idx="11">
                  <c:v>18.399999999999999</c:v>
                </c:pt>
                <c:pt idx="12">
                  <c:v>17.599999999999998</c:v>
                </c:pt>
                <c:pt idx="13">
                  <c:v>14.899999999999999</c:v>
                </c:pt>
                <c:pt idx="14">
                  <c:v>21.4</c:v>
                </c:pt>
                <c:pt idx="15">
                  <c:v>30.8</c:v>
                </c:pt>
                <c:pt idx="16">
                  <c:v>34.599999999999994</c:v>
                </c:pt>
              </c:numCache>
            </c:numRef>
          </c:val>
          <c:extLst>
            <c:ext xmlns:c16="http://schemas.microsoft.com/office/drawing/2014/chart" uri="{C3380CC4-5D6E-409C-BE32-E72D297353CC}">
              <c16:uniqueId val="{00000002-AA6B-4069-810B-D8C0BF1459AA}"/>
            </c:ext>
          </c:extLst>
        </c:ser>
        <c:ser>
          <c:idx val="3"/>
          <c:order val="3"/>
          <c:tx>
            <c:strRef>
              <c:f>'Graphique 2'!$A$14</c:f>
              <c:strCache>
                <c:ptCount val="1"/>
                <c:pt idx="0">
                  <c:v>Elle est restée inchangée</c:v>
                </c:pt>
              </c:strCache>
            </c:strRef>
          </c:tx>
          <c:spPr>
            <a:solidFill>
              <a:srgbClr val="92D050"/>
            </a:solidFill>
            <a:ln w="25400">
              <a:noFill/>
            </a:ln>
            <a:effectLst/>
          </c:spPr>
          <c:cat>
            <c:strRef>
              <c:f>'Graphique 2'!$B$4:$R$4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2'!$B$14:$R$14</c:f>
              <c:numCache>
                <c:formatCode>0.0</c:formatCode>
                <c:ptCount val="17"/>
                <c:pt idx="0">
                  <c:v>11.4</c:v>
                </c:pt>
                <c:pt idx="1">
                  <c:v>15.299999999999999</c:v>
                </c:pt>
                <c:pt idx="2">
                  <c:v>22.900000000000002</c:v>
                </c:pt>
                <c:pt idx="3">
                  <c:v>41.8</c:v>
                </c:pt>
                <c:pt idx="4">
                  <c:v>56.599999999999994</c:v>
                </c:pt>
                <c:pt idx="5">
                  <c:v>63.4</c:v>
                </c:pt>
                <c:pt idx="6">
                  <c:v>62.3</c:v>
                </c:pt>
                <c:pt idx="7">
                  <c:v>57.699999999999996</c:v>
                </c:pt>
                <c:pt idx="8">
                  <c:v>44.2</c:v>
                </c:pt>
                <c:pt idx="9">
                  <c:v>52.300000000000004</c:v>
                </c:pt>
                <c:pt idx="10">
                  <c:v>18.8</c:v>
                </c:pt>
                <c:pt idx="11">
                  <c:v>18.8</c:v>
                </c:pt>
                <c:pt idx="12">
                  <c:v>18.399999999999999</c:v>
                </c:pt>
                <c:pt idx="13">
                  <c:v>12.6</c:v>
                </c:pt>
                <c:pt idx="14">
                  <c:v>19.5</c:v>
                </c:pt>
                <c:pt idx="15">
                  <c:v>28.7</c:v>
                </c:pt>
                <c:pt idx="16">
                  <c:v>41.5</c:v>
                </c:pt>
              </c:numCache>
            </c:numRef>
          </c:val>
          <c:extLst>
            <c:ext xmlns:c16="http://schemas.microsoft.com/office/drawing/2014/chart" uri="{C3380CC4-5D6E-409C-BE32-E72D297353CC}">
              <c16:uniqueId val="{00000003-AA6B-4069-810B-D8C0BF1459AA}"/>
            </c:ext>
          </c:extLst>
        </c:ser>
        <c:ser>
          <c:idx val="4"/>
          <c:order val="4"/>
          <c:tx>
            <c:strRef>
              <c:f>'Graphique 2'!$A$15</c:f>
              <c:strCache>
                <c:ptCount val="1"/>
                <c:pt idx="0">
                  <c:v>Elle a augmenté</c:v>
                </c:pt>
              </c:strCache>
            </c:strRef>
          </c:tx>
          <c:spPr>
            <a:solidFill>
              <a:srgbClr val="00B050"/>
            </a:solidFill>
            <a:ln w="25400">
              <a:noFill/>
            </a:ln>
            <a:effectLst/>
          </c:spPr>
          <c:cat>
            <c:strRef>
              <c:f>'Graphique 2'!$B$4:$R$4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2'!$B$15:$R$15</c:f>
              <c:numCache>
                <c:formatCode>0.0</c:formatCode>
                <c:ptCount val="17"/>
                <c:pt idx="0">
                  <c:v>12.1</c:v>
                </c:pt>
                <c:pt idx="1">
                  <c:v>12.2</c:v>
                </c:pt>
                <c:pt idx="2">
                  <c:v>15.4</c:v>
                </c:pt>
                <c:pt idx="3">
                  <c:v>19.8</c:v>
                </c:pt>
                <c:pt idx="4">
                  <c:v>15.7</c:v>
                </c:pt>
                <c:pt idx="5">
                  <c:v>11.700000000000001</c:v>
                </c:pt>
                <c:pt idx="6">
                  <c:v>12.7</c:v>
                </c:pt>
                <c:pt idx="7">
                  <c:v>12.2</c:v>
                </c:pt>
                <c:pt idx="8">
                  <c:v>10.7</c:v>
                </c:pt>
                <c:pt idx="9">
                  <c:v>13.700000000000001</c:v>
                </c:pt>
                <c:pt idx="10">
                  <c:v>0</c:v>
                </c:pt>
                <c:pt idx="11">
                  <c:v>0.3</c:v>
                </c:pt>
                <c:pt idx="12">
                  <c:v>0.8</c:v>
                </c:pt>
                <c:pt idx="13">
                  <c:v>1</c:v>
                </c:pt>
                <c:pt idx="14">
                  <c:v>3</c:v>
                </c:pt>
                <c:pt idx="15">
                  <c:v>9.6</c:v>
                </c:pt>
                <c:pt idx="16">
                  <c:v>7.7</c:v>
                </c:pt>
              </c:numCache>
            </c:numRef>
          </c:val>
          <c:extLst>
            <c:ext xmlns:c16="http://schemas.microsoft.com/office/drawing/2014/chart" uri="{C3380CC4-5D6E-409C-BE32-E72D297353CC}">
              <c16:uniqueId val="{00000004-AA6B-4069-810B-D8C0BF1459AA}"/>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9746792662224459"/>
          <c:h val="0.1420691725701059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8"/>
          <c:order val="0"/>
          <c:tx>
            <c:strRef>
              <c:f>'Graphique G'!$Q$4</c:f>
              <c:strCache>
                <c:ptCount val="1"/>
                <c:pt idx="0">
                  <c:v>juin-21</c:v>
                </c:pt>
              </c:strCache>
            </c:strRef>
          </c:tx>
          <c:spPr>
            <a:solidFill>
              <a:schemeClr val="accent3">
                <a:lumMod val="60000"/>
              </a:schemeClr>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G'!$Q$5:$Q$10</c:f>
              <c:numCache>
                <c:formatCode>_-* #\ ##0_-;\-* #\ ##0_-;_-* "-"??_-;_-@_-</c:formatCode>
                <c:ptCount val="6"/>
                <c:pt idx="0">
                  <c:v>360.52732615470006</c:v>
                </c:pt>
                <c:pt idx="1">
                  <c:v>52.803821916580084</c:v>
                </c:pt>
                <c:pt idx="2">
                  <c:v>70.53062614056951</c:v>
                </c:pt>
                <c:pt idx="3">
                  <c:v>189.69638624412775</c:v>
                </c:pt>
                <c:pt idx="4">
                  <c:v>159.80215272000055</c:v>
                </c:pt>
                <c:pt idx="5">
                  <c:v>542.75176678645153</c:v>
                </c:pt>
              </c:numCache>
            </c:numRef>
          </c:val>
          <c:extLst>
            <c:ext xmlns:c16="http://schemas.microsoft.com/office/drawing/2014/chart" uri="{C3380CC4-5D6E-409C-BE32-E72D297353CC}">
              <c16:uniqueId val="{00000002-7AFF-4B68-965F-C78B49E52CDA}"/>
            </c:ext>
          </c:extLst>
        </c:ser>
        <c:ser>
          <c:idx val="0"/>
          <c:order val="1"/>
          <c:tx>
            <c:strRef>
              <c:f>'Graphique G'!$P$4</c:f>
              <c:strCache>
                <c:ptCount val="1"/>
                <c:pt idx="0">
                  <c:v>mai-21</c:v>
                </c:pt>
              </c:strCache>
            </c:strRef>
          </c:tx>
          <c:spPr>
            <a:solidFill>
              <a:schemeClr val="accent1"/>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G'!$P$5:$P$10</c:f>
              <c:numCache>
                <c:formatCode>_-* #\ ##0_-;\-* #\ ##0_-;_-* "-"??_-;_-@_-</c:formatCode>
                <c:ptCount val="6"/>
                <c:pt idx="0">
                  <c:v>505.5729475317292</c:v>
                </c:pt>
                <c:pt idx="1">
                  <c:v>104.06601118741642</c:v>
                </c:pt>
                <c:pt idx="2">
                  <c:v>115.79223174216921</c:v>
                </c:pt>
                <c:pt idx="3">
                  <c:v>317.43899610638584</c:v>
                </c:pt>
                <c:pt idx="4">
                  <c:v>294.54983604023903</c:v>
                </c:pt>
                <c:pt idx="5">
                  <c:v>940.64426991467303</c:v>
                </c:pt>
              </c:numCache>
            </c:numRef>
          </c:val>
          <c:extLst>
            <c:ext xmlns:c16="http://schemas.microsoft.com/office/drawing/2014/chart" uri="{C3380CC4-5D6E-409C-BE32-E72D297353CC}">
              <c16:uniqueId val="{00000000-3263-4487-920C-5E2AD6624FFB}"/>
            </c:ext>
          </c:extLst>
        </c:ser>
        <c:ser>
          <c:idx val="1"/>
          <c:order val="2"/>
          <c:tx>
            <c:strRef>
              <c:f>'Graphique G'!$O$4</c:f>
              <c:strCache>
                <c:ptCount val="1"/>
                <c:pt idx="0">
                  <c:v>avr.-21</c:v>
                </c:pt>
              </c:strCache>
            </c:strRef>
          </c:tx>
          <c:spPr>
            <a:solidFill>
              <a:schemeClr val="accent2"/>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G'!$O$5:$O$10</c:f>
              <c:numCache>
                <c:formatCode>_-* #\ ##0_-;\-* #\ ##0_-;_-* "-"??_-;_-@_-</c:formatCode>
                <c:ptCount val="6"/>
                <c:pt idx="0">
                  <c:v>632.12168653510901</c:v>
                </c:pt>
                <c:pt idx="1">
                  <c:v>146.24015963708757</c:v>
                </c:pt>
                <c:pt idx="2">
                  <c:v>161.95074422575649</c:v>
                </c:pt>
                <c:pt idx="3">
                  <c:v>478.09420181995193</c:v>
                </c:pt>
                <c:pt idx="4">
                  <c:v>398.16023695974161</c:v>
                </c:pt>
                <c:pt idx="5">
                  <c:v>1147.0967542149733</c:v>
                </c:pt>
              </c:numCache>
            </c:numRef>
          </c:val>
          <c:extLst>
            <c:ext xmlns:c16="http://schemas.microsoft.com/office/drawing/2014/chart" uri="{C3380CC4-5D6E-409C-BE32-E72D297353CC}">
              <c16:uniqueId val="{00000001-3263-4487-920C-5E2AD6624FFB}"/>
            </c:ext>
          </c:extLst>
        </c:ser>
        <c:ser>
          <c:idx val="2"/>
          <c:order val="3"/>
          <c:tx>
            <c:strRef>
              <c:f>'Graphique G'!$N$4</c:f>
              <c:strCache>
                <c:ptCount val="1"/>
                <c:pt idx="0">
                  <c:v>mars-21</c:v>
                </c:pt>
              </c:strCache>
            </c:strRef>
          </c:tx>
          <c:spPr>
            <a:solidFill>
              <a:schemeClr val="accent3"/>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G'!$N$5:$N$10</c:f>
              <c:numCache>
                <c:formatCode>_-* #\ ##0_-;\-* #\ ##0_-;_-* "-"??_-;_-@_-</c:formatCode>
                <c:ptCount val="6"/>
                <c:pt idx="0">
                  <c:v>524.10197602587834</c:v>
                </c:pt>
                <c:pt idx="1">
                  <c:v>117.95275868329094</c:v>
                </c:pt>
                <c:pt idx="2">
                  <c:v>132.85750237538565</c:v>
                </c:pt>
                <c:pt idx="3">
                  <c:v>381.97003971725894</c:v>
                </c:pt>
                <c:pt idx="4">
                  <c:v>324.3836866130822</c:v>
                </c:pt>
                <c:pt idx="5">
                  <c:v>956.99604505387083</c:v>
                </c:pt>
              </c:numCache>
            </c:numRef>
          </c:val>
          <c:extLst>
            <c:ext xmlns:c16="http://schemas.microsoft.com/office/drawing/2014/chart" uri="{C3380CC4-5D6E-409C-BE32-E72D297353CC}">
              <c16:uniqueId val="{00000002-3263-4487-920C-5E2AD6624FFB}"/>
            </c:ext>
          </c:extLst>
        </c:ser>
        <c:ser>
          <c:idx val="3"/>
          <c:order val="4"/>
          <c:tx>
            <c:strRef>
              <c:f>'Graphique G'!$M$4</c:f>
              <c:strCache>
                <c:ptCount val="1"/>
                <c:pt idx="0">
                  <c:v>févr.-21</c:v>
                </c:pt>
              </c:strCache>
            </c:strRef>
          </c:tx>
          <c:spPr>
            <a:solidFill>
              <a:schemeClr val="accent4"/>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G'!$M$5:$M$10</c:f>
              <c:numCache>
                <c:formatCode>_-* #\ ##0_-;\-* #\ ##0_-;_-* "-"??_-;_-@_-</c:formatCode>
                <c:ptCount val="6"/>
                <c:pt idx="0">
                  <c:v>439.56098139629728</c:v>
                </c:pt>
                <c:pt idx="1">
                  <c:v>108.27112204687415</c:v>
                </c:pt>
                <c:pt idx="2">
                  <c:v>123.32143978589608</c:v>
                </c:pt>
                <c:pt idx="3">
                  <c:v>366.07501626500152</c:v>
                </c:pt>
                <c:pt idx="4">
                  <c:v>315.17559978282986</c:v>
                </c:pt>
                <c:pt idx="5">
                  <c:v>907.90274191120716</c:v>
                </c:pt>
              </c:numCache>
            </c:numRef>
          </c:val>
          <c:extLst>
            <c:ext xmlns:c16="http://schemas.microsoft.com/office/drawing/2014/chart" uri="{C3380CC4-5D6E-409C-BE32-E72D297353CC}">
              <c16:uniqueId val="{00000003-3263-4487-920C-5E2AD6624FFB}"/>
            </c:ext>
          </c:extLst>
        </c:ser>
        <c:ser>
          <c:idx val="4"/>
          <c:order val="5"/>
          <c:tx>
            <c:strRef>
              <c:f>'Graphique G'!$L$4</c:f>
              <c:strCache>
                <c:ptCount val="1"/>
                <c:pt idx="0">
                  <c:v>janv.-21</c:v>
                </c:pt>
              </c:strCache>
            </c:strRef>
          </c:tx>
          <c:spPr>
            <a:solidFill>
              <a:schemeClr val="accent5"/>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G'!$L$5:$L$10</c:f>
              <c:numCache>
                <c:formatCode>_-* #\ ##0_-;\-* #\ ##0_-;_-* "-"??_-;_-@_-</c:formatCode>
                <c:ptCount val="6"/>
                <c:pt idx="0">
                  <c:v>370.64488425355972</c:v>
                </c:pt>
                <c:pt idx="1">
                  <c:v>97.397578166827046</c:v>
                </c:pt>
                <c:pt idx="2">
                  <c:v>114.49982641628402</c:v>
                </c:pt>
                <c:pt idx="3">
                  <c:v>356.96695700657938</c:v>
                </c:pt>
                <c:pt idx="4">
                  <c:v>322.41237975379005</c:v>
                </c:pt>
                <c:pt idx="5">
                  <c:v>919.29987808720409</c:v>
                </c:pt>
              </c:numCache>
            </c:numRef>
          </c:val>
          <c:extLst>
            <c:ext xmlns:c16="http://schemas.microsoft.com/office/drawing/2014/chart" uri="{C3380CC4-5D6E-409C-BE32-E72D297353CC}">
              <c16:uniqueId val="{00000004-3263-4487-920C-5E2AD6624FFB}"/>
            </c:ext>
          </c:extLst>
        </c:ser>
        <c:ser>
          <c:idx val="5"/>
          <c:order val="6"/>
          <c:tx>
            <c:strRef>
              <c:f>'Graphique G'!$K$4</c:f>
              <c:strCache>
                <c:ptCount val="1"/>
                <c:pt idx="0">
                  <c:v>déc.-20</c:v>
                </c:pt>
              </c:strCache>
            </c:strRef>
          </c:tx>
          <c:spPr>
            <a:solidFill>
              <a:schemeClr val="accent6"/>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G'!$K$5:$K$10</c:f>
              <c:numCache>
                <c:formatCode>_-* #\ ##0_-;\-* #\ ##0_-;_-* "-"??_-;_-@_-</c:formatCode>
                <c:ptCount val="6"/>
                <c:pt idx="0">
                  <c:v>387.62381671654708</c:v>
                </c:pt>
                <c:pt idx="1">
                  <c:v>86.900530770083222</c:v>
                </c:pt>
                <c:pt idx="2">
                  <c:v>110.9726474908401</c:v>
                </c:pt>
                <c:pt idx="3">
                  <c:v>365.50931647814178</c:v>
                </c:pt>
                <c:pt idx="4">
                  <c:v>326.88072516169336</c:v>
                </c:pt>
                <c:pt idx="5">
                  <c:v>916.04328843398878</c:v>
                </c:pt>
              </c:numCache>
            </c:numRef>
          </c:val>
          <c:extLst>
            <c:ext xmlns:c16="http://schemas.microsoft.com/office/drawing/2014/chart" uri="{C3380CC4-5D6E-409C-BE32-E72D297353CC}">
              <c16:uniqueId val="{00000005-3263-4487-920C-5E2AD6624FFB}"/>
            </c:ext>
          </c:extLst>
        </c:ser>
        <c:ser>
          <c:idx val="6"/>
          <c:order val="7"/>
          <c:tx>
            <c:strRef>
              <c:f>'Graphique G'!$J$4</c:f>
              <c:strCache>
                <c:ptCount val="1"/>
                <c:pt idx="0">
                  <c:v>nov.-20</c:v>
                </c:pt>
              </c:strCache>
            </c:strRef>
          </c:tx>
          <c:spPr>
            <a:solidFill>
              <a:schemeClr val="accent1">
                <a:lumMod val="60000"/>
              </a:schemeClr>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G'!$J$5:$J$10</c:f>
              <c:numCache>
                <c:formatCode>_-* #\ ##0_-;\-* #\ ##0_-;_-* "-"??_-;_-@_-</c:formatCode>
                <c:ptCount val="6"/>
                <c:pt idx="0">
                  <c:v>567.70847406476332</c:v>
                </c:pt>
                <c:pt idx="1">
                  <c:v>117.42242920035966</c:v>
                </c:pt>
                <c:pt idx="2">
                  <c:v>139.35630500818692</c:v>
                </c:pt>
                <c:pt idx="3">
                  <c:v>453.00129835159129</c:v>
                </c:pt>
                <c:pt idx="4">
                  <c:v>411.77004029780102</c:v>
                </c:pt>
                <c:pt idx="5">
                  <c:v>1265.8921149109699</c:v>
                </c:pt>
              </c:numCache>
            </c:numRef>
          </c:val>
          <c:extLst>
            <c:ext xmlns:c16="http://schemas.microsoft.com/office/drawing/2014/chart" uri="{C3380CC4-5D6E-409C-BE32-E72D297353CC}">
              <c16:uniqueId val="{00000006-3263-4487-920C-5E2AD6624FFB}"/>
            </c:ext>
          </c:extLst>
        </c:ser>
        <c:dLbls>
          <c:showLegendKey val="0"/>
          <c:showVal val="0"/>
          <c:showCatName val="0"/>
          <c:showSerName val="0"/>
          <c:showPercent val="0"/>
          <c:showBubbleSize val="0"/>
        </c:dLbls>
        <c:gapWidth val="182"/>
        <c:axId val="111477888"/>
        <c:axId val="111479424"/>
        <c:extLst>
          <c:ext xmlns:c15="http://schemas.microsoft.com/office/drawing/2012/chart" uri="{02D57815-91ED-43cb-92C2-25804820EDAC}">
            <c15:filteredBarSeries>
              <c15:ser>
                <c:idx val="7"/>
                <c:order val="8"/>
                <c:tx>
                  <c:strRef>
                    <c:extLst>
                      <c:ext uri="{02D57815-91ED-43cb-92C2-25804820EDAC}">
                        <c15:formulaRef>
                          <c15:sqref>'Graphique G'!$I$4</c15:sqref>
                        </c15:formulaRef>
                      </c:ext>
                    </c:extLst>
                    <c:strCache>
                      <c:ptCount val="1"/>
                      <c:pt idx="0">
                        <c:v>oct.-20</c:v>
                      </c:pt>
                    </c:strCache>
                  </c:strRef>
                </c:tx>
                <c:spPr>
                  <a:solidFill>
                    <a:schemeClr val="accent2">
                      <a:lumMod val="60000"/>
                    </a:schemeClr>
                  </a:solidFill>
                  <a:ln>
                    <a:noFill/>
                  </a:ln>
                  <a:effectLst/>
                </c:spPr>
                <c:invertIfNegative val="0"/>
                <c:cat>
                  <c:strRef>
                    <c:extLst>
                      <c:ext uri="{02D57815-91ED-43cb-92C2-25804820EDAC}">
                        <c15:formulaRef>
                          <c15:sqref>'Graphique G'!$A$5:$A$10</c15:sqref>
                        </c15:formulaRef>
                      </c:ext>
                    </c:extLst>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extLst>
                      <c:ext uri="{02D57815-91ED-43cb-92C2-25804820EDAC}">
                        <c15:formulaRef>
                          <c15:sqref>'Graphique G'!$I$5:$I$10</c15:sqref>
                        </c15:formulaRef>
                      </c:ext>
                    </c:extLst>
                    <c:numCache>
                      <c:formatCode>_-* #\ ##0_-;\-* #\ ##0_-;_-* "-"??_-;_-@_-</c:formatCode>
                      <c:ptCount val="6"/>
                      <c:pt idx="0">
                        <c:v>300.59777283503161</c:v>
                      </c:pt>
                      <c:pt idx="1">
                        <c:v>76.5540891526026</c:v>
                      </c:pt>
                      <c:pt idx="2">
                        <c:v>93.238936967182582</c:v>
                      </c:pt>
                      <c:pt idx="3">
                        <c:v>247.9827551226727</c:v>
                      </c:pt>
                      <c:pt idx="4">
                        <c:v>226.33040863308662</c:v>
                      </c:pt>
                      <c:pt idx="5">
                        <c:v>711.07151899345331</c:v>
                      </c:pt>
                    </c:numCache>
                  </c:numRef>
                </c:val>
                <c:extLst>
                  <c:ext xmlns:c16="http://schemas.microsoft.com/office/drawing/2014/chart" uri="{C3380CC4-5D6E-409C-BE32-E72D297353CC}">
                    <c16:uniqueId val="{00000007-3263-4487-920C-5E2AD6624FFB}"/>
                  </c:ext>
                </c:extLst>
              </c15:ser>
            </c15:filteredBarSeries>
          </c:ext>
        </c:extLst>
      </c:barChart>
      <c:catAx>
        <c:axId val="111477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479424"/>
        <c:crosses val="autoZero"/>
        <c:auto val="1"/>
        <c:lblAlgn val="ctr"/>
        <c:lblOffset val="100"/>
        <c:noMultiLvlLbl val="0"/>
      </c:catAx>
      <c:valAx>
        <c:axId val="111479424"/>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477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627849948337843"/>
          <c:y val="1.9608605496894273E-2"/>
          <c:w val="0.39534071246560376"/>
          <c:h val="0.89197974348238451"/>
        </c:manualLayout>
      </c:layout>
      <c:barChart>
        <c:barDir val="bar"/>
        <c:grouping val="clustered"/>
        <c:varyColors val="0"/>
        <c:ser>
          <c:idx val="7"/>
          <c:order val="0"/>
          <c:tx>
            <c:strRef>
              <c:f>'Graphique  H'!$R$4</c:f>
              <c:strCache>
                <c:ptCount val="1"/>
                <c:pt idx="0">
                  <c:v>juin-21</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'Graphique  H'!$B$5:$B$21</c15:sqref>
                  </c15:fullRef>
                </c:ext>
              </c:extLst>
              <c:f>'Graphique  H'!$B$6:$B$21</c:f>
              <c:strCache>
                <c:ptCount val="16"/>
                <c:pt idx="0">
                  <c:v>Activités immobilières</c:v>
                </c:pt>
                <c:pt idx="1">
                  <c:v>Extraction, énergie, eau, gestion des déchets et dépollution</c:v>
                </c:pt>
                <c:pt idx="2">
                  <c:v>Fabrication d'aliments, boissons et produits à base de tabac</c:v>
                </c:pt>
                <c:pt idx="3">
                  <c:v>Activités financières et d'assurance</c:v>
                </c:pt>
                <c:pt idx="4">
                  <c:v>Agriculture, sylviculture et pêche</c:v>
                </c:pt>
                <c:pt idx="5">
                  <c:v>Administration publique, enseignement, santé et action sociale</c:v>
                </c:pt>
                <c:pt idx="6">
                  <c:v>Construction</c:v>
                </c:pt>
                <c:pt idx="7">
                  <c:v>Fabrications d'équipements électroniques, électriques, informatiques et machines</c:v>
                </c:pt>
                <c:pt idx="8">
                  <c:v>Information et communication</c:v>
                </c:pt>
                <c:pt idx="9">
                  <c:v>Commerce</c:v>
                </c:pt>
                <c:pt idx="10">
                  <c:v>Autres activités de services</c:v>
                </c:pt>
                <c:pt idx="11">
                  <c:v>Fabrication de matériels de transport</c:v>
                </c:pt>
                <c:pt idx="12">
                  <c:v>Fabrication autres produits industriels</c:v>
                </c:pt>
                <c:pt idx="13">
                  <c:v>Transports et entreposage</c:v>
                </c:pt>
                <c:pt idx="14">
                  <c:v>Activités spécialisées, scientifiques et techniques, services admnistratifs et de soutien</c:v>
                </c:pt>
                <c:pt idx="15">
                  <c:v>Hébergement et restauration</c:v>
                </c:pt>
              </c:strCache>
            </c:strRef>
          </c:cat>
          <c:val>
            <c:numRef>
              <c:extLst>
                <c:ext xmlns:c15="http://schemas.microsoft.com/office/drawing/2012/chart" uri="{02D57815-91ED-43cb-92C2-25804820EDAC}">
                  <c15:fullRef>
                    <c15:sqref>'Graphique  H'!$R$5:$R$21</c15:sqref>
                  </c15:fullRef>
                </c:ext>
              </c:extLst>
              <c:f>'Graphique  H'!$R$6:$R$21</c:f>
              <c:numCache>
                <c:formatCode>_-* #\ ##0_-;\-* #\ ##0_-;_-* "-"??_-;_-@_-</c:formatCode>
                <c:ptCount val="16"/>
                <c:pt idx="0">
                  <c:v>0.28334514289618751</c:v>
                </c:pt>
                <c:pt idx="1">
                  <c:v>0.19029802244660379</c:v>
                </c:pt>
                <c:pt idx="2">
                  <c:v>0.84516062110734658</c:v>
                </c:pt>
                <c:pt idx="3">
                  <c:v>0.59140059563486602</c:v>
                </c:pt>
                <c:pt idx="4">
                  <c:v>0.62827355985405953</c:v>
                </c:pt>
                <c:pt idx="5">
                  <c:v>1.4037441413361635</c:v>
                </c:pt>
                <c:pt idx="6">
                  <c:v>1.9090084523807</c:v>
                </c:pt>
                <c:pt idx="7">
                  <c:v>0.53232262665644114</c:v>
                </c:pt>
                <c:pt idx="8">
                  <c:v>1.6084018688096799</c:v>
                </c:pt>
                <c:pt idx="9">
                  <c:v>11.284728513449119</c:v>
                </c:pt>
                <c:pt idx="10">
                  <c:v>7.9749922341553496</c:v>
                </c:pt>
                <c:pt idx="11">
                  <c:v>3.0845439673387673</c:v>
                </c:pt>
                <c:pt idx="12">
                  <c:v>3.4659987330316677</c:v>
                </c:pt>
                <c:pt idx="13">
                  <c:v>9.3494195842376691</c:v>
                </c:pt>
                <c:pt idx="14">
                  <c:v>9.7694564072935268</c:v>
                </c:pt>
                <c:pt idx="15">
                  <c:v>24.645665585071836</c:v>
                </c:pt>
              </c:numCache>
            </c:numRef>
          </c:val>
          <c:extLst>
            <c:ext xmlns:c16="http://schemas.microsoft.com/office/drawing/2014/chart" uri="{C3380CC4-5D6E-409C-BE32-E72D297353CC}">
              <c16:uniqueId val="{00000000-7E64-4FB8-85B4-25CAF27DE528}"/>
            </c:ext>
          </c:extLst>
        </c:ser>
        <c:ser>
          <c:idx val="8"/>
          <c:order val="1"/>
          <c:tx>
            <c:strRef>
              <c:f>'Graphique  H'!$Q$4</c:f>
              <c:strCache>
                <c:ptCount val="1"/>
                <c:pt idx="0">
                  <c:v>mai-21</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'Graphique  H'!$B$5:$B$21</c15:sqref>
                  </c15:fullRef>
                </c:ext>
              </c:extLst>
              <c:f>'Graphique  H'!$B$6:$B$21</c:f>
              <c:strCache>
                <c:ptCount val="16"/>
                <c:pt idx="0">
                  <c:v>Activités immobilières</c:v>
                </c:pt>
                <c:pt idx="1">
                  <c:v>Extraction, énergie, eau, gestion des déchets et dépollution</c:v>
                </c:pt>
                <c:pt idx="2">
                  <c:v>Fabrication d'aliments, boissons et produits à base de tabac</c:v>
                </c:pt>
                <c:pt idx="3">
                  <c:v>Activités financières et d'assurance</c:v>
                </c:pt>
                <c:pt idx="4">
                  <c:v>Agriculture, sylviculture et pêche</c:v>
                </c:pt>
                <c:pt idx="5">
                  <c:v>Administration publique, enseignement, santé et action sociale</c:v>
                </c:pt>
                <c:pt idx="6">
                  <c:v>Construction</c:v>
                </c:pt>
                <c:pt idx="7">
                  <c:v>Fabrications d'équipements électroniques, électriques, informatiques et machines</c:v>
                </c:pt>
                <c:pt idx="8">
                  <c:v>Information et communication</c:v>
                </c:pt>
                <c:pt idx="9">
                  <c:v>Commerce</c:v>
                </c:pt>
                <c:pt idx="10">
                  <c:v>Autres activités de services</c:v>
                </c:pt>
                <c:pt idx="11">
                  <c:v>Fabrication de matériels de transport</c:v>
                </c:pt>
                <c:pt idx="12">
                  <c:v>Fabrication autres produits industriels</c:v>
                </c:pt>
                <c:pt idx="13">
                  <c:v>Transports et entreposage</c:v>
                </c:pt>
                <c:pt idx="14">
                  <c:v>Activités spécialisées, scientifiques et techniques, services admnistratifs et de soutien</c:v>
                </c:pt>
                <c:pt idx="15">
                  <c:v>Hébergement et restauration</c:v>
                </c:pt>
              </c:strCache>
            </c:strRef>
          </c:cat>
          <c:val>
            <c:numRef>
              <c:extLst>
                <c:ext xmlns:c15="http://schemas.microsoft.com/office/drawing/2012/chart" uri="{02D57815-91ED-43cb-92C2-25804820EDAC}">
                  <c15:fullRef>
                    <c15:sqref>'Graphique  H'!$Q$5:$Q$21</c15:sqref>
                  </c15:fullRef>
                </c:ext>
              </c:extLst>
              <c:f>'Graphique  H'!$Q$6:$Q$21</c:f>
              <c:numCache>
                <c:formatCode>_-* #\ ##0_-;\-* #\ ##0_-;_-* "-"??_-;_-@_-</c:formatCode>
                <c:ptCount val="16"/>
                <c:pt idx="0">
                  <c:v>0.82206019444891532</c:v>
                </c:pt>
                <c:pt idx="1">
                  <c:v>0.23873876075492584</c:v>
                </c:pt>
                <c:pt idx="2">
                  <c:v>1.4767839589649794</c:v>
                </c:pt>
                <c:pt idx="3">
                  <c:v>1.0101565308527571</c:v>
                </c:pt>
                <c:pt idx="4">
                  <c:v>0.60856490247974382</c:v>
                </c:pt>
                <c:pt idx="5">
                  <c:v>1.908434822248978</c:v>
                </c:pt>
                <c:pt idx="6">
                  <c:v>2.350891965270506</c:v>
                </c:pt>
                <c:pt idx="7">
                  <c:v>0.64467509897384678</c:v>
                </c:pt>
                <c:pt idx="8">
                  <c:v>2.1231218517377135</c:v>
                </c:pt>
                <c:pt idx="9">
                  <c:v>23.332555066397557</c:v>
                </c:pt>
                <c:pt idx="10">
                  <c:v>15.768996954076275</c:v>
                </c:pt>
                <c:pt idx="11">
                  <c:v>2.3260451352343909</c:v>
                </c:pt>
                <c:pt idx="12">
                  <c:v>3.6033027993616678</c:v>
                </c:pt>
                <c:pt idx="13">
                  <c:v>11.690269163477309</c:v>
                </c:pt>
                <c:pt idx="14">
                  <c:v>12.751019667904115</c:v>
                </c:pt>
                <c:pt idx="15">
                  <c:v>51.94001394113053</c:v>
                </c:pt>
              </c:numCache>
            </c:numRef>
          </c:val>
          <c:extLst>
            <c:ext xmlns:c16="http://schemas.microsoft.com/office/drawing/2014/chart" uri="{C3380CC4-5D6E-409C-BE32-E72D297353CC}">
              <c16:uniqueId val="{00000001-7E64-4FB8-85B4-25CAF27DE528}"/>
            </c:ext>
          </c:extLst>
        </c:ser>
        <c:ser>
          <c:idx val="0"/>
          <c:order val="2"/>
          <c:tx>
            <c:strRef>
              <c:f>'Graphique  H'!$P$4</c:f>
              <c:strCache>
                <c:ptCount val="1"/>
                <c:pt idx="0">
                  <c:v>avr.-21</c:v>
                </c:pt>
              </c:strCache>
            </c:strRef>
          </c:tx>
          <c:spPr>
            <a:solidFill>
              <a:schemeClr val="accent1"/>
            </a:solidFill>
            <a:ln>
              <a:noFill/>
            </a:ln>
            <a:effectLst/>
          </c:spPr>
          <c:invertIfNegative val="0"/>
          <c:cat>
            <c:strRef>
              <c:extLst>
                <c:ext xmlns:c15="http://schemas.microsoft.com/office/drawing/2012/chart" uri="{02D57815-91ED-43cb-92C2-25804820EDAC}">
                  <c15:fullRef>
                    <c15:sqref>'Graphique  H'!$B$5:$B$21</c15:sqref>
                  </c15:fullRef>
                </c:ext>
              </c:extLst>
              <c:f>'Graphique  H'!$B$6:$B$21</c:f>
              <c:strCache>
                <c:ptCount val="16"/>
                <c:pt idx="0">
                  <c:v>Activités immobilières</c:v>
                </c:pt>
                <c:pt idx="1">
                  <c:v>Extraction, énergie, eau, gestion des déchets et dépollution</c:v>
                </c:pt>
                <c:pt idx="2">
                  <c:v>Fabrication d'aliments, boissons et produits à base de tabac</c:v>
                </c:pt>
                <c:pt idx="3">
                  <c:v>Activités financières et d'assurance</c:v>
                </c:pt>
                <c:pt idx="4">
                  <c:v>Agriculture, sylviculture et pêche</c:v>
                </c:pt>
                <c:pt idx="5">
                  <c:v>Administration publique, enseignement, santé et action sociale</c:v>
                </c:pt>
                <c:pt idx="6">
                  <c:v>Construction</c:v>
                </c:pt>
                <c:pt idx="7">
                  <c:v>Fabrications d'équipements électroniques, électriques, informatiques et machines</c:v>
                </c:pt>
                <c:pt idx="8">
                  <c:v>Information et communication</c:v>
                </c:pt>
                <c:pt idx="9">
                  <c:v>Commerce</c:v>
                </c:pt>
                <c:pt idx="10">
                  <c:v>Autres activités de services</c:v>
                </c:pt>
                <c:pt idx="11">
                  <c:v>Fabrication de matériels de transport</c:v>
                </c:pt>
                <c:pt idx="12">
                  <c:v>Fabrication autres produits industriels</c:v>
                </c:pt>
                <c:pt idx="13">
                  <c:v>Transports et entreposage</c:v>
                </c:pt>
                <c:pt idx="14">
                  <c:v>Activités spécialisées, scientifiques et techniques, services admnistratifs et de soutien</c:v>
                </c:pt>
                <c:pt idx="15">
                  <c:v>Hébergement et restauration</c:v>
                </c:pt>
              </c:strCache>
            </c:strRef>
          </c:cat>
          <c:val>
            <c:numRef>
              <c:extLst>
                <c:ext xmlns:c15="http://schemas.microsoft.com/office/drawing/2012/chart" uri="{02D57815-91ED-43cb-92C2-25804820EDAC}">
                  <c15:fullRef>
                    <c15:sqref>'Graphique  H'!$P$5:$P$21</c15:sqref>
                  </c15:fullRef>
                </c:ext>
              </c:extLst>
              <c:f>'Graphique  H'!$P$6:$P$21</c:f>
              <c:numCache>
                <c:formatCode>_-* #\ ##0_-;\-* #\ ##0_-;_-* "-"??_-;_-@_-</c:formatCode>
                <c:ptCount val="16"/>
                <c:pt idx="0">
                  <c:v>1.9165566926698216</c:v>
                </c:pt>
                <c:pt idx="1">
                  <c:v>0.57891851613759315</c:v>
                </c:pt>
                <c:pt idx="2">
                  <c:v>2.6751671853726866</c:v>
                </c:pt>
                <c:pt idx="3">
                  <c:v>1.924458583196802</c:v>
                </c:pt>
                <c:pt idx="4">
                  <c:v>0.72713550260997273</c:v>
                </c:pt>
                <c:pt idx="5">
                  <c:v>7.7859270914129191</c:v>
                </c:pt>
                <c:pt idx="6">
                  <c:v>3.3566540518036221</c:v>
                </c:pt>
                <c:pt idx="7">
                  <c:v>1.2730522992919877</c:v>
                </c:pt>
                <c:pt idx="8">
                  <c:v>3.6461644106106301</c:v>
                </c:pt>
                <c:pt idx="9">
                  <c:v>46.301331702694611</c:v>
                </c:pt>
                <c:pt idx="10">
                  <c:v>23.17270287086583</c:v>
                </c:pt>
                <c:pt idx="11">
                  <c:v>2.6786157079819213</c:v>
                </c:pt>
                <c:pt idx="12">
                  <c:v>6.1866555196005244</c:v>
                </c:pt>
                <c:pt idx="13">
                  <c:v>15.193307409102292</c:v>
                </c:pt>
                <c:pt idx="14">
                  <c:v>21.328181689145428</c:v>
                </c:pt>
                <c:pt idx="15">
                  <c:v>70.231650879785576</c:v>
                </c:pt>
              </c:numCache>
            </c:numRef>
          </c:val>
          <c:extLst>
            <c:ext xmlns:c16="http://schemas.microsoft.com/office/drawing/2014/chart" uri="{C3380CC4-5D6E-409C-BE32-E72D297353CC}">
              <c16:uniqueId val="{00000000-19EF-4026-8CBD-10C16C61CD87}"/>
            </c:ext>
          </c:extLst>
        </c:ser>
        <c:ser>
          <c:idx val="1"/>
          <c:order val="3"/>
          <c:tx>
            <c:strRef>
              <c:f>'Graphique  H'!$O$4</c:f>
              <c:strCache>
                <c:ptCount val="1"/>
                <c:pt idx="0">
                  <c:v>mars-21</c:v>
                </c:pt>
              </c:strCache>
            </c:strRef>
          </c:tx>
          <c:spPr>
            <a:solidFill>
              <a:schemeClr val="accent2"/>
            </a:solidFill>
            <a:ln>
              <a:noFill/>
            </a:ln>
            <a:effectLst/>
          </c:spPr>
          <c:invertIfNegative val="0"/>
          <c:cat>
            <c:strRef>
              <c:extLst>
                <c:ext xmlns:c15="http://schemas.microsoft.com/office/drawing/2012/chart" uri="{02D57815-91ED-43cb-92C2-25804820EDAC}">
                  <c15:fullRef>
                    <c15:sqref>'Graphique  H'!$B$5:$B$21</c15:sqref>
                  </c15:fullRef>
                </c:ext>
              </c:extLst>
              <c:f>'Graphique  H'!$B$6:$B$21</c:f>
              <c:strCache>
                <c:ptCount val="16"/>
                <c:pt idx="0">
                  <c:v>Activités immobilières</c:v>
                </c:pt>
                <c:pt idx="1">
                  <c:v>Extraction, énergie, eau, gestion des déchets et dépollution</c:v>
                </c:pt>
                <c:pt idx="2">
                  <c:v>Fabrication d'aliments, boissons et produits à base de tabac</c:v>
                </c:pt>
                <c:pt idx="3">
                  <c:v>Activités financières et d'assurance</c:v>
                </c:pt>
                <c:pt idx="4">
                  <c:v>Agriculture, sylviculture et pêche</c:v>
                </c:pt>
                <c:pt idx="5">
                  <c:v>Administration publique, enseignement, santé et action sociale</c:v>
                </c:pt>
                <c:pt idx="6">
                  <c:v>Construction</c:v>
                </c:pt>
                <c:pt idx="7">
                  <c:v>Fabrications d'équipements électroniques, électriques, informatiques et machines</c:v>
                </c:pt>
                <c:pt idx="8">
                  <c:v>Information et communication</c:v>
                </c:pt>
                <c:pt idx="9">
                  <c:v>Commerce</c:v>
                </c:pt>
                <c:pt idx="10">
                  <c:v>Autres activités de services</c:v>
                </c:pt>
                <c:pt idx="11">
                  <c:v>Fabrication de matériels de transport</c:v>
                </c:pt>
                <c:pt idx="12">
                  <c:v>Fabrication autres produits industriels</c:v>
                </c:pt>
                <c:pt idx="13">
                  <c:v>Transports et entreposage</c:v>
                </c:pt>
                <c:pt idx="14">
                  <c:v>Activités spécialisées, scientifiques et techniques, services admnistratifs et de soutien</c:v>
                </c:pt>
                <c:pt idx="15">
                  <c:v>Hébergement et restauration</c:v>
                </c:pt>
              </c:strCache>
            </c:strRef>
          </c:cat>
          <c:val>
            <c:numRef>
              <c:extLst>
                <c:ext xmlns:c15="http://schemas.microsoft.com/office/drawing/2012/chart" uri="{02D57815-91ED-43cb-92C2-25804820EDAC}">
                  <c15:fullRef>
                    <c15:sqref>'Graphique  H'!$O$5:$O$21</c15:sqref>
                  </c15:fullRef>
                </c:ext>
              </c:extLst>
              <c:f>'Graphique  H'!$O$6:$O$21</c:f>
              <c:numCache>
                <c:formatCode>_-* #\ ##0_-;\-* #\ ##0_-;_-* "-"??_-;_-@_-</c:formatCode>
                <c:ptCount val="16"/>
                <c:pt idx="0">
                  <c:v>1.0567671718667797</c:v>
                </c:pt>
                <c:pt idx="1">
                  <c:v>0.24169779716814072</c:v>
                </c:pt>
                <c:pt idx="2">
                  <c:v>2.3700556792338565</c:v>
                </c:pt>
                <c:pt idx="3">
                  <c:v>1.4942443200622006</c:v>
                </c:pt>
                <c:pt idx="4">
                  <c:v>0.59464377238597776</c:v>
                </c:pt>
                <c:pt idx="5">
                  <c:v>2.6254116721525169</c:v>
                </c:pt>
                <c:pt idx="6">
                  <c:v>2.762476916405201</c:v>
                </c:pt>
                <c:pt idx="7">
                  <c:v>1.1511277837420859</c:v>
                </c:pt>
                <c:pt idx="8">
                  <c:v>3.4621428795753726</c:v>
                </c:pt>
                <c:pt idx="9">
                  <c:v>29.517516189976693</c:v>
                </c:pt>
                <c:pt idx="10">
                  <c:v>20.911890611257242</c:v>
                </c:pt>
                <c:pt idx="11">
                  <c:v>2.4122515494036234</c:v>
                </c:pt>
                <c:pt idx="12">
                  <c:v>5.2973501507979917</c:v>
                </c:pt>
                <c:pt idx="13">
                  <c:v>14.42792097207656</c:v>
                </c:pt>
                <c:pt idx="14">
                  <c:v>20.72600950473673</c:v>
                </c:pt>
                <c:pt idx="15">
                  <c:v>81.062570006864235</c:v>
                </c:pt>
              </c:numCache>
            </c:numRef>
          </c:val>
          <c:extLst>
            <c:ext xmlns:c16="http://schemas.microsoft.com/office/drawing/2014/chart" uri="{C3380CC4-5D6E-409C-BE32-E72D297353CC}">
              <c16:uniqueId val="{00000001-19EF-4026-8CBD-10C16C61CD87}"/>
            </c:ext>
          </c:extLst>
        </c:ser>
        <c:ser>
          <c:idx val="2"/>
          <c:order val="4"/>
          <c:tx>
            <c:strRef>
              <c:f>'Graphique  H'!$N$4</c:f>
              <c:strCache>
                <c:ptCount val="1"/>
                <c:pt idx="0">
                  <c:v>févr.-21</c:v>
                </c:pt>
              </c:strCache>
            </c:strRef>
          </c:tx>
          <c:spPr>
            <a:solidFill>
              <a:schemeClr val="accent3"/>
            </a:solidFill>
            <a:ln>
              <a:noFill/>
            </a:ln>
            <a:effectLst/>
          </c:spPr>
          <c:invertIfNegative val="0"/>
          <c:cat>
            <c:strRef>
              <c:extLst>
                <c:ext xmlns:c15="http://schemas.microsoft.com/office/drawing/2012/chart" uri="{02D57815-91ED-43cb-92C2-25804820EDAC}">
                  <c15:fullRef>
                    <c15:sqref>'Graphique  H'!$B$5:$B$21</c15:sqref>
                  </c15:fullRef>
                </c:ext>
              </c:extLst>
              <c:f>'Graphique  H'!$B$6:$B$21</c:f>
              <c:strCache>
                <c:ptCount val="16"/>
                <c:pt idx="0">
                  <c:v>Activités immobilières</c:v>
                </c:pt>
                <c:pt idx="1">
                  <c:v>Extraction, énergie, eau, gestion des déchets et dépollution</c:v>
                </c:pt>
                <c:pt idx="2">
                  <c:v>Fabrication d'aliments, boissons et produits à base de tabac</c:v>
                </c:pt>
                <c:pt idx="3">
                  <c:v>Activités financières et d'assurance</c:v>
                </c:pt>
                <c:pt idx="4">
                  <c:v>Agriculture, sylviculture et pêche</c:v>
                </c:pt>
                <c:pt idx="5">
                  <c:v>Administration publique, enseignement, santé et action sociale</c:v>
                </c:pt>
                <c:pt idx="6">
                  <c:v>Construction</c:v>
                </c:pt>
                <c:pt idx="7">
                  <c:v>Fabrications d'équipements électroniques, électriques, informatiques et machines</c:v>
                </c:pt>
                <c:pt idx="8">
                  <c:v>Information et communication</c:v>
                </c:pt>
                <c:pt idx="9">
                  <c:v>Commerce</c:v>
                </c:pt>
                <c:pt idx="10">
                  <c:v>Autres activités de services</c:v>
                </c:pt>
                <c:pt idx="11">
                  <c:v>Fabrication de matériels de transport</c:v>
                </c:pt>
                <c:pt idx="12">
                  <c:v>Fabrication autres produits industriels</c:v>
                </c:pt>
                <c:pt idx="13">
                  <c:v>Transports et entreposage</c:v>
                </c:pt>
                <c:pt idx="14">
                  <c:v>Activités spécialisées, scientifiques et techniques, services admnistratifs et de soutien</c:v>
                </c:pt>
                <c:pt idx="15">
                  <c:v>Hébergement et restauration</c:v>
                </c:pt>
              </c:strCache>
            </c:strRef>
          </c:cat>
          <c:val>
            <c:numRef>
              <c:extLst>
                <c:ext xmlns:c15="http://schemas.microsoft.com/office/drawing/2012/chart" uri="{02D57815-91ED-43cb-92C2-25804820EDAC}">
                  <c15:fullRef>
                    <c15:sqref>'Graphique  H'!$N$5:$N$21</c15:sqref>
                  </c15:fullRef>
                </c:ext>
              </c:extLst>
              <c:f>'Graphique  H'!$N$6:$N$21</c:f>
              <c:numCache>
                <c:formatCode>_-* #\ ##0_-;\-* #\ ##0_-;_-* "-"??_-;_-@_-</c:formatCode>
                <c:ptCount val="16"/>
                <c:pt idx="0">
                  <c:v>0.68510661272885187</c:v>
                </c:pt>
                <c:pt idx="1">
                  <c:v>0.23155766272214459</c:v>
                </c:pt>
                <c:pt idx="2">
                  <c:v>2.26476363188497</c:v>
                </c:pt>
                <c:pt idx="3">
                  <c:v>1.2540690131193692</c:v>
                </c:pt>
                <c:pt idx="4">
                  <c:v>0.54750371950857712</c:v>
                </c:pt>
                <c:pt idx="5">
                  <c:v>2.4219542870878605</c:v>
                </c:pt>
                <c:pt idx="6">
                  <c:v>3.6793598954399167</c:v>
                </c:pt>
                <c:pt idx="7">
                  <c:v>1.0160239588113915</c:v>
                </c:pt>
                <c:pt idx="8">
                  <c:v>3.2000054223881049</c:v>
                </c:pt>
                <c:pt idx="9">
                  <c:v>21.871897815922374</c:v>
                </c:pt>
                <c:pt idx="10">
                  <c:v>17.517282496011159</c:v>
                </c:pt>
                <c:pt idx="11">
                  <c:v>1.9505670604819179</c:v>
                </c:pt>
                <c:pt idx="12">
                  <c:v>4.6172215419416398</c:v>
                </c:pt>
                <c:pt idx="13">
                  <c:v>11.971484135270146</c:v>
                </c:pt>
                <c:pt idx="14">
                  <c:v>18.093328751482076</c:v>
                </c:pt>
                <c:pt idx="15">
                  <c:v>70.975498191934378</c:v>
                </c:pt>
              </c:numCache>
            </c:numRef>
          </c:val>
          <c:extLst>
            <c:ext xmlns:c16="http://schemas.microsoft.com/office/drawing/2014/chart" uri="{C3380CC4-5D6E-409C-BE32-E72D297353CC}">
              <c16:uniqueId val="{00000002-19EF-4026-8CBD-10C16C61CD87}"/>
            </c:ext>
          </c:extLst>
        </c:ser>
        <c:ser>
          <c:idx val="3"/>
          <c:order val="5"/>
          <c:tx>
            <c:strRef>
              <c:f>'Graphique  H'!$M$4</c:f>
              <c:strCache>
                <c:ptCount val="1"/>
                <c:pt idx="0">
                  <c:v>janv.-21</c:v>
                </c:pt>
              </c:strCache>
            </c:strRef>
          </c:tx>
          <c:spPr>
            <a:solidFill>
              <a:schemeClr val="accent4"/>
            </a:solidFill>
            <a:ln>
              <a:noFill/>
            </a:ln>
            <a:effectLst/>
          </c:spPr>
          <c:invertIfNegative val="0"/>
          <c:cat>
            <c:strRef>
              <c:extLst>
                <c:ext xmlns:c15="http://schemas.microsoft.com/office/drawing/2012/chart" uri="{02D57815-91ED-43cb-92C2-25804820EDAC}">
                  <c15:fullRef>
                    <c15:sqref>'Graphique  H'!$B$5:$B$21</c15:sqref>
                  </c15:fullRef>
                </c:ext>
              </c:extLst>
              <c:f>'Graphique  H'!$B$6:$B$21</c:f>
              <c:strCache>
                <c:ptCount val="16"/>
                <c:pt idx="0">
                  <c:v>Activités immobilières</c:v>
                </c:pt>
                <c:pt idx="1">
                  <c:v>Extraction, énergie, eau, gestion des déchets et dépollution</c:v>
                </c:pt>
                <c:pt idx="2">
                  <c:v>Fabrication d'aliments, boissons et produits à base de tabac</c:v>
                </c:pt>
                <c:pt idx="3">
                  <c:v>Activités financières et d'assurance</c:v>
                </c:pt>
                <c:pt idx="4">
                  <c:v>Agriculture, sylviculture et pêche</c:v>
                </c:pt>
                <c:pt idx="5">
                  <c:v>Administration publique, enseignement, santé et action sociale</c:v>
                </c:pt>
                <c:pt idx="6">
                  <c:v>Construction</c:v>
                </c:pt>
                <c:pt idx="7">
                  <c:v>Fabrications d'équipements électroniques, électriques, informatiques et machines</c:v>
                </c:pt>
                <c:pt idx="8">
                  <c:v>Information et communication</c:v>
                </c:pt>
                <c:pt idx="9">
                  <c:v>Commerce</c:v>
                </c:pt>
                <c:pt idx="10">
                  <c:v>Autres activités de services</c:v>
                </c:pt>
                <c:pt idx="11">
                  <c:v>Fabrication de matériels de transport</c:v>
                </c:pt>
                <c:pt idx="12">
                  <c:v>Fabrication autres produits industriels</c:v>
                </c:pt>
                <c:pt idx="13">
                  <c:v>Transports et entreposage</c:v>
                </c:pt>
                <c:pt idx="14">
                  <c:v>Activités spécialisées, scientifiques et techniques, services admnistratifs et de soutien</c:v>
                </c:pt>
                <c:pt idx="15">
                  <c:v>Hébergement et restauration</c:v>
                </c:pt>
              </c:strCache>
            </c:strRef>
          </c:cat>
          <c:val>
            <c:numRef>
              <c:extLst>
                <c:ext xmlns:c15="http://schemas.microsoft.com/office/drawing/2012/chart" uri="{02D57815-91ED-43cb-92C2-25804820EDAC}">
                  <c15:fullRef>
                    <c15:sqref>'Graphique  H'!$M$5:$M$21</c15:sqref>
                  </c15:fullRef>
                </c:ext>
              </c:extLst>
              <c:f>'Graphique  H'!$M$6:$M$21</c:f>
              <c:numCache>
                <c:formatCode>_-* #\ ##0_-;\-* #\ ##0_-;_-* "-"??_-;_-@_-</c:formatCode>
                <c:ptCount val="16"/>
                <c:pt idx="0">
                  <c:v>0.82508019258344456</c:v>
                </c:pt>
                <c:pt idx="1">
                  <c:v>0.2959849170886984</c:v>
                </c:pt>
                <c:pt idx="2">
                  <c:v>2.1266574426127915</c:v>
                </c:pt>
                <c:pt idx="3">
                  <c:v>1.078368045937073</c:v>
                </c:pt>
                <c:pt idx="4">
                  <c:v>0.63759751364685668</c:v>
                </c:pt>
                <c:pt idx="5">
                  <c:v>2.2747974276811989</c:v>
                </c:pt>
                <c:pt idx="6">
                  <c:v>2.6776104575886008</c:v>
                </c:pt>
                <c:pt idx="7">
                  <c:v>1.0981926711152938</c:v>
                </c:pt>
                <c:pt idx="8">
                  <c:v>3.2917360389201549</c:v>
                </c:pt>
                <c:pt idx="9">
                  <c:v>15.660293084478754</c:v>
                </c:pt>
                <c:pt idx="10">
                  <c:v>16.561216069961308</c:v>
                </c:pt>
                <c:pt idx="11">
                  <c:v>1.797118907681811</c:v>
                </c:pt>
                <c:pt idx="12">
                  <c:v>4.7898786080019802</c:v>
                </c:pt>
                <c:pt idx="13">
                  <c:v>11.79523875531426</c:v>
                </c:pt>
                <c:pt idx="14">
                  <c:v>17.724958562152032</c:v>
                </c:pt>
                <c:pt idx="15">
                  <c:v>72.531067891402131</c:v>
                </c:pt>
              </c:numCache>
            </c:numRef>
          </c:val>
          <c:extLst>
            <c:ext xmlns:c16="http://schemas.microsoft.com/office/drawing/2014/chart" uri="{C3380CC4-5D6E-409C-BE32-E72D297353CC}">
              <c16:uniqueId val="{00000003-19EF-4026-8CBD-10C16C61CD87}"/>
            </c:ext>
          </c:extLst>
        </c:ser>
        <c:ser>
          <c:idx val="4"/>
          <c:order val="6"/>
          <c:tx>
            <c:strRef>
              <c:f>'Graphique  H'!$L$4</c:f>
              <c:strCache>
                <c:ptCount val="1"/>
                <c:pt idx="0">
                  <c:v>déc.-20</c:v>
                </c:pt>
              </c:strCache>
            </c:strRef>
          </c:tx>
          <c:spPr>
            <a:solidFill>
              <a:schemeClr val="accent5"/>
            </a:solidFill>
            <a:ln>
              <a:noFill/>
            </a:ln>
            <a:effectLst/>
          </c:spPr>
          <c:invertIfNegative val="0"/>
          <c:cat>
            <c:strRef>
              <c:extLst>
                <c:ext xmlns:c15="http://schemas.microsoft.com/office/drawing/2012/chart" uri="{02D57815-91ED-43cb-92C2-25804820EDAC}">
                  <c15:fullRef>
                    <c15:sqref>'Graphique  H'!$B$5:$B$21</c15:sqref>
                  </c15:fullRef>
                </c:ext>
              </c:extLst>
              <c:f>'Graphique  H'!$B$6:$B$21</c:f>
              <c:strCache>
                <c:ptCount val="16"/>
                <c:pt idx="0">
                  <c:v>Activités immobilières</c:v>
                </c:pt>
                <c:pt idx="1">
                  <c:v>Extraction, énergie, eau, gestion des déchets et dépollution</c:v>
                </c:pt>
                <c:pt idx="2">
                  <c:v>Fabrication d'aliments, boissons et produits à base de tabac</c:v>
                </c:pt>
                <c:pt idx="3">
                  <c:v>Activités financières et d'assurance</c:v>
                </c:pt>
                <c:pt idx="4">
                  <c:v>Agriculture, sylviculture et pêche</c:v>
                </c:pt>
                <c:pt idx="5">
                  <c:v>Administration publique, enseignement, santé et action sociale</c:v>
                </c:pt>
                <c:pt idx="6">
                  <c:v>Construction</c:v>
                </c:pt>
                <c:pt idx="7">
                  <c:v>Fabrications d'équipements électroniques, électriques, informatiques et machines</c:v>
                </c:pt>
                <c:pt idx="8">
                  <c:v>Information et communication</c:v>
                </c:pt>
                <c:pt idx="9">
                  <c:v>Commerce</c:v>
                </c:pt>
                <c:pt idx="10">
                  <c:v>Autres activités de services</c:v>
                </c:pt>
                <c:pt idx="11">
                  <c:v>Fabrication de matériels de transport</c:v>
                </c:pt>
                <c:pt idx="12">
                  <c:v>Fabrication autres produits industriels</c:v>
                </c:pt>
                <c:pt idx="13">
                  <c:v>Transports et entreposage</c:v>
                </c:pt>
                <c:pt idx="14">
                  <c:v>Activités spécialisées, scientifiques et techniques, services admnistratifs et de soutien</c:v>
                </c:pt>
                <c:pt idx="15">
                  <c:v>Hébergement et restauration</c:v>
                </c:pt>
              </c:strCache>
            </c:strRef>
          </c:cat>
          <c:val>
            <c:numRef>
              <c:extLst>
                <c:ext xmlns:c15="http://schemas.microsoft.com/office/drawing/2012/chart" uri="{02D57815-91ED-43cb-92C2-25804820EDAC}">
                  <c15:fullRef>
                    <c15:sqref>'Graphique  H'!$L$5:$L$21</c15:sqref>
                  </c15:fullRef>
                </c:ext>
              </c:extLst>
              <c:f>'Graphique  H'!$L$6:$L$21</c:f>
              <c:numCache>
                <c:formatCode>_-* #\ ##0_-;\-* #\ ##0_-;_-* "-"??_-;_-@_-</c:formatCode>
                <c:ptCount val="16"/>
                <c:pt idx="0">
                  <c:v>1.198645996689103</c:v>
                </c:pt>
                <c:pt idx="1">
                  <c:v>0.65068176623149798</c:v>
                </c:pt>
                <c:pt idx="2">
                  <c:v>2.3360927262911821</c:v>
                </c:pt>
                <c:pt idx="3">
                  <c:v>1.380324813525025</c:v>
                </c:pt>
                <c:pt idx="4">
                  <c:v>0.7920501577675042</c:v>
                </c:pt>
                <c:pt idx="5">
                  <c:v>2.7408205384822129</c:v>
                </c:pt>
                <c:pt idx="6">
                  <c:v>3.0518885271042078</c:v>
                </c:pt>
                <c:pt idx="7">
                  <c:v>1.1426124030517801</c:v>
                </c:pt>
                <c:pt idx="8">
                  <c:v>3.9329127577362923</c:v>
                </c:pt>
                <c:pt idx="9">
                  <c:v>16.393654554648471</c:v>
                </c:pt>
                <c:pt idx="10">
                  <c:v>17.76204242389894</c:v>
                </c:pt>
                <c:pt idx="11">
                  <c:v>2.426439650290011</c:v>
                </c:pt>
                <c:pt idx="12">
                  <c:v>5.4372180401400767</c:v>
                </c:pt>
                <c:pt idx="13">
                  <c:v>10.821914056009229</c:v>
                </c:pt>
                <c:pt idx="14">
                  <c:v>21.141272915734991</c:v>
                </c:pt>
                <c:pt idx="15">
                  <c:v>78.071651211262676</c:v>
                </c:pt>
              </c:numCache>
            </c:numRef>
          </c:val>
          <c:extLst>
            <c:ext xmlns:c16="http://schemas.microsoft.com/office/drawing/2014/chart" uri="{C3380CC4-5D6E-409C-BE32-E72D297353CC}">
              <c16:uniqueId val="{00000004-19EF-4026-8CBD-10C16C61CD87}"/>
            </c:ext>
          </c:extLst>
        </c:ser>
        <c:ser>
          <c:idx val="5"/>
          <c:order val="7"/>
          <c:tx>
            <c:strRef>
              <c:f>'Graphique  H'!$K$4</c:f>
              <c:strCache>
                <c:ptCount val="1"/>
                <c:pt idx="0">
                  <c:v>nov.-20</c:v>
                </c:pt>
              </c:strCache>
            </c:strRef>
          </c:tx>
          <c:spPr>
            <a:solidFill>
              <a:schemeClr val="accent6"/>
            </a:solidFill>
            <a:ln>
              <a:noFill/>
            </a:ln>
            <a:effectLst/>
          </c:spPr>
          <c:invertIfNegative val="0"/>
          <c:cat>
            <c:strRef>
              <c:extLst>
                <c:ext xmlns:c15="http://schemas.microsoft.com/office/drawing/2012/chart" uri="{02D57815-91ED-43cb-92C2-25804820EDAC}">
                  <c15:fullRef>
                    <c15:sqref>'Graphique  H'!$B$5:$B$21</c15:sqref>
                  </c15:fullRef>
                </c:ext>
              </c:extLst>
              <c:f>'Graphique  H'!$B$6:$B$21</c:f>
              <c:strCache>
                <c:ptCount val="16"/>
                <c:pt idx="0">
                  <c:v>Activités immobilières</c:v>
                </c:pt>
                <c:pt idx="1">
                  <c:v>Extraction, énergie, eau, gestion des déchets et dépollution</c:v>
                </c:pt>
                <c:pt idx="2">
                  <c:v>Fabrication d'aliments, boissons et produits à base de tabac</c:v>
                </c:pt>
                <c:pt idx="3">
                  <c:v>Activités financières et d'assurance</c:v>
                </c:pt>
                <c:pt idx="4">
                  <c:v>Agriculture, sylviculture et pêche</c:v>
                </c:pt>
                <c:pt idx="5">
                  <c:v>Administration publique, enseignement, santé et action sociale</c:v>
                </c:pt>
                <c:pt idx="6">
                  <c:v>Construction</c:v>
                </c:pt>
                <c:pt idx="7">
                  <c:v>Fabrications d'équipements électroniques, électriques, informatiques et machines</c:v>
                </c:pt>
                <c:pt idx="8">
                  <c:v>Information et communication</c:v>
                </c:pt>
                <c:pt idx="9">
                  <c:v>Commerce</c:v>
                </c:pt>
                <c:pt idx="10">
                  <c:v>Autres activités de services</c:v>
                </c:pt>
                <c:pt idx="11">
                  <c:v>Fabrication de matériels de transport</c:v>
                </c:pt>
                <c:pt idx="12">
                  <c:v>Fabrication autres produits industriels</c:v>
                </c:pt>
                <c:pt idx="13">
                  <c:v>Transports et entreposage</c:v>
                </c:pt>
                <c:pt idx="14">
                  <c:v>Activités spécialisées, scientifiques et techniques, services admnistratifs et de soutien</c:v>
                </c:pt>
                <c:pt idx="15">
                  <c:v>Hébergement et restauration</c:v>
                </c:pt>
              </c:strCache>
            </c:strRef>
          </c:cat>
          <c:val>
            <c:numRef>
              <c:extLst>
                <c:ext xmlns:c15="http://schemas.microsoft.com/office/drawing/2012/chart" uri="{02D57815-91ED-43cb-92C2-25804820EDAC}">
                  <c15:fullRef>
                    <c15:sqref>'Graphique  H'!$K$5:$K$21</c15:sqref>
                  </c15:fullRef>
                </c:ext>
              </c:extLst>
              <c:f>'Graphique  H'!$K$6:$K$21</c:f>
              <c:numCache>
                <c:formatCode>_-* #\ ##0_-;\-* #\ ##0_-;_-* "-"??_-;_-@_-</c:formatCode>
                <c:ptCount val="16"/>
                <c:pt idx="0">
                  <c:v>4.5279150531283046</c:v>
                </c:pt>
                <c:pt idx="1">
                  <c:v>0.77424862843990283</c:v>
                </c:pt>
                <c:pt idx="2">
                  <c:v>3.0072908365842839</c:v>
                </c:pt>
                <c:pt idx="3">
                  <c:v>2.007831249107177</c:v>
                </c:pt>
                <c:pt idx="4">
                  <c:v>0.71002852032899322</c:v>
                </c:pt>
                <c:pt idx="5">
                  <c:v>5.4303804349832561</c:v>
                </c:pt>
                <c:pt idx="6">
                  <c:v>3.183620214116246</c:v>
                </c:pt>
                <c:pt idx="7">
                  <c:v>1.2615976334697701</c:v>
                </c:pt>
                <c:pt idx="8">
                  <c:v>4.4128509512113503</c:v>
                </c:pt>
                <c:pt idx="9">
                  <c:v>50.851362675792053</c:v>
                </c:pt>
                <c:pt idx="10">
                  <c:v>30.985211665375811</c:v>
                </c:pt>
                <c:pt idx="11">
                  <c:v>2.396542229397352</c:v>
                </c:pt>
                <c:pt idx="12">
                  <c:v>6.6484975561331163</c:v>
                </c:pt>
                <c:pt idx="13">
                  <c:v>10.852653276429429</c:v>
                </c:pt>
                <c:pt idx="14">
                  <c:v>24.203215907525788</c:v>
                </c:pt>
                <c:pt idx="15">
                  <c:v>71.70773127316761</c:v>
                </c:pt>
              </c:numCache>
            </c:numRef>
          </c:val>
          <c:extLst>
            <c:ext xmlns:c16="http://schemas.microsoft.com/office/drawing/2014/chart" uri="{C3380CC4-5D6E-409C-BE32-E72D297353CC}">
              <c16:uniqueId val="{00000005-19EF-4026-8CBD-10C16C61CD87}"/>
            </c:ext>
          </c:extLst>
        </c:ser>
        <c:ser>
          <c:idx val="9"/>
          <c:order val="9"/>
          <c:tx>
            <c:strRef>
              <c:f>'Graphique  H'!$S$4</c:f>
              <c:strCache>
                <c:ptCount val="1"/>
                <c:pt idx="0">
                  <c:v>juil.-21</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'Graphique  H'!$B$5:$B$21</c15:sqref>
                  </c15:fullRef>
                </c:ext>
              </c:extLst>
              <c:f>'Graphique  H'!$B$6:$B$21</c:f>
              <c:strCache>
                <c:ptCount val="16"/>
                <c:pt idx="0">
                  <c:v>Activités immobilières</c:v>
                </c:pt>
                <c:pt idx="1">
                  <c:v>Extraction, énergie, eau, gestion des déchets et dépollution</c:v>
                </c:pt>
                <c:pt idx="2">
                  <c:v>Fabrication d'aliments, boissons et produits à base de tabac</c:v>
                </c:pt>
                <c:pt idx="3">
                  <c:v>Activités financières et d'assurance</c:v>
                </c:pt>
                <c:pt idx="4">
                  <c:v>Agriculture, sylviculture et pêche</c:v>
                </c:pt>
                <c:pt idx="5">
                  <c:v>Administration publique, enseignement, santé et action sociale</c:v>
                </c:pt>
                <c:pt idx="6">
                  <c:v>Construction</c:v>
                </c:pt>
                <c:pt idx="7">
                  <c:v>Fabrications d'équipements électroniques, électriques, informatiques et machines</c:v>
                </c:pt>
                <c:pt idx="8">
                  <c:v>Information et communication</c:v>
                </c:pt>
                <c:pt idx="9">
                  <c:v>Commerce</c:v>
                </c:pt>
                <c:pt idx="10">
                  <c:v>Autres activités de services</c:v>
                </c:pt>
                <c:pt idx="11">
                  <c:v>Fabrication de matériels de transport</c:v>
                </c:pt>
                <c:pt idx="12">
                  <c:v>Fabrication autres produits industriels</c:v>
                </c:pt>
                <c:pt idx="13">
                  <c:v>Transports et entreposage</c:v>
                </c:pt>
                <c:pt idx="14">
                  <c:v>Activités spécialisées, scientifiques et techniques, services admnistratifs et de soutien</c:v>
                </c:pt>
                <c:pt idx="15">
                  <c:v>Hébergement et restauration</c:v>
                </c:pt>
              </c:strCache>
            </c:strRef>
          </c:cat>
          <c:val>
            <c:numRef>
              <c:extLst>
                <c:ext xmlns:c15="http://schemas.microsoft.com/office/drawing/2012/chart" uri="{02D57815-91ED-43cb-92C2-25804820EDAC}">
                  <c15:fullRef>
                    <c15:sqref>'Graphique  H'!$S$5:$S$21</c15:sqref>
                  </c15:fullRef>
                </c:ext>
              </c:extLst>
              <c:f>'Graphique  H'!$S$6:$S$21</c:f>
              <c:numCache>
                <c:formatCode>_-* #\ ##0_-;\-* #\ ##0_-;_-* "-"??_-;_-@_-</c:formatCode>
                <c:ptCount val="16"/>
                <c:pt idx="0">
                  <c:v>9.6395726153413505E-2</c:v>
                </c:pt>
                <c:pt idx="1">
                  <c:v>0.21724968807182848</c:v>
                </c:pt>
                <c:pt idx="2">
                  <c:v>0.28074198855384858</c:v>
                </c:pt>
                <c:pt idx="3">
                  <c:v>0.29686967801261926</c:v>
                </c:pt>
                <c:pt idx="4">
                  <c:v>0.33736602870757382</c:v>
                </c:pt>
                <c:pt idx="5">
                  <c:v>0.55911697198154264</c:v>
                </c:pt>
                <c:pt idx="6">
                  <c:v>0.61841711120148002</c:v>
                </c:pt>
                <c:pt idx="7">
                  <c:v>0.75594127537047051</c:v>
                </c:pt>
                <c:pt idx="8">
                  <c:v>1.4712647389202715</c:v>
                </c:pt>
                <c:pt idx="9">
                  <c:v>2.2170737534736342</c:v>
                </c:pt>
                <c:pt idx="10">
                  <c:v>2.5718810525172429</c:v>
                </c:pt>
                <c:pt idx="11">
                  <c:v>2.769922292685596</c:v>
                </c:pt>
                <c:pt idx="12">
                  <c:v>2.9602252784288483</c:v>
                </c:pt>
                <c:pt idx="13">
                  <c:v>3.8089481433409076</c:v>
                </c:pt>
                <c:pt idx="14">
                  <c:v>5.0890084031787577</c:v>
                </c:pt>
                <c:pt idx="15">
                  <c:v>9.2065146812404812</c:v>
                </c:pt>
              </c:numCache>
            </c:numRef>
          </c:val>
          <c:extLst>
            <c:ext xmlns:c16="http://schemas.microsoft.com/office/drawing/2014/chart" uri="{C3380CC4-5D6E-409C-BE32-E72D297353CC}">
              <c16:uniqueId val="{00000000-020E-4D07-92F6-9A050F245B59}"/>
            </c:ext>
          </c:extLst>
        </c:ser>
        <c:dLbls>
          <c:showLegendKey val="0"/>
          <c:showVal val="0"/>
          <c:showCatName val="0"/>
          <c:showSerName val="0"/>
          <c:showPercent val="0"/>
          <c:showBubbleSize val="0"/>
        </c:dLbls>
        <c:gapWidth val="182"/>
        <c:axId val="114672384"/>
        <c:axId val="114673920"/>
        <c:extLst>
          <c:ext xmlns:c15="http://schemas.microsoft.com/office/drawing/2012/chart" uri="{02D57815-91ED-43cb-92C2-25804820EDAC}">
            <c15:filteredBarSeries>
              <c15:ser>
                <c:idx val="6"/>
                <c:order val="8"/>
                <c:tx>
                  <c:strRef>
                    <c:extLst>
                      <c:ext uri="{02D57815-91ED-43cb-92C2-25804820EDAC}">
                        <c15:formulaRef>
                          <c15:sqref>'Graphique  H'!$J$4</c15:sqref>
                        </c15:formulaRef>
                      </c:ext>
                    </c:extLst>
                    <c:strCache>
                      <c:ptCount val="1"/>
                      <c:pt idx="0">
                        <c:v>oct.-20</c:v>
                      </c:pt>
                    </c:strCache>
                  </c:strRef>
                </c:tx>
                <c:spPr>
                  <a:solidFill>
                    <a:schemeClr val="accent1">
                      <a:lumMod val="60000"/>
                    </a:schemeClr>
                  </a:solidFill>
                  <a:ln>
                    <a:noFill/>
                  </a:ln>
                  <a:effectLst/>
                </c:spPr>
                <c:invertIfNegative val="0"/>
                <c:cat>
                  <c:strRef>
                    <c:extLst>
                      <c:ext uri="{02D57815-91ED-43cb-92C2-25804820EDAC}">
                        <c15:fullRef>
                          <c15:sqref>'Graphique  H'!$B$5:$B$21</c15:sqref>
                        </c15:fullRef>
                        <c15:formulaRef>
                          <c15:sqref>'Graphique  H'!$B$6:$B$21</c15:sqref>
                        </c15:formulaRef>
                      </c:ext>
                    </c:extLst>
                    <c:strCache>
                      <c:ptCount val="16"/>
                      <c:pt idx="0">
                        <c:v>Activités immobilières</c:v>
                      </c:pt>
                      <c:pt idx="1">
                        <c:v>Extraction, énergie, eau, gestion des déchets et dépollution</c:v>
                      </c:pt>
                      <c:pt idx="2">
                        <c:v>Fabrication d'aliments, boissons et produits à base de tabac</c:v>
                      </c:pt>
                      <c:pt idx="3">
                        <c:v>Activités financières et d'assurance</c:v>
                      </c:pt>
                      <c:pt idx="4">
                        <c:v>Agriculture, sylviculture et pêche</c:v>
                      </c:pt>
                      <c:pt idx="5">
                        <c:v>Administration publique, enseignement, santé et action sociale</c:v>
                      </c:pt>
                      <c:pt idx="6">
                        <c:v>Construction</c:v>
                      </c:pt>
                      <c:pt idx="7">
                        <c:v>Fabrications d'équipements électroniques, électriques, informatiques et machines</c:v>
                      </c:pt>
                      <c:pt idx="8">
                        <c:v>Information et communication</c:v>
                      </c:pt>
                      <c:pt idx="9">
                        <c:v>Commerce</c:v>
                      </c:pt>
                      <c:pt idx="10">
                        <c:v>Autres activités de services</c:v>
                      </c:pt>
                      <c:pt idx="11">
                        <c:v>Fabrication de matériels de transport</c:v>
                      </c:pt>
                      <c:pt idx="12">
                        <c:v>Fabrication autres produits industriels</c:v>
                      </c:pt>
                      <c:pt idx="13">
                        <c:v>Transports et entreposage</c:v>
                      </c:pt>
                      <c:pt idx="14">
                        <c:v>Activités spécialisées, scientifiques et techniques, services admnistratifs et de soutien</c:v>
                      </c:pt>
                      <c:pt idx="15">
                        <c:v>Hébergement et restauration</c:v>
                      </c:pt>
                    </c:strCache>
                  </c:strRef>
                </c:cat>
                <c:val>
                  <c:numRef>
                    <c:extLst>
                      <c:ext uri="{02D57815-91ED-43cb-92C2-25804820EDAC}">
                        <c15:fullRef>
                          <c15:sqref>'Graphique  H'!$J$5:$J$21</c15:sqref>
                        </c15:fullRef>
                        <c15:formulaRef>
                          <c15:sqref>'Graphique  H'!$J$6:$J$21</c15:sqref>
                        </c15:formulaRef>
                      </c:ext>
                    </c:extLst>
                    <c:numCache>
                      <c:formatCode>_-* #\ ##0_-;\-* #\ ##0_-;_-* "-"??_-;_-@_-</c:formatCode>
                      <c:ptCount val="16"/>
                      <c:pt idx="0">
                        <c:v>0.38607540661702572</c:v>
                      </c:pt>
                      <c:pt idx="1">
                        <c:v>0.30387513687921702</c:v>
                      </c:pt>
                      <c:pt idx="2">
                        <c:v>0.76221757694107239</c:v>
                      </c:pt>
                      <c:pt idx="3">
                        <c:v>0.6240972725488626</c:v>
                      </c:pt>
                      <c:pt idx="4">
                        <c:v>0.31700736446800787</c:v>
                      </c:pt>
                      <c:pt idx="5">
                        <c:v>1.0655489286510909</c:v>
                      </c:pt>
                      <c:pt idx="6">
                        <c:v>2.807421840079031</c:v>
                      </c:pt>
                      <c:pt idx="7">
                        <c:v>1.1964456918094928</c:v>
                      </c:pt>
                      <c:pt idx="8">
                        <c:v>2.649973422466227</c:v>
                      </c:pt>
                      <c:pt idx="9">
                        <c:v>6.9352692236146884</c:v>
                      </c:pt>
                      <c:pt idx="10">
                        <c:v>6.7958062617395951</c:v>
                      </c:pt>
                      <c:pt idx="11">
                        <c:v>2.0404563895867582</c:v>
                      </c:pt>
                      <c:pt idx="12">
                        <c:v>4.6633235344220649</c:v>
                      </c:pt>
                      <c:pt idx="13">
                        <c:v>6.8854218541145684</c:v>
                      </c:pt>
                      <c:pt idx="14">
                        <c:v>12.548555920256959</c:v>
                      </c:pt>
                      <c:pt idx="15">
                        <c:v>25.303662451198328</c:v>
                      </c:pt>
                    </c:numCache>
                  </c:numRef>
                </c:val>
                <c:extLst>
                  <c:ext xmlns:c16="http://schemas.microsoft.com/office/drawing/2014/chart" uri="{C3380CC4-5D6E-409C-BE32-E72D297353CC}">
                    <c16:uniqueId val="{00000006-19EF-4026-8CBD-10C16C61CD87}"/>
                  </c:ext>
                </c:extLst>
              </c15:ser>
            </c15:filteredBarSeries>
          </c:ext>
        </c:extLst>
      </c:barChart>
      <c:catAx>
        <c:axId val="114672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4673920"/>
        <c:crosses val="autoZero"/>
        <c:auto val="1"/>
        <c:lblAlgn val="ctr"/>
        <c:lblOffset val="100"/>
        <c:noMultiLvlLbl val="0"/>
      </c:catAx>
      <c:valAx>
        <c:axId val="114673920"/>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4672384"/>
        <c:crosses val="autoZero"/>
        <c:crossBetween val="between"/>
        <c:majorUnit val="1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 Hébergement restauration</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35141722851017E-2"/>
          <c:y val="0.10017511766877495"/>
          <c:w val="0.90696627926350093"/>
          <c:h val="0.58738384763148233"/>
        </c:manualLayout>
      </c:layout>
      <c:areaChart>
        <c:grouping val="stacked"/>
        <c:varyColors val="0"/>
        <c:ser>
          <c:idx val="0"/>
          <c:order val="0"/>
          <c:tx>
            <c:strRef>
              <c:f>'Graphique 2'!$A$5</c:f>
              <c:strCache>
                <c:ptCount val="1"/>
                <c:pt idx="0">
                  <c:v>Elle a été arrêtée</c:v>
                </c:pt>
              </c:strCache>
            </c:strRef>
          </c:tx>
          <c:spPr>
            <a:solidFill>
              <a:srgbClr val="C00000"/>
            </a:solidFill>
            <a:ln w="25400">
              <a:noFill/>
            </a:ln>
            <a:effectLst/>
          </c:spPr>
          <c:cat>
            <c:strRef>
              <c:f>'Graphique 2'!$B$4:$R$4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2'!$B$5:$R$5</c:f>
              <c:numCache>
                <c:formatCode>0.0</c:formatCode>
                <c:ptCount val="17"/>
                <c:pt idx="0">
                  <c:v>75.8</c:v>
                </c:pt>
                <c:pt idx="1">
                  <c:v>74.099999999999994</c:v>
                </c:pt>
                <c:pt idx="2">
                  <c:v>61.7</c:v>
                </c:pt>
                <c:pt idx="3">
                  <c:v>10.7</c:v>
                </c:pt>
                <c:pt idx="4">
                  <c:v>7.5</c:v>
                </c:pt>
                <c:pt idx="5">
                  <c:v>6.6000000000000005</c:v>
                </c:pt>
                <c:pt idx="6">
                  <c:v>3.8</c:v>
                </c:pt>
                <c:pt idx="7">
                  <c:v>6.8000000000000007</c:v>
                </c:pt>
                <c:pt idx="8">
                  <c:v>37.6</c:v>
                </c:pt>
                <c:pt idx="9">
                  <c:v>36.5</c:v>
                </c:pt>
                <c:pt idx="10">
                  <c:v>35.4</c:v>
                </c:pt>
                <c:pt idx="11">
                  <c:v>34.300000000000004</c:v>
                </c:pt>
                <c:pt idx="12">
                  <c:v>32.9</c:v>
                </c:pt>
                <c:pt idx="13">
                  <c:v>32.9</c:v>
                </c:pt>
                <c:pt idx="14">
                  <c:v>18.399999999999999</c:v>
                </c:pt>
                <c:pt idx="15">
                  <c:v>3.6999999999999997</c:v>
                </c:pt>
                <c:pt idx="16">
                  <c:v>3.3000000000000003</c:v>
                </c:pt>
              </c:numCache>
            </c:numRef>
          </c:val>
          <c:extLst>
            <c:ext xmlns:c16="http://schemas.microsoft.com/office/drawing/2014/chart" uri="{C3380CC4-5D6E-409C-BE32-E72D297353CC}">
              <c16:uniqueId val="{00000000-6006-4656-8C54-966EF5DAC646}"/>
            </c:ext>
          </c:extLst>
        </c:ser>
        <c:ser>
          <c:idx val="1"/>
          <c:order val="1"/>
          <c:tx>
            <c:strRef>
              <c:f>'Graphique 2'!$A$6</c:f>
              <c:strCache>
                <c:ptCount val="1"/>
                <c:pt idx="0">
                  <c:v>Elle a diminué très fortement (de 50 % ou plus)</c:v>
                </c:pt>
              </c:strCache>
            </c:strRef>
          </c:tx>
          <c:spPr>
            <a:solidFill>
              <a:srgbClr val="FF0000"/>
            </a:solidFill>
            <a:ln w="25400">
              <a:noFill/>
            </a:ln>
            <a:effectLst/>
          </c:spPr>
          <c:cat>
            <c:strRef>
              <c:f>'Graphique 2'!$B$4:$R$4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2'!$B$6:$R$6</c:f>
              <c:numCache>
                <c:formatCode>0.0</c:formatCode>
                <c:ptCount val="17"/>
                <c:pt idx="0">
                  <c:v>20.200000000000003</c:v>
                </c:pt>
                <c:pt idx="1">
                  <c:v>17.899999999999999</c:v>
                </c:pt>
                <c:pt idx="2">
                  <c:v>25.1</c:v>
                </c:pt>
                <c:pt idx="3">
                  <c:v>48.8</c:v>
                </c:pt>
                <c:pt idx="4">
                  <c:v>27.6</c:v>
                </c:pt>
                <c:pt idx="5">
                  <c:v>16.100000000000001</c:v>
                </c:pt>
                <c:pt idx="6">
                  <c:v>24</c:v>
                </c:pt>
                <c:pt idx="7">
                  <c:v>21.8</c:v>
                </c:pt>
                <c:pt idx="8">
                  <c:v>27.900000000000002</c:v>
                </c:pt>
                <c:pt idx="9">
                  <c:v>29.4</c:v>
                </c:pt>
                <c:pt idx="10">
                  <c:v>30.2</c:v>
                </c:pt>
                <c:pt idx="11">
                  <c:v>27.200000000000003</c:v>
                </c:pt>
                <c:pt idx="12">
                  <c:v>27.700000000000003</c:v>
                </c:pt>
                <c:pt idx="13">
                  <c:v>31</c:v>
                </c:pt>
                <c:pt idx="14">
                  <c:v>31.5</c:v>
                </c:pt>
                <c:pt idx="15">
                  <c:v>13.600000000000001</c:v>
                </c:pt>
                <c:pt idx="16">
                  <c:v>11.700000000000001</c:v>
                </c:pt>
              </c:numCache>
            </c:numRef>
          </c:val>
          <c:extLst>
            <c:ext xmlns:c16="http://schemas.microsoft.com/office/drawing/2014/chart" uri="{C3380CC4-5D6E-409C-BE32-E72D297353CC}">
              <c16:uniqueId val="{00000001-6006-4656-8C54-966EF5DAC646}"/>
            </c:ext>
          </c:extLst>
        </c:ser>
        <c:ser>
          <c:idx val="2"/>
          <c:order val="2"/>
          <c:tx>
            <c:strRef>
              <c:f>'Graphique 2'!$A$7</c:f>
              <c:strCache>
                <c:ptCount val="1"/>
                <c:pt idx="0">
                  <c:v>Elle a diminué fortement (de moins de 50 %)</c:v>
                </c:pt>
              </c:strCache>
            </c:strRef>
          </c:tx>
          <c:spPr>
            <a:solidFill>
              <a:srgbClr val="FFC000"/>
            </a:solidFill>
            <a:ln w="25400">
              <a:noFill/>
            </a:ln>
            <a:effectLst/>
          </c:spPr>
          <c:cat>
            <c:strRef>
              <c:f>'Graphique 2'!$B$4:$R$4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2'!$B$7:$R$7</c:f>
              <c:numCache>
                <c:formatCode>0.0</c:formatCode>
                <c:ptCount val="17"/>
                <c:pt idx="0">
                  <c:v>2.2999999999999998</c:v>
                </c:pt>
                <c:pt idx="1">
                  <c:v>6</c:v>
                </c:pt>
                <c:pt idx="2">
                  <c:v>10</c:v>
                </c:pt>
                <c:pt idx="3">
                  <c:v>28.199999999999996</c:v>
                </c:pt>
                <c:pt idx="4">
                  <c:v>41</c:v>
                </c:pt>
                <c:pt idx="5">
                  <c:v>37.799999999999997</c:v>
                </c:pt>
                <c:pt idx="6">
                  <c:v>45.5</c:v>
                </c:pt>
                <c:pt idx="7">
                  <c:v>54.7</c:v>
                </c:pt>
                <c:pt idx="8">
                  <c:v>27.500000000000004</c:v>
                </c:pt>
                <c:pt idx="9">
                  <c:v>24.5</c:v>
                </c:pt>
                <c:pt idx="10">
                  <c:v>24.9</c:v>
                </c:pt>
                <c:pt idx="11">
                  <c:v>28.000000000000004</c:v>
                </c:pt>
                <c:pt idx="12">
                  <c:v>28.4</c:v>
                </c:pt>
                <c:pt idx="13">
                  <c:v>27.200000000000003</c:v>
                </c:pt>
                <c:pt idx="14">
                  <c:v>34.200000000000003</c:v>
                </c:pt>
                <c:pt idx="15">
                  <c:v>50.8</c:v>
                </c:pt>
                <c:pt idx="16">
                  <c:v>31.3</c:v>
                </c:pt>
              </c:numCache>
            </c:numRef>
          </c:val>
          <c:extLst>
            <c:ext xmlns:c16="http://schemas.microsoft.com/office/drawing/2014/chart" uri="{C3380CC4-5D6E-409C-BE32-E72D297353CC}">
              <c16:uniqueId val="{00000002-6006-4656-8C54-966EF5DAC646}"/>
            </c:ext>
          </c:extLst>
        </c:ser>
        <c:ser>
          <c:idx val="3"/>
          <c:order val="3"/>
          <c:tx>
            <c:strRef>
              <c:f>'Graphique 2'!$A$8</c:f>
              <c:strCache>
                <c:ptCount val="1"/>
                <c:pt idx="0">
                  <c:v>Elle est restée inchangée</c:v>
                </c:pt>
              </c:strCache>
            </c:strRef>
          </c:tx>
          <c:spPr>
            <a:solidFill>
              <a:srgbClr val="92D050"/>
            </a:solidFill>
            <a:ln w="25400">
              <a:noFill/>
            </a:ln>
            <a:effectLst/>
          </c:spPr>
          <c:cat>
            <c:strRef>
              <c:f>'Graphique 2'!$B$4:$R$4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2'!$B$8:$R$8</c:f>
              <c:numCache>
                <c:formatCode>0.0</c:formatCode>
                <c:ptCount val="17"/>
                <c:pt idx="0">
                  <c:v>1.5</c:v>
                </c:pt>
                <c:pt idx="1">
                  <c:v>1.4000000000000001</c:v>
                </c:pt>
                <c:pt idx="2">
                  <c:v>2.2999999999999998</c:v>
                </c:pt>
                <c:pt idx="3">
                  <c:v>10.5</c:v>
                </c:pt>
                <c:pt idx="4">
                  <c:v>18.7</c:v>
                </c:pt>
                <c:pt idx="5">
                  <c:v>33.1</c:v>
                </c:pt>
                <c:pt idx="6">
                  <c:v>21.7</c:v>
                </c:pt>
                <c:pt idx="7">
                  <c:v>15.1</c:v>
                </c:pt>
                <c:pt idx="8">
                  <c:v>6.9</c:v>
                </c:pt>
                <c:pt idx="9">
                  <c:v>8.7999999999999989</c:v>
                </c:pt>
                <c:pt idx="10">
                  <c:v>8.5</c:v>
                </c:pt>
                <c:pt idx="11">
                  <c:v>9.1999999999999993</c:v>
                </c:pt>
                <c:pt idx="12">
                  <c:v>9.7000000000000011</c:v>
                </c:pt>
                <c:pt idx="13">
                  <c:v>8.5</c:v>
                </c:pt>
                <c:pt idx="14">
                  <c:v>11.799999999999999</c:v>
                </c:pt>
                <c:pt idx="15">
                  <c:v>19</c:v>
                </c:pt>
                <c:pt idx="16">
                  <c:v>34.799999999999997</c:v>
                </c:pt>
              </c:numCache>
            </c:numRef>
          </c:val>
          <c:extLst>
            <c:ext xmlns:c16="http://schemas.microsoft.com/office/drawing/2014/chart" uri="{C3380CC4-5D6E-409C-BE32-E72D297353CC}">
              <c16:uniqueId val="{00000003-6006-4656-8C54-966EF5DAC646}"/>
            </c:ext>
          </c:extLst>
        </c:ser>
        <c:ser>
          <c:idx val="4"/>
          <c:order val="4"/>
          <c:tx>
            <c:strRef>
              <c:f>'Graphique 2'!$A$9</c:f>
              <c:strCache>
                <c:ptCount val="1"/>
                <c:pt idx="0">
                  <c:v>Elle a augmenté</c:v>
                </c:pt>
              </c:strCache>
            </c:strRef>
          </c:tx>
          <c:spPr>
            <a:solidFill>
              <a:srgbClr val="00B050"/>
            </a:solidFill>
            <a:ln w="25400">
              <a:noFill/>
            </a:ln>
            <a:effectLst/>
          </c:spPr>
          <c:cat>
            <c:strRef>
              <c:f>'Graphique 2'!$B$4:$R$4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2'!$B$9:$R$9</c:f>
              <c:numCache>
                <c:formatCode>0.0</c:formatCode>
                <c:ptCount val="17"/>
                <c:pt idx="0">
                  <c:v>0.2</c:v>
                </c:pt>
                <c:pt idx="1">
                  <c:v>0.5</c:v>
                </c:pt>
                <c:pt idx="2">
                  <c:v>0.89999999999999991</c:v>
                </c:pt>
                <c:pt idx="3">
                  <c:v>1.7999999999999998</c:v>
                </c:pt>
                <c:pt idx="4">
                  <c:v>5.2</c:v>
                </c:pt>
                <c:pt idx="5">
                  <c:v>6.4</c:v>
                </c:pt>
                <c:pt idx="6">
                  <c:v>5</c:v>
                </c:pt>
                <c:pt idx="7">
                  <c:v>1.7000000000000002</c:v>
                </c:pt>
                <c:pt idx="8">
                  <c:v>0.1</c:v>
                </c:pt>
                <c:pt idx="9">
                  <c:v>0.89999999999999991</c:v>
                </c:pt>
                <c:pt idx="10">
                  <c:v>1</c:v>
                </c:pt>
                <c:pt idx="11">
                  <c:v>1.3</c:v>
                </c:pt>
                <c:pt idx="12">
                  <c:v>1.2</c:v>
                </c:pt>
                <c:pt idx="13">
                  <c:v>0.3</c:v>
                </c:pt>
                <c:pt idx="14">
                  <c:v>4</c:v>
                </c:pt>
                <c:pt idx="15">
                  <c:v>12.9</c:v>
                </c:pt>
                <c:pt idx="16">
                  <c:v>18.899999999999999</c:v>
                </c:pt>
              </c:numCache>
            </c:numRef>
          </c:val>
          <c:extLst>
            <c:ext xmlns:c16="http://schemas.microsoft.com/office/drawing/2014/chart" uri="{C3380CC4-5D6E-409C-BE32-E72D297353CC}">
              <c16:uniqueId val="{00000004-6006-4656-8C54-966EF5DAC646}"/>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9746792662224459"/>
          <c:h val="0.1420691725701059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644563381618892"/>
          <c:h val="0.66307709496618616"/>
        </c:manualLayout>
      </c:layout>
      <c:areaChart>
        <c:grouping val="stacked"/>
        <c:varyColors val="0"/>
        <c:ser>
          <c:idx val="2"/>
          <c:order val="1"/>
          <c:tx>
            <c:strRef>
              <c:f>'Graphique 3'!$A$7</c:f>
              <c:strCache>
                <c:ptCount val="1"/>
                <c:pt idx="0">
                  <c:v>Perte de débouchés</c:v>
                </c:pt>
              </c:strCache>
            </c:strRef>
          </c:tx>
          <c:spPr>
            <a:solidFill>
              <a:srgbClr val="002060"/>
            </a:solidFill>
            <a:ln>
              <a:noFill/>
            </a:ln>
            <a:effectLst/>
          </c:spPr>
          <c:cat>
            <c:strRef>
              <c:extLst>
                <c:ext xmlns:c15="http://schemas.microsoft.com/office/drawing/2012/chart" uri="{02D57815-91ED-43cb-92C2-25804820EDAC}">
                  <c15:fullRef>
                    <c15:sqref>'Graphique 3'!$B$4:$R$4</c15:sqref>
                  </c15:fullRef>
                </c:ext>
              </c:extLst>
              <c:f>'Graphique 3'!$C$4:$R$4</c:f>
              <c:strCache>
                <c:ptCount val="16"/>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pt idx="13">
                  <c:v>mai</c:v>
                </c:pt>
                <c:pt idx="14">
                  <c:v>juin</c:v>
                </c:pt>
                <c:pt idx="15">
                  <c:v>juillet</c:v>
                </c:pt>
              </c:strCache>
            </c:strRef>
          </c:cat>
          <c:val>
            <c:numRef>
              <c:extLst>
                <c:ext xmlns:c15="http://schemas.microsoft.com/office/drawing/2012/chart" uri="{02D57815-91ED-43cb-92C2-25804820EDAC}">
                  <c15:fullRef>
                    <c15:sqref>'Graphique 3'!$B$7:$R$7</c15:sqref>
                  </c15:fullRef>
                </c:ext>
              </c:extLst>
              <c:f>'Graphique 3'!$C$7:$R$7</c:f>
              <c:numCache>
                <c:formatCode>0.0</c:formatCode>
                <c:ptCount val="16"/>
                <c:pt idx="0">
                  <c:v>38.577496657855527</c:v>
                </c:pt>
                <c:pt idx="1">
                  <c:v>36.469514540039391</c:v>
                </c:pt>
                <c:pt idx="2">
                  <c:v>33.366935483870961</c:v>
                </c:pt>
                <c:pt idx="3">
                  <c:v>28.471528471528469</c:v>
                </c:pt>
                <c:pt idx="4">
                  <c:v>25.867195242814677</c:v>
                </c:pt>
                <c:pt idx="5">
                  <c:v>24.950495049504951</c:v>
                </c:pt>
                <c:pt idx="6">
                  <c:v>21.078921078921077</c:v>
                </c:pt>
                <c:pt idx="7">
                  <c:v>21.421421421421417</c:v>
                </c:pt>
                <c:pt idx="8">
                  <c:v>20.379620379620373</c:v>
                </c:pt>
                <c:pt idx="9">
                  <c:v>19.164599999999997</c:v>
                </c:pt>
                <c:pt idx="10">
                  <c:v>19.051800000000004</c:v>
                </c:pt>
                <c:pt idx="11">
                  <c:v>17.5824</c:v>
                </c:pt>
                <c:pt idx="12">
                  <c:v>15.708000000000002</c:v>
                </c:pt>
                <c:pt idx="13">
                  <c:v>14.185599999999997</c:v>
                </c:pt>
                <c:pt idx="14">
                  <c:v>12.3872</c:v>
                </c:pt>
                <c:pt idx="15">
                  <c:v>13.024800000000001</c:v>
                </c:pt>
              </c:numCache>
            </c:numRef>
          </c:val>
          <c:extLst>
            <c:ext xmlns:c16="http://schemas.microsoft.com/office/drawing/2014/chart" uri="{C3380CC4-5D6E-409C-BE32-E72D297353CC}">
              <c16:uniqueId val="{00000002-3F77-48CC-8665-C42B9F2DEF1A}"/>
            </c:ext>
          </c:extLst>
        </c:ser>
        <c:ser>
          <c:idx val="3"/>
          <c:order val="2"/>
          <c:tx>
            <c:strRef>
              <c:f>'Graphique 3'!$A$8</c:f>
              <c:strCache>
                <c:ptCount val="1"/>
                <c:pt idx="0">
                  <c:v>Fermetures/restrictions administratives d’activité</c:v>
                </c:pt>
              </c:strCache>
            </c:strRef>
          </c:tx>
          <c:spPr>
            <a:solidFill>
              <a:schemeClr val="accent6">
                <a:lumMod val="75000"/>
              </a:schemeClr>
            </a:solidFill>
            <a:ln>
              <a:noFill/>
            </a:ln>
            <a:effectLst/>
          </c:spPr>
          <c:cat>
            <c:strRef>
              <c:extLst>
                <c:ext xmlns:c15="http://schemas.microsoft.com/office/drawing/2012/chart" uri="{02D57815-91ED-43cb-92C2-25804820EDAC}">
                  <c15:fullRef>
                    <c15:sqref>'Graphique 3'!$B$4:$R$4</c15:sqref>
                  </c15:fullRef>
                </c:ext>
              </c:extLst>
              <c:f>'Graphique 3'!$C$4:$R$4</c:f>
              <c:strCache>
                <c:ptCount val="16"/>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pt idx="13">
                  <c:v>mai</c:v>
                </c:pt>
                <c:pt idx="14">
                  <c:v>juin</c:v>
                </c:pt>
                <c:pt idx="15">
                  <c:v>juillet</c:v>
                </c:pt>
              </c:strCache>
            </c:strRef>
          </c:cat>
          <c:val>
            <c:numRef>
              <c:extLst>
                <c:ext xmlns:c15="http://schemas.microsoft.com/office/drawing/2012/chart" uri="{02D57815-91ED-43cb-92C2-25804820EDAC}">
                  <c15:fullRef>
                    <c15:sqref>'Graphique 3'!$B$8:$R$8</c15:sqref>
                  </c15:fullRef>
                </c:ext>
              </c:extLst>
              <c:f>'Graphique 3'!$C$8:$R$8</c:f>
              <c:numCache>
                <c:formatCode>0.0</c:formatCode>
                <c:ptCount val="16"/>
                <c:pt idx="0">
                  <c:v>22.62814403445272</c:v>
                </c:pt>
                <c:pt idx="1">
                  <c:v>20.012519120857267</c:v>
                </c:pt>
                <c:pt idx="2">
                  <c:v>9.5766129032258043</c:v>
                </c:pt>
                <c:pt idx="3">
                  <c:v>4.2957042957042963</c:v>
                </c:pt>
                <c:pt idx="4">
                  <c:v>3.0723488602576814</c:v>
                </c:pt>
                <c:pt idx="5">
                  <c:v>2.8712871287128716</c:v>
                </c:pt>
                <c:pt idx="6">
                  <c:v>7.6923076923076916</c:v>
                </c:pt>
                <c:pt idx="7">
                  <c:v>15.115115115115113</c:v>
                </c:pt>
                <c:pt idx="8">
                  <c:v>11.388611388611388</c:v>
                </c:pt>
                <c:pt idx="9">
                  <c:v>11.931399999999998</c:v>
                </c:pt>
                <c:pt idx="10">
                  <c:v>11.865000000000002</c:v>
                </c:pt>
                <c:pt idx="11">
                  <c:v>12.454199999999998</c:v>
                </c:pt>
                <c:pt idx="12">
                  <c:v>14.551999999999998</c:v>
                </c:pt>
                <c:pt idx="13">
                  <c:v>11.211199999999998</c:v>
                </c:pt>
                <c:pt idx="14">
                  <c:v>6.6975999999999987</c:v>
                </c:pt>
                <c:pt idx="15">
                  <c:v>3.4170000000000003</c:v>
                </c:pt>
              </c:numCache>
            </c:numRef>
          </c:val>
          <c:extLst>
            <c:ext xmlns:c16="http://schemas.microsoft.com/office/drawing/2014/chart" uri="{C3380CC4-5D6E-409C-BE32-E72D297353CC}">
              <c16:uniqueId val="{00000003-3F77-48CC-8665-C42B9F2DEF1A}"/>
            </c:ext>
          </c:extLst>
        </c:ser>
        <c:ser>
          <c:idx val="4"/>
          <c:order val="3"/>
          <c:tx>
            <c:strRef>
              <c:f>'Graphique 3'!$A$9</c:f>
              <c:strCache>
                <c:ptCount val="1"/>
                <c:pt idx="0">
                  <c:v>Difficultés d'approvisionnement </c:v>
                </c:pt>
              </c:strCache>
            </c:strRef>
          </c:tx>
          <c:spPr>
            <a:solidFill>
              <a:srgbClr val="92D050"/>
            </a:solidFill>
            <a:ln>
              <a:noFill/>
            </a:ln>
            <a:effectLst/>
          </c:spPr>
          <c:cat>
            <c:strRef>
              <c:extLst>
                <c:ext xmlns:c15="http://schemas.microsoft.com/office/drawing/2012/chart" uri="{02D57815-91ED-43cb-92C2-25804820EDAC}">
                  <c15:fullRef>
                    <c15:sqref>'Graphique 3'!$B$4:$R$4</c15:sqref>
                  </c15:fullRef>
                </c:ext>
              </c:extLst>
              <c:f>'Graphique 3'!$C$4:$R$4</c:f>
              <c:strCache>
                <c:ptCount val="16"/>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pt idx="13">
                  <c:v>mai</c:v>
                </c:pt>
                <c:pt idx="14">
                  <c:v>juin</c:v>
                </c:pt>
                <c:pt idx="15">
                  <c:v>juillet</c:v>
                </c:pt>
              </c:strCache>
            </c:strRef>
          </c:cat>
          <c:val>
            <c:numRef>
              <c:extLst>
                <c:ext xmlns:c15="http://schemas.microsoft.com/office/drawing/2012/chart" uri="{02D57815-91ED-43cb-92C2-25804820EDAC}">
                  <c15:fullRef>
                    <c15:sqref>'Graphique 3'!$B$9:$R$9</c15:sqref>
                  </c15:fullRef>
                </c:ext>
              </c:extLst>
              <c:f>'Graphique 3'!$C$9:$R$9</c:f>
              <c:numCache>
                <c:formatCode>0.0</c:formatCode>
                <c:ptCount val="16"/>
                <c:pt idx="0">
                  <c:v>7.1772086805312592</c:v>
                </c:pt>
                <c:pt idx="1">
                  <c:v>5.1809059652980745</c:v>
                </c:pt>
                <c:pt idx="2">
                  <c:v>3.4274193548387095</c:v>
                </c:pt>
                <c:pt idx="3">
                  <c:v>1.5984015984015987</c:v>
                </c:pt>
                <c:pt idx="4">
                  <c:v>2.0812685827552038</c:v>
                </c:pt>
                <c:pt idx="5">
                  <c:v>1.089108910891089</c:v>
                </c:pt>
                <c:pt idx="6">
                  <c:v>0.89910089910089896</c:v>
                </c:pt>
                <c:pt idx="7">
                  <c:v>0.80080080080080074</c:v>
                </c:pt>
                <c:pt idx="8">
                  <c:v>0.89910089910089896</c:v>
                </c:pt>
                <c:pt idx="9">
                  <c:v>0.94640000000000002</c:v>
                </c:pt>
                <c:pt idx="10">
                  <c:v>1.1526000000000003</c:v>
                </c:pt>
                <c:pt idx="11">
                  <c:v>1.2653999999999999</c:v>
                </c:pt>
                <c:pt idx="12">
                  <c:v>1.3940000000000001</c:v>
                </c:pt>
                <c:pt idx="13">
                  <c:v>1.4585999999999997</c:v>
                </c:pt>
                <c:pt idx="14">
                  <c:v>1.5456000000000001</c:v>
                </c:pt>
                <c:pt idx="15">
                  <c:v>1.5879000000000003</c:v>
                </c:pt>
              </c:numCache>
            </c:numRef>
          </c:val>
          <c:extLst>
            <c:ext xmlns:c16="http://schemas.microsoft.com/office/drawing/2014/chart" uri="{C3380CC4-5D6E-409C-BE32-E72D297353CC}">
              <c16:uniqueId val="{00000004-3F77-48CC-8665-C42B9F2DEF1A}"/>
            </c:ext>
          </c:extLst>
        </c:ser>
        <c:ser>
          <c:idx val="5"/>
          <c:order val="4"/>
          <c:tx>
            <c:strRef>
              <c:f>'Graphique 3'!$A$10</c:f>
              <c:strCache>
                <c:ptCount val="1"/>
                <c:pt idx="0">
                  <c:v>Manque de personnel pouvant travailler</c:v>
                </c:pt>
              </c:strCache>
            </c:strRef>
          </c:tx>
          <c:spPr>
            <a:solidFill>
              <a:srgbClr val="00B050"/>
            </a:solidFill>
            <a:ln>
              <a:noFill/>
            </a:ln>
            <a:effectLst/>
          </c:spPr>
          <c:cat>
            <c:strRef>
              <c:extLst>
                <c:ext xmlns:c15="http://schemas.microsoft.com/office/drawing/2012/chart" uri="{02D57815-91ED-43cb-92C2-25804820EDAC}">
                  <c15:fullRef>
                    <c15:sqref>'Graphique 3'!$B$4:$R$4</c15:sqref>
                  </c15:fullRef>
                </c:ext>
              </c:extLst>
              <c:f>'Graphique 3'!$C$4:$R$4</c:f>
              <c:strCache>
                <c:ptCount val="16"/>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pt idx="13">
                  <c:v>mai</c:v>
                </c:pt>
                <c:pt idx="14">
                  <c:v>juin</c:v>
                </c:pt>
                <c:pt idx="15">
                  <c:v>juillet</c:v>
                </c:pt>
              </c:strCache>
            </c:strRef>
          </c:cat>
          <c:val>
            <c:numRef>
              <c:extLst>
                <c:ext xmlns:c15="http://schemas.microsoft.com/office/drawing/2012/chart" uri="{02D57815-91ED-43cb-92C2-25804820EDAC}">
                  <c15:fullRef>
                    <c15:sqref>'Graphique 3'!$B$10:$R$10</c15:sqref>
                  </c15:fullRef>
                </c:ext>
              </c:extLst>
              <c:f>'Graphique 3'!$C$10:$R$10</c:f>
              <c:numCache>
                <c:formatCode>0.0</c:formatCode>
                <c:ptCount val="16"/>
                <c:pt idx="0">
                  <c:v>11.264230290278228</c:v>
                </c:pt>
                <c:pt idx="1">
                  <c:v>8.8380160584496554</c:v>
                </c:pt>
                <c:pt idx="2">
                  <c:v>4.536290322580645</c:v>
                </c:pt>
                <c:pt idx="3">
                  <c:v>2.3976023976023977</c:v>
                </c:pt>
                <c:pt idx="4">
                  <c:v>1.3875123885034693</c:v>
                </c:pt>
                <c:pt idx="5">
                  <c:v>2.0792079207920793</c:v>
                </c:pt>
                <c:pt idx="6">
                  <c:v>2.3976023976023972</c:v>
                </c:pt>
                <c:pt idx="7">
                  <c:v>1.201201201201201</c:v>
                </c:pt>
                <c:pt idx="8">
                  <c:v>1.7982017982017979</c:v>
                </c:pt>
                <c:pt idx="9">
                  <c:v>1.7575999999999998</c:v>
                </c:pt>
                <c:pt idx="10">
                  <c:v>1.8306000000000002</c:v>
                </c:pt>
                <c:pt idx="11">
                  <c:v>1.9979999999999998</c:v>
                </c:pt>
                <c:pt idx="12">
                  <c:v>2.3460000000000001</c:v>
                </c:pt>
                <c:pt idx="13">
                  <c:v>1.7445999999999995</c:v>
                </c:pt>
                <c:pt idx="14">
                  <c:v>1.7696000000000001</c:v>
                </c:pt>
                <c:pt idx="15">
                  <c:v>2.0904000000000003</c:v>
                </c:pt>
              </c:numCache>
            </c:numRef>
          </c:val>
          <c:extLst>
            <c:ext xmlns:c16="http://schemas.microsoft.com/office/drawing/2014/chart" uri="{C3380CC4-5D6E-409C-BE32-E72D297353CC}">
              <c16:uniqueId val="{00000005-3F77-48CC-8665-C42B9F2DEF1A}"/>
            </c:ext>
          </c:extLst>
        </c:ser>
        <c:ser>
          <c:idx val="0"/>
          <c:order val="5"/>
          <c:tx>
            <c:strRef>
              <c:f>'Graphique 3'!$A$5</c:f>
              <c:strCache>
                <c:ptCount val="1"/>
                <c:pt idx="0">
                  <c:v>Pas de baisse de l'activité</c:v>
                </c:pt>
              </c:strCache>
            </c:strRef>
          </c:tx>
          <c:spPr>
            <a:solidFill>
              <a:schemeClr val="bg1">
                <a:lumMod val="85000"/>
              </a:schemeClr>
            </a:solidFill>
            <a:ln w="25400">
              <a:noFill/>
            </a:ln>
            <a:effectLst/>
          </c:spPr>
          <c:cat>
            <c:strRef>
              <c:extLst>
                <c:ext xmlns:c15="http://schemas.microsoft.com/office/drawing/2012/chart" uri="{02D57815-91ED-43cb-92C2-25804820EDAC}">
                  <c15:fullRef>
                    <c15:sqref>'Graphique 3'!$B$4:$R$4</c15:sqref>
                  </c15:fullRef>
                </c:ext>
              </c:extLst>
              <c:f>'Graphique 3'!$C$4:$R$4</c:f>
              <c:strCache>
                <c:ptCount val="16"/>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pt idx="13">
                  <c:v>mai</c:v>
                </c:pt>
                <c:pt idx="14">
                  <c:v>juin</c:v>
                </c:pt>
                <c:pt idx="15">
                  <c:v>juillet</c:v>
                </c:pt>
              </c:strCache>
            </c:strRef>
          </c:cat>
          <c:val>
            <c:numRef>
              <c:extLst>
                <c:ext xmlns:c15="http://schemas.microsoft.com/office/drawing/2012/chart" uri="{02D57815-91ED-43cb-92C2-25804820EDAC}">
                  <c15:fullRef>
                    <c15:sqref>'Graphique 3'!$B$5:$R$5</c15:sqref>
                  </c15:fullRef>
                </c:ext>
              </c:extLst>
              <c:f>'Graphique 3'!$C$5:$R$5</c:f>
              <c:numCache>
                <c:formatCode>0.0</c:formatCode>
                <c:ptCount val="16"/>
                <c:pt idx="0">
                  <c:v>20.4175513</c:v>
                </c:pt>
                <c:pt idx="1">
                  <c:v>29.038381899999997</c:v>
                </c:pt>
                <c:pt idx="2">
                  <c:v>48.7</c:v>
                </c:pt>
                <c:pt idx="3">
                  <c:v>63.300000000000004</c:v>
                </c:pt>
                <c:pt idx="4">
                  <c:v>68.199999999999989</c:v>
                </c:pt>
                <c:pt idx="5">
                  <c:v>69.7</c:v>
                </c:pt>
                <c:pt idx="6">
                  <c:v>68</c:v>
                </c:pt>
                <c:pt idx="7">
                  <c:v>61.400000000000006</c:v>
                </c:pt>
                <c:pt idx="8">
                  <c:v>65.599999999999994</c:v>
                </c:pt>
                <c:pt idx="9">
                  <c:v>66.2</c:v>
                </c:pt>
                <c:pt idx="10">
                  <c:v>66.099999999999994</c:v>
                </c:pt>
                <c:pt idx="11">
                  <c:v>66.7</c:v>
                </c:pt>
                <c:pt idx="12">
                  <c:v>66</c:v>
                </c:pt>
                <c:pt idx="13">
                  <c:v>71.400000000000006</c:v>
                </c:pt>
                <c:pt idx="14">
                  <c:v>77.599999999999994</c:v>
                </c:pt>
                <c:pt idx="15">
                  <c:v>79.900000000000006</c:v>
                </c:pt>
              </c:numCache>
            </c:numRef>
          </c:val>
          <c:extLst>
            <c:ext xmlns:c16="http://schemas.microsoft.com/office/drawing/2014/chart" uri="{C3380CC4-5D6E-409C-BE32-E72D297353CC}">
              <c16:uniqueId val="{00000000-3F77-48CC-8665-C42B9F2DEF1A}"/>
            </c:ext>
          </c:extLst>
        </c:ser>
        <c:dLbls>
          <c:showLegendKey val="0"/>
          <c:showVal val="0"/>
          <c:showCatName val="0"/>
          <c:showSerName val="0"/>
          <c:showPercent val="0"/>
          <c:showBubbleSize val="0"/>
        </c:dLbls>
        <c:axId val="656651944"/>
        <c:axId val="656652272"/>
        <c:extLst>
          <c:ext xmlns:c15="http://schemas.microsoft.com/office/drawing/2012/chart" uri="{02D57815-91ED-43cb-92C2-25804820EDAC}">
            <c15:filteredAreaSeries>
              <c15:ser>
                <c:idx val="1"/>
                <c:order val="0"/>
                <c:tx>
                  <c:strRef>
                    <c:extLst>
                      <c:ext uri="{02D57815-91ED-43cb-92C2-25804820EDAC}">
                        <c15:formulaRef>
                          <c15:sqref>'Graphique 3'!$A$6</c15:sqref>
                        </c15:formulaRef>
                      </c:ext>
                    </c:extLst>
                    <c:strCache>
                      <c:ptCount val="1"/>
                      <c:pt idx="0">
                        <c:v>Perte de débouchés, fermetures administratives ou difficultés d'approvisionnement</c:v>
                      </c:pt>
                    </c:strCache>
                  </c:strRef>
                </c:tx>
                <c:spPr>
                  <a:solidFill>
                    <a:srgbClr val="C00000"/>
                  </a:solidFill>
                  <a:ln>
                    <a:noFill/>
                  </a:ln>
                  <a:effectLst/>
                </c:spPr>
                <c:cat>
                  <c:strRef>
                    <c:extLst>
                      <c:ext uri="{02D57815-91ED-43cb-92C2-25804820EDAC}">
                        <c15:fullRef>
                          <c15:sqref>'Graphique 3'!$B$4:$R$4</c15:sqref>
                        </c15:fullRef>
                        <c15:formulaRef>
                          <c15:sqref>'Graphique 3'!$C$4:$R$4</c15:sqref>
                        </c15:formulaRef>
                      </c:ext>
                    </c:extLst>
                    <c:strCache>
                      <c:ptCount val="16"/>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pt idx="13">
                        <c:v>mai</c:v>
                      </c:pt>
                      <c:pt idx="14">
                        <c:v>juin</c:v>
                      </c:pt>
                      <c:pt idx="15">
                        <c:v>juillet</c:v>
                      </c:pt>
                    </c:strCache>
                  </c:strRef>
                </c:cat>
                <c:val>
                  <c:numRef>
                    <c:extLst>
                      <c:ext uri="{02D57815-91ED-43cb-92C2-25804820EDAC}">
                        <c15:fullRef>
                          <c15:sqref>'Graphique 3'!$B$6:$R$6</c15:sqref>
                        </c15:fullRef>
                        <c15:formulaRef>
                          <c15:sqref>'Graphique 3'!$C$6:$R$6</c15:sqref>
                        </c15:formulaRef>
                      </c:ext>
                    </c:extLst>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3F77-48CC-8665-C42B9F2DEF1A}"/>
                  </c:ext>
                </c:extLst>
              </c15:ser>
            </c15:filteredAreaSeries>
          </c:ext>
        </c:extLst>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4881547961824888"/>
          <c:w val="0.99707284263169216"/>
          <c:h val="0.151184520381750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1142381931354017"/>
        </c:manualLayout>
      </c:layout>
      <c:areaChart>
        <c:grouping val="stacked"/>
        <c:varyColors val="0"/>
        <c:ser>
          <c:idx val="1"/>
          <c:order val="0"/>
          <c:tx>
            <c:strRef>
              <c:f>'Graphique 4'!$A$6</c:f>
              <c:strCache>
                <c:ptCount val="1"/>
                <c:pt idx="0">
                  <c:v>Réduction des débouchés / commandes</c:v>
                </c:pt>
              </c:strCache>
            </c:strRef>
          </c:tx>
          <c:spPr>
            <a:solidFill>
              <a:srgbClr val="002060"/>
            </a:solidFill>
            <a:ln w="25400">
              <a:noFill/>
            </a:ln>
            <a:effectLst/>
          </c:spPr>
          <c:cat>
            <c:strRef>
              <c:f>'Graphique 4'!$B$4:$R$4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4'!$B$6:$R$6</c:f>
              <c:numCache>
                <c:formatCode>0.0</c:formatCode>
                <c:ptCount val="17"/>
                <c:pt idx="0">
                  <c:v>24.7</c:v>
                </c:pt>
                <c:pt idx="1">
                  <c:v>30.599999999999998</c:v>
                </c:pt>
                <c:pt idx="2">
                  <c:v>30.8</c:v>
                </c:pt>
                <c:pt idx="3">
                  <c:v>21.7</c:v>
                </c:pt>
                <c:pt idx="4">
                  <c:v>15.8</c:v>
                </c:pt>
                <c:pt idx="5">
                  <c:v>13.600000000000001</c:v>
                </c:pt>
                <c:pt idx="6">
                  <c:v>13.3</c:v>
                </c:pt>
                <c:pt idx="7">
                  <c:v>12.5</c:v>
                </c:pt>
                <c:pt idx="8">
                  <c:v>13.600000000000001</c:v>
                </c:pt>
                <c:pt idx="9">
                  <c:v>14.2</c:v>
                </c:pt>
                <c:pt idx="10">
                  <c:v>12.532400000000003</c:v>
                </c:pt>
                <c:pt idx="11">
                  <c:v>12.517200000000003</c:v>
                </c:pt>
                <c:pt idx="12">
                  <c:v>11.434199999999999</c:v>
                </c:pt>
                <c:pt idx="13">
                  <c:v>10.416000000000002</c:v>
                </c:pt>
                <c:pt idx="14">
                  <c:v>10.375200000000001</c:v>
                </c:pt>
                <c:pt idx="15">
                  <c:v>8.2880000000000003</c:v>
                </c:pt>
                <c:pt idx="16">
                  <c:v>6.7931999999999997</c:v>
                </c:pt>
              </c:numCache>
            </c:numRef>
          </c:val>
          <c:extLst>
            <c:ext xmlns:c16="http://schemas.microsoft.com/office/drawing/2014/chart" uri="{C3380CC4-5D6E-409C-BE32-E72D297353CC}">
              <c16:uniqueId val="{00000001-0DDB-461A-8BF5-94D44523EBB0}"/>
            </c:ext>
          </c:extLst>
        </c:ser>
        <c:ser>
          <c:idx val="2"/>
          <c:order val="1"/>
          <c:tx>
            <c:strRef>
              <c:f>'Graphique 4'!$A$7</c:f>
              <c:strCache>
                <c:ptCount val="1"/>
                <c:pt idx="0">
                  <c:v>Fermeture obligatoire dans le cadre des restrictions de certaines activités</c:v>
                </c:pt>
              </c:strCache>
            </c:strRef>
          </c:tx>
          <c:spPr>
            <a:solidFill>
              <a:schemeClr val="accent6">
                <a:lumMod val="75000"/>
              </a:schemeClr>
            </a:solidFill>
            <a:ln>
              <a:noFill/>
            </a:ln>
            <a:effectLst/>
          </c:spPr>
          <c:cat>
            <c:strRef>
              <c:f>'Graphique 4'!$B$4:$R$4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4'!$B$7:$R$7</c:f>
              <c:numCache>
                <c:formatCode>0.0</c:formatCode>
                <c:ptCount val="17"/>
                <c:pt idx="0">
                  <c:v>20.8</c:v>
                </c:pt>
                <c:pt idx="1">
                  <c:v>22</c:v>
                </c:pt>
                <c:pt idx="2">
                  <c:v>17.299999999999997</c:v>
                </c:pt>
                <c:pt idx="3">
                  <c:v>6.5</c:v>
                </c:pt>
                <c:pt idx="4">
                  <c:v>3.5000000000000004</c:v>
                </c:pt>
                <c:pt idx="5">
                  <c:v>2.5</c:v>
                </c:pt>
                <c:pt idx="6">
                  <c:v>2.4</c:v>
                </c:pt>
                <c:pt idx="7">
                  <c:v>5.3</c:v>
                </c:pt>
                <c:pt idx="8">
                  <c:v>13.700000000000001</c:v>
                </c:pt>
                <c:pt idx="9">
                  <c:v>9.7000000000000011</c:v>
                </c:pt>
                <c:pt idx="10">
                  <c:v>9.1409000000000002</c:v>
                </c:pt>
                <c:pt idx="11">
                  <c:v>10.123200000000001</c:v>
                </c:pt>
                <c:pt idx="12">
                  <c:v>11.292599999999998</c:v>
                </c:pt>
                <c:pt idx="13">
                  <c:v>12.896000000000001</c:v>
                </c:pt>
                <c:pt idx="14">
                  <c:v>10.768200000000002</c:v>
                </c:pt>
                <c:pt idx="15">
                  <c:v>5.9792000000000005</c:v>
                </c:pt>
                <c:pt idx="16">
                  <c:v>2.8193999999999999</c:v>
                </c:pt>
              </c:numCache>
            </c:numRef>
          </c:val>
          <c:extLst>
            <c:ext xmlns:c16="http://schemas.microsoft.com/office/drawing/2014/chart" uri="{C3380CC4-5D6E-409C-BE32-E72D297353CC}">
              <c16:uniqueId val="{00000002-0DDB-461A-8BF5-94D44523EBB0}"/>
            </c:ext>
          </c:extLst>
        </c:ser>
        <c:ser>
          <c:idx val="3"/>
          <c:order val="2"/>
          <c:tx>
            <c:strRef>
              <c:f>'Graphique 4'!$A$8</c:f>
              <c:strCache>
                <c:ptCount val="1"/>
                <c:pt idx="0">
                  <c:v>Impossibilité à maintenir l'activité en assurant la sécurité des salariés</c:v>
                </c:pt>
              </c:strCache>
            </c:strRef>
          </c:tx>
          <c:spPr>
            <a:solidFill>
              <a:schemeClr val="accent4">
                <a:lumMod val="75000"/>
              </a:schemeClr>
            </a:solidFill>
            <a:ln>
              <a:noFill/>
            </a:ln>
            <a:effectLst/>
          </c:spPr>
          <c:cat>
            <c:strRef>
              <c:f>'Graphique 4'!$B$4:$R$4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4'!$B$8:$R$8</c:f>
              <c:numCache>
                <c:formatCode>0.0</c:formatCode>
                <c:ptCount val="17"/>
                <c:pt idx="0">
                  <c:v>10.100000000000001</c:v>
                </c:pt>
                <c:pt idx="1">
                  <c:v>7.9</c:v>
                </c:pt>
                <c:pt idx="2">
                  <c:v>4.2</c:v>
                </c:pt>
                <c:pt idx="3">
                  <c:v>1.7000000000000002</c:v>
                </c:pt>
                <c:pt idx="4">
                  <c:v>0.6</c:v>
                </c:pt>
                <c:pt idx="5">
                  <c:v>0.2</c:v>
                </c:pt>
                <c:pt idx="6">
                  <c:v>0.2</c:v>
                </c:pt>
                <c:pt idx="7">
                  <c:v>0.2</c:v>
                </c:pt>
                <c:pt idx="8">
                  <c:v>0.3</c:v>
                </c:pt>
                <c:pt idx="9">
                  <c:v>0.3</c:v>
                </c:pt>
                <c:pt idx="10">
                  <c:v>0.29070000000000001</c:v>
                </c:pt>
                <c:pt idx="11">
                  <c:v>0.17100000000000001</c:v>
                </c:pt>
                <c:pt idx="12">
                  <c:v>0.4247999999999999</c:v>
                </c:pt>
                <c:pt idx="13">
                  <c:v>0.39680000000000004</c:v>
                </c:pt>
                <c:pt idx="14">
                  <c:v>0.43229999999999996</c:v>
                </c:pt>
                <c:pt idx="15">
                  <c:v>0.38479999999999998</c:v>
                </c:pt>
                <c:pt idx="16">
                  <c:v>0.35520000000000002</c:v>
                </c:pt>
              </c:numCache>
            </c:numRef>
          </c:val>
          <c:extLst>
            <c:ext xmlns:c16="http://schemas.microsoft.com/office/drawing/2014/chart" uri="{C3380CC4-5D6E-409C-BE32-E72D297353CC}">
              <c16:uniqueId val="{00000003-0DDB-461A-8BF5-94D44523EBB0}"/>
            </c:ext>
          </c:extLst>
        </c:ser>
        <c:ser>
          <c:idx val="4"/>
          <c:order val="3"/>
          <c:tx>
            <c:strRef>
              <c:f>'Graphique 4'!$A$9</c:f>
              <c:strCache>
                <c:ptCount val="1"/>
                <c:pt idx="0">
                  <c:v>Salariés en situation de garde d'enfants ou considérés comme fragiles/vulnérables</c:v>
                </c:pt>
              </c:strCache>
            </c:strRef>
          </c:tx>
          <c:spPr>
            <a:solidFill>
              <a:srgbClr val="92D050"/>
            </a:solidFill>
            <a:ln>
              <a:noFill/>
            </a:ln>
            <a:effectLst/>
          </c:spPr>
          <c:cat>
            <c:strRef>
              <c:f>'Graphique 4'!$B$4:$R$4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4'!$B$9:$R$9</c:f>
              <c:numCache>
                <c:formatCode>0.0</c:formatCode>
                <c:ptCount val="17"/>
                <c:pt idx="0">
                  <c:v>0</c:v>
                </c:pt>
                <c:pt idx="1">
                  <c:v>0</c:v>
                </c:pt>
                <c:pt idx="2">
                  <c:v>0</c:v>
                </c:pt>
                <c:pt idx="3">
                  <c:v>24.099999999999998</c:v>
                </c:pt>
                <c:pt idx="4">
                  <c:v>15.2</c:v>
                </c:pt>
                <c:pt idx="5">
                  <c:v>12.8</c:v>
                </c:pt>
                <c:pt idx="6">
                  <c:v>9.1999999999999993</c:v>
                </c:pt>
                <c:pt idx="7">
                  <c:v>8</c:v>
                </c:pt>
                <c:pt idx="8">
                  <c:v>8.6</c:v>
                </c:pt>
                <c:pt idx="9">
                  <c:v>8.6</c:v>
                </c:pt>
                <c:pt idx="10">
                  <c:v>9.0440000000000023</c:v>
                </c:pt>
                <c:pt idx="11">
                  <c:v>10.0548</c:v>
                </c:pt>
                <c:pt idx="12">
                  <c:v>11.044799999999999</c:v>
                </c:pt>
                <c:pt idx="13">
                  <c:v>24.750399999999999</c:v>
                </c:pt>
                <c:pt idx="14">
                  <c:v>16.388099999999998</c:v>
                </c:pt>
                <c:pt idx="15">
                  <c:v>13.231199999999999</c:v>
                </c:pt>
                <c:pt idx="16">
                  <c:v>10.7226</c:v>
                </c:pt>
              </c:numCache>
            </c:numRef>
          </c:val>
          <c:extLst>
            <c:ext xmlns:c16="http://schemas.microsoft.com/office/drawing/2014/chart" uri="{C3380CC4-5D6E-409C-BE32-E72D297353CC}">
              <c16:uniqueId val="{00000004-0DDB-461A-8BF5-94D44523EBB0}"/>
            </c:ext>
          </c:extLst>
        </c:ser>
        <c:ser>
          <c:idx val="5"/>
          <c:order val="4"/>
          <c:tx>
            <c:strRef>
              <c:f>'Graphique 4'!$A$10</c:f>
              <c:strCache>
                <c:ptCount val="1"/>
                <c:pt idx="0">
                  <c:v>Autre(s)</c:v>
                </c:pt>
              </c:strCache>
            </c:strRef>
          </c:tx>
          <c:spPr>
            <a:solidFill>
              <a:srgbClr val="00B050"/>
            </a:solidFill>
            <a:ln>
              <a:noFill/>
            </a:ln>
            <a:effectLst/>
          </c:spPr>
          <c:cat>
            <c:strRef>
              <c:f>'Graphique 4'!$B$4:$R$4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4'!$B$10:$R$10</c:f>
              <c:numCache>
                <c:formatCode>0.0</c:formatCode>
                <c:ptCount val="17"/>
                <c:pt idx="0">
                  <c:v>4.7</c:v>
                </c:pt>
                <c:pt idx="1">
                  <c:v>4.3</c:v>
                </c:pt>
                <c:pt idx="2">
                  <c:v>20.8</c:v>
                </c:pt>
                <c:pt idx="3">
                  <c:v>3</c:v>
                </c:pt>
                <c:pt idx="4">
                  <c:v>1.9</c:v>
                </c:pt>
                <c:pt idx="5">
                  <c:v>1.7000000000000002</c:v>
                </c:pt>
                <c:pt idx="6">
                  <c:v>1.4000000000000001</c:v>
                </c:pt>
                <c:pt idx="7">
                  <c:v>1.2</c:v>
                </c:pt>
                <c:pt idx="8">
                  <c:v>1.2</c:v>
                </c:pt>
                <c:pt idx="9">
                  <c:v>1.7000000000000002</c:v>
                </c:pt>
                <c:pt idx="10">
                  <c:v>1.2597</c:v>
                </c:pt>
                <c:pt idx="11">
                  <c:v>1.3680000000000001</c:v>
                </c:pt>
                <c:pt idx="12">
                  <c:v>1.1681999999999997</c:v>
                </c:pt>
                <c:pt idx="13">
                  <c:v>1.1408</c:v>
                </c:pt>
                <c:pt idx="14">
                  <c:v>1.3362000000000003</c:v>
                </c:pt>
                <c:pt idx="15">
                  <c:v>1.7168000000000001</c:v>
                </c:pt>
                <c:pt idx="16">
                  <c:v>1.4874000000000001</c:v>
                </c:pt>
              </c:numCache>
            </c:numRef>
          </c:val>
          <c:extLst>
            <c:ext xmlns:c16="http://schemas.microsoft.com/office/drawing/2014/chart" uri="{C3380CC4-5D6E-409C-BE32-E72D297353CC}">
              <c16:uniqueId val="{00000005-0DDB-461A-8BF5-94D44523EBB0}"/>
            </c:ext>
          </c:extLst>
        </c:ser>
        <c:ser>
          <c:idx val="0"/>
          <c:order val="5"/>
          <c:tx>
            <c:strRef>
              <c:f>'Graphique 4'!$A$5</c:f>
              <c:strCache>
                <c:ptCount val="1"/>
                <c:pt idx="0">
                  <c:v>Pas de recours au chômage partiel</c:v>
                </c:pt>
              </c:strCache>
            </c:strRef>
          </c:tx>
          <c:spPr>
            <a:solidFill>
              <a:schemeClr val="bg1">
                <a:lumMod val="85000"/>
              </a:schemeClr>
            </a:solidFill>
            <a:ln>
              <a:noFill/>
            </a:ln>
            <a:effectLst/>
          </c:spPr>
          <c:cat>
            <c:strRef>
              <c:f>'Graphique 4'!$B$4:$R$4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4'!$B$5:$R$5</c:f>
              <c:numCache>
                <c:formatCode>0.0</c:formatCode>
                <c:ptCount val="17"/>
                <c:pt idx="0">
                  <c:v>39.800000000000004</c:v>
                </c:pt>
                <c:pt idx="1">
                  <c:v>35.299999999999997</c:v>
                </c:pt>
                <c:pt idx="2">
                  <c:v>26.900000000000002</c:v>
                </c:pt>
                <c:pt idx="3">
                  <c:v>42.699999999999996</c:v>
                </c:pt>
                <c:pt idx="4">
                  <c:v>62.9</c:v>
                </c:pt>
                <c:pt idx="5">
                  <c:v>69.099999999999994</c:v>
                </c:pt>
                <c:pt idx="6">
                  <c:v>73.5</c:v>
                </c:pt>
                <c:pt idx="7">
                  <c:v>72.899999999999991</c:v>
                </c:pt>
                <c:pt idx="8">
                  <c:v>62.6</c:v>
                </c:pt>
                <c:pt idx="9">
                  <c:v>65.400000000000006</c:v>
                </c:pt>
                <c:pt idx="10">
                  <c:v>67.7</c:v>
                </c:pt>
                <c:pt idx="11">
                  <c:v>65.8</c:v>
                </c:pt>
                <c:pt idx="12">
                  <c:v>64.600000000000009</c:v>
                </c:pt>
                <c:pt idx="13">
                  <c:v>50.4</c:v>
                </c:pt>
                <c:pt idx="14">
                  <c:v>60.699999999999996</c:v>
                </c:pt>
                <c:pt idx="15">
                  <c:v>70.400000000000006</c:v>
                </c:pt>
                <c:pt idx="16">
                  <c:v>77.8</c:v>
                </c:pt>
              </c:numCache>
            </c:numRef>
          </c:val>
          <c:extLst>
            <c:ext xmlns:c16="http://schemas.microsoft.com/office/drawing/2014/chart" uri="{C3380CC4-5D6E-409C-BE32-E72D297353CC}">
              <c16:uniqueId val="{00000000-0DDB-461A-8BF5-94D44523EBB0}"/>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0.17087786566766594"/>
          <c:y val="0.79412377598603556"/>
          <c:w val="0.82598409917904692"/>
          <c:h val="0.2058762240139643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7826923486402324"/>
        </c:manualLayout>
      </c:layout>
      <c:areaChart>
        <c:grouping val="stacked"/>
        <c:varyColors val="0"/>
        <c:ser>
          <c:idx val="1"/>
          <c:order val="0"/>
          <c:tx>
            <c:strRef>
              <c:f>'Graphique 5'!$A$14</c:f>
              <c:strCache>
                <c:ptCount val="1"/>
                <c:pt idx="0">
                  <c:v>Travail sur site ou sur chantiers</c:v>
                </c:pt>
              </c:strCache>
            </c:strRef>
          </c:tx>
          <c:spPr>
            <a:solidFill>
              <a:srgbClr val="002060"/>
            </a:solidFill>
            <a:ln w="25400">
              <a:noFill/>
            </a:ln>
            <a:effectLst/>
          </c:spPr>
          <c:cat>
            <c:strRef>
              <c:f>'Graphique 5'!$B$4:$R$4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5'!$B$14:$R$14</c:f>
              <c:numCache>
                <c:formatCode>0.0</c:formatCode>
                <c:ptCount val="17"/>
                <c:pt idx="0">
                  <c:v>29.824561403508778</c:v>
                </c:pt>
                <c:pt idx="1">
                  <c:v>37.41648106904232</c:v>
                </c:pt>
                <c:pt idx="2">
                  <c:v>54.338394793926248</c:v>
                </c:pt>
                <c:pt idx="3">
                  <c:v>69.453376205787777</c:v>
                </c:pt>
                <c:pt idx="4">
                  <c:v>74.681933842239189</c:v>
                </c:pt>
                <c:pt idx="5">
                  <c:v>75.06775067750678</c:v>
                </c:pt>
                <c:pt idx="6">
                  <c:v>76.293103448275858</c:v>
                </c:pt>
                <c:pt idx="7">
                  <c:v>71.916299559471383</c:v>
                </c:pt>
                <c:pt idx="8">
                  <c:v>62.829989440337918</c:v>
                </c:pt>
                <c:pt idx="9">
                  <c:v>64.625000000000014</c:v>
                </c:pt>
                <c:pt idx="10">
                  <c:v>65.360169491525426</c:v>
                </c:pt>
                <c:pt idx="11">
                  <c:v>64.079822616407995</c:v>
                </c:pt>
                <c:pt idx="12">
                  <c:v>62.780748663101612</c:v>
                </c:pt>
                <c:pt idx="13">
                  <c:v>61.061946902654874</c:v>
                </c:pt>
                <c:pt idx="14">
                  <c:v>65.704772475027767</c:v>
                </c:pt>
                <c:pt idx="15">
                  <c:v>70.90517241379311</c:v>
                </c:pt>
                <c:pt idx="16">
                  <c:v>72.682323856613095</c:v>
                </c:pt>
              </c:numCache>
            </c:numRef>
          </c:val>
          <c:extLst>
            <c:ext xmlns:c16="http://schemas.microsoft.com/office/drawing/2014/chart" uri="{C3380CC4-5D6E-409C-BE32-E72D297353CC}">
              <c16:uniqueId val="{00000000-C76D-4045-B229-FFEE80402ECF}"/>
            </c:ext>
          </c:extLst>
        </c:ser>
        <c:ser>
          <c:idx val="2"/>
          <c:order val="1"/>
          <c:tx>
            <c:strRef>
              <c:f>'Graphique 5'!$A$15</c:f>
              <c:strCache>
                <c:ptCount val="1"/>
                <c:pt idx="0">
                  <c:v>Télétravail ou travail à distance</c:v>
                </c:pt>
              </c:strCache>
            </c:strRef>
          </c:tx>
          <c:spPr>
            <a:solidFill>
              <a:srgbClr val="00B050"/>
            </a:solidFill>
            <a:ln w="25400">
              <a:noFill/>
            </a:ln>
            <a:effectLst/>
          </c:spPr>
          <c:cat>
            <c:strRef>
              <c:f>'Graphique 5'!$B$4:$R$4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5'!$B$15:$R$15</c:f>
              <c:numCache>
                <c:formatCode>0.0</c:formatCode>
                <c:ptCount val="17"/>
                <c:pt idx="0">
                  <c:v>27.741228070175438</c:v>
                </c:pt>
                <c:pt idx="1">
                  <c:v>27.728285077951004</c:v>
                </c:pt>
                <c:pt idx="2">
                  <c:v>24.295010845986983</c:v>
                </c:pt>
                <c:pt idx="3">
                  <c:v>17.041800643086816</c:v>
                </c:pt>
                <c:pt idx="4">
                  <c:v>13.3587786259542</c:v>
                </c:pt>
                <c:pt idx="5">
                  <c:v>13.414634146341461</c:v>
                </c:pt>
                <c:pt idx="6">
                  <c:v>13.146551724137931</c:v>
                </c:pt>
                <c:pt idx="7">
                  <c:v>16.519823788546258</c:v>
                </c:pt>
                <c:pt idx="8">
                  <c:v>23.336853220696941</c:v>
                </c:pt>
                <c:pt idx="9">
                  <c:v>22.250000000000004</c:v>
                </c:pt>
                <c:pt idx="10">
                  <c:v>22.457627118644069</c:v>
                </c:pt>
                <c:pt idx="11">
                  <c:v>22.949002217294904</c:v>
                </c:pt>
                <c:pt idx="12">
                  <c:v>23.743315508021393</c:v>
                </c:pt>
                <c:pt idx="13">
                  <c:v>24.33628318584071</c:v>
                </c:pt>
                <c:pt idx="14">
                  <c:v>22.75249722530522</c:v>
                </c:pt>
                <c:pt idx="15">
                  <c:v>19.504310344827584</c:v>
                </c:pt>
                <c:pt idx="16">
                  <c:v>17.676143386897404</c:v>
                </c:pt>
              </c:numCache>
            </c:numRef>
          </c:val>
          <c:extLst>
            <c:ext xmlns:c16="http://schemas.microsoft.com/office/drawing/2014/chart" uri="{C3380CC4-5D6E-409C-BE32-E72D297353CC}">
              <c16:uniqueId val="{00000001-C76D-4045-B229-FFEE80402ECF}"/>
            </c:ext>
          </c:extLst>
        </c:ser>
        <c:ser>
          <c:idx val="3"/>
          <c:order val="2"/>
          <c:tx>
            <c:strRef>
              <c:f>'Graphique 5'!$A$16</c:f>
              <c:strCache>
                <c:ptCount val="1"/>
                <c:pt idx="0">
                  <c:v>Chômage partiel complet</c:v>
                </c:pt>
              </c:strCache>
            </c:strRef>
          </c:tx>
          <c:spPr>
            <a:solidFill>
              <a:schemeClr val="accent2"/>
            </a:solidFill>
            <a:ln w="25400">
              <a:noFill/>
            </a:ln>
            <a:effectLst/>
          </c:spPr>
          <c:cat>
            <c:strRef>
              <c:f>'Graphique 5'!$B$4:$R$4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5'!$B$16:$R$16</c:f>
              <c:numCache>
                <c:formatCode>0.0</c:formatCode>
                <c:ptCount val="17"/>
                <c:pt idx="0">
                  <c:v>27.192982456140349</c:v>
                </c:pt>
                <c:pt idx="1">
                  <c:v>22.49443207126949</c:v>
                </c:pt>
                <c:pt idx="2">
                  <c:v>13.665943600867678</c:v>
                </c:pt>
                <c:pt idx="3">
                  <c:v>6.6452304394426571</c:v>
                </c:pt>
                <c:pt idx="4">
                  <c:v>4.4529262086514008</c:v>
                </c:pt>
                <c:pt idx="5">
                  <c:v>3.7940379403794031</c:v>
                </c:pt>
                <c:pt idx="6">
                  <c:v>2.5862068965517242</c:v>
                </c:pt>
                <c:pt idx="7">
                  <c:v>3.0837004405286348</c:v>
                </c:pt>
                <c:pt idx="8">
                  <c:v>6.7581837381203806</c:v>
                </c:pt>
                <c:pt idx="9">
                  <c:v>6.0000000000000009</c:v>
                </c:pt>
                <c:pt idx="10">
                  <c:v>4.8728813559322033</c:v>
                </c:pt>
                <c:pt idx="11">
                  <c:v>5.5432372505543244</c:v>
                </c:pt>
                <c:pt idx="12">
                  <c:v>5.7754010695187175</c:v>
                </c:pt>
                <c:pt idx="13">
                  <c:v>7.1902654867256643</c:v>
                </c:pt>
                <c:pt idx="14">
                  <c:v>4.1065482796892354</c:v>
                </c:pt>
                <c:pt idx="15">
                  <c:v>2.0474137931034484</c:v>
                </c:pt>
                <c:pt idx="16">
                  <c:v>1.73053152039555</c:v>
                </c:pt>
              </c:numCache>
            </c:numRef>
          </c:val>
          <c:extLst>
            <c:ext xmlns:c16="http://schemas.microsoft.com/office/drawing/2014/chart" uri="{C3380CC4-5D6E-409C-BE32-E72D297353CC}">
              <c16:uniqueId val="{00000002-C76D-4045-B229-FFEE80402ECF}"/>
            </c:ext>
          </c:extLst>
        </c:ser>
        <c:ser>
          <c:idx val="4"/>
          <c:order val="3"/>
          <c:tx>
            <c:strRef>
              <c:f>'Graphique 5'!$A$17</c:f>
              <c:strCache>
                <c:ptCount val="1"/>
                <c:pt idx="0">
                  <c:v>Arrêt maladie</c:v>
                </c:pt>
              </c:strCache>
            </c:strRef>
          </c:tx>
          <c:spPr>
            <a:solidFill>
              <a:schemeClr val="tx1"/>
            </a:solidFill>
            <a:ln w="25400">
              <a:noFill/>
            </a:ln>
            <a:effectLst/>
          </c:spPr>
          <c:cat>
            <c:strRef>
              <c:f>'Graphique 5'!$B$4:$R$4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5'!$B$17:$R$17</c:f>
              <c:numCache>
                <c:formatCode>0.0</c:formatCode>
                <c:ptCount val="17"/>
                <c:pt idx="0">
                  <c:v>14.802631578947368</c:v>
                </c:pt>
                <c:pt idx="1">
                  <c:v>12.026726057906458</c:v>
                </c:pt>
                <c:pt idx="2">
                  <c:v>7.483731019522776</c:v>
                </c:pt>
                <c:pt idx="3">
                  <c:v>6.6452304394426571</c:v>
                </c:pt>
                <c:pt idx="4">
                  <c:v>7.2519083969465656</c:v>
                </c:pt>
                <c:pt idx="5">
                  <c:v>7.4525745257452565</c:v>
                </c:pt>
                <c:pt idx="6">
                  <c:v>7.8663793103448274</c:v>
                </c:pt>
                <c:pt idx="7">
                  <c:v>8.3700440528634381</c:v>
                </c:pt>
                <c:pt idx="8">
                  <c:v>6.9693769799366425</c:v>
                </c:pt>
                <c:pt idx="9">
                  <c:v>7.0000000000000009</c:v>
                </c:pt>
                <c:pt idx="10">
                  <c:v>7.2033898305084767</c:v>
                </c:pt>
                <c:pt idx="11">
                  <c:v>7.3170731707317085</c:v>
                </c:pt>
                <c:pt idx="12">
                  <c:v>7.5935828877005358</c:v>
                </c:pt>
                <c:pt idx="13">
                  <c:v>7.3008849557522133</c:v>
                </c:pt>
                <c:pt idx="14">
                  <c:v>7.3251942286348521</c:v>
                </c:pt>
                <c:pt idx="15">
                  <c:v>7.4353448275862073</c:v>
                </c:pt>
                <c:pt idx="16">
                  <c:v>7.6637824474660068</c:v>
                </c:pt>
              </c:numCache>
            </c:numRef>
          </c:val>
          <c:extLst>
            <c:ext xmlns:c16="http://schemas.microsoft.com/office/drawing/2014/chart" uri="{C3380CC4-5D6E-409C-BE32-E72D297353CC}">
              <c16:uniqueId val="{00000003-C76D-4045-B229-FFEE80402ECF}"/>
            </c:ext>
          </c:extLst>
        </c:ser>
        <c:ser>
          <c:idx val="5"/>
          <c:order val="4"/>
          <c:tx>
            <c:strRef>
              <c:f>'Graphique 5'!$A$18</c:f>
              <c:strCache>
                <c:ptCount val="1"/>
                <c:pt idx="0">
                  <c:v>Exercice du droit de retrait</c:v>
                </c:pt>
              </c:strCache>
            </c:strRef>
          </c:tx>
          <c:spPr>
            <a:solidFill>
              <a:schemeClr val="accent6"/>
            </a:solidFill>
            <a:ln w="25400">
              <a:noFill/>
            </a:ln>
            <a:effectLst/>
          </c:spPr>
          <c:cat>
            <c:strRef>
              <c:f>'Graphique 5'!$B$4:$R$4</c:f>
              <c:strCache>
                <c:ptCount val="17"/>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pt idx="15">
                  <c:v>juin</c:v>
                </c:pt>
                <c:pt idx="16">
                  <c:v>juillet</c:v>
                </c:pt>
              </c:strCache>
            </c:strRef>
          </c:cat>
          <c:val>
            <c:numRef>
              <c:f>'Graphique 5'!$B$18:$R$18</c:f>
              <c:numCache>
                <c:formatCode>0.0</c:formatCode>
                <c:ptCount val="17"/>
                <c:pt idx="0">
                  <c:v>0.43859649122807015</c:v>
                </c:pt>
                <c:pt idx="1">
                  <c:v>0.33407572383073497</c:v>
                </c:pt>
                <c:pt idx="2">
                  <c:v>0.21691973969631237</c:v>
                </c:pt>
                <c:pt idx="3">
                  <c:v>0.21436227224008572</c:v>
                </c:pt>
                <c:pt idx="4">
                  <c:v>0.2544529262086514</c:v>
                </c:pt>
                <c:pt idx="5">
                  <c:v>0.27100271002710025</c:v>
                </c:pt>
                <c:pt idx="6">
                  <c:v>0.10775862068965518</c:v>
                </c:pt>
                <c:pt idx="7">
                  <c:v>0.11013215859030839</c:v>
                </c:pt>
                <c:pt idx="8">
                  <c:v>0.10559662090813095</c:v>
                </c:pt>
                <c:pt idx="9">
                  <c:v>0.12500000000000003</c:v>
                </c:pt>
                <c:pt idx="10">
                  <c:v>0.10593220338983052</c:v>
                </c:pt>
                <c:pt idx="11">
                  <c:v>0.11086474501108649</c:v>
                </c:pt>
                <c:pt idx="12">
                  <c:v>0.10695187165775402</c:v>
                </c:pt>
                <c:pt idx="13">
                  <c:v>0.11061946902654868</c:v>
                </c:pt>
                <c:pt idx="14">
                  <c:v>0.11098779134295229</c:v>
                </c:pt>
                <c:pt idx="15">
                  <c:v>0.10775862068965518</c:v>
                </c:pt>
                <c:pt idx="16">
                  <c:v>0.2472187886279357</c:v>
                </c:pt>
              </c:numCache>
            </c:numRef>
          </c:val>
          <c:extLst>
            <c:ext xmlns:c16="http://schemas.microsoft.com/office/drawing/2014/chart" uri="{C3380CC4-5D6E-409C-BE32-E72D297353CC}">
              <c16:uniqueId val="{00000004-C76D-4045-B229-FFEE80402ECF}"/>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7008447547522094"/>
          <c:w val="0.99541938095060478"/>
          <c:h val="0.1299155245247791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1142381931354017"/>
        </c:manualLayout>
      </c:layout>
      <c:areaChart>
        <c:grouping val="stacked"/>
        <c:varyColors val="0"/>
        <c:ser>
          <c:idx val="1"/>
          <c:order val="0"/>
          <c:tx>
            <c:strRef>
              <c:f>'Graphique 6'!$A$5</c:f>
              <c:strCache>
                <c:ptCount val="1"/>
                <c:pt idx="0">
                  <c:v>N'a pas été affectée, est déjà revenue ou reviendra très vite à la normale</c:v>
                </c:pt>
              </c:strCache>
            </c:strRef>
          </c:tx>
          <c:spPr>
            <a:solidFill>
              <a:srgbClr val="00B050"/>
            </a:solidFill>
            <a:ln>
              <a:noFill/>
            </a:ln>
            <a:effectLst/>
          </c:spPr>
          <c:cat>
            <c:strRef>
              <c:f>'Graphique 6'!$B$4:$Q$4</c:f>
              <c:strCache>
                <c:ptCount val="16"/>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pt idx="13">
                  <c:v>juin</c:v>
                </c:pt>
                <c:pt idx="14">
                  <c:v>juillet</c:v>
                </c:pt>
                <c:pt idx="15">
                  <c:v>août</c:v>
                </c:pt>
              </c:strCache>
            </c:strRef>
          </c:cat>
          <c:val>
            <c:numRef>
              <c:f>'Graphique 6'!$B$5:$Q$5</c:f>
              <c:numCache>
                <c:formatCode>0.0</c:formatCode>
                <c:ptCount val="16"/>
                <c:pt idx="0">
                  <c:v>18.099999999999998</c:v>
                </c:pt>
                <c:pt idx="1">
                  <c:v>21.5</c:v>
                </c:pt>
                <c:pt idx="2">
                  <c:v>24.8</c:v>
                </c:pt>
                <c:pt idx="3">
                  <c:v>28.799999999999997</c:v>
                </c:pt>
                <c:pt idx="4">
                  <c:v>30.9</c:v>
                </c:pt>
                <c:pt idx="5">
                  <c:v>29.099999999999998</c:v>
                </c:pt>
                <c:pt idx="6">
                  <c:v>26.6</c:v>
                </c:pt>
                <c:pt idx="7">
                  <c:v>25.900000000000002</c:v>
                </c:pt>
                <c:pt idx="8">
                  <c:v>27.3</c:v>
                </c:pt>
                <c:pt idx="9">
                  <c:v>27.700000000000003</c:v>
                </c:pt>
                <c:pt idx="10">
                  <c:v>28.199999999999996</c:v>
                </c:pt>
                <c:pt idx="11">
                  <c:v>28.299999999999997</c:v>
                </c:pt>
                <c:pt idx="12">
                  <c:v>28.999999999999996</c:v>
                </c:pt>
                <c:pt idx="13">
                  <c:v>31.900000000000002</c:v>
                </c:pt>
                <c:pt idx="14">
                  <c:v>34.799999999999997</c:v>
                </c:pt>
                <c:pt idx="15">
                  <c:v>35.9</c:v>
                </c:pt>
              </c:numCache>
            </c:numRef>
          </c:val>
          <c:extLst>
            <c:ext xmlns:c16="http://schemas.microsoft.com/office/drawing/2014/chart" uri="{C3380CC4-5D6E-409C-BE32-E72D297353CC}">
              <c16:uniqueId val="{00000000-5032-44B6-8E64-1533B5A88DE9}"/>
            </c:ext>
          </c:extLst>
        </c:ser>
        <c:ser>
          <c:idx val="2"/>
          <c:order val="1"/>
          <c:tx>
            <c:strRef>
              <c:f>'Graphique 6'!$A$6</c:f>
              <c:strCache>
                <c:ptCount val="1"/>
                <c:pt idx="0">
                  <c:v>Reviendra à la normale d'ici un à trois mois</c:v>
                </c:pt>
              </c:strCache>
            </c:strRef>
          </c:tx>
          <c:spPr>
            <a:solidFill>
              <a:srgbClr val="92D050"/>
            </a:solidFill>
            <a:ln w="25400">
              <a:noFill/>
            </a:ln>
            <a:effectLst/>
          </c:spPr>
          <c:cat>
            <c:strRef>
              <c:f>'Graphique 6'!$B$4:$Q$4</c:f>
              <c:strCache>
                <c:ptCount val="16"/>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pt idx="13">
                  <c:v>juin</c:v>
                </c:pt>
                <c:pt idx="14">
                  <c:v>juillet</c:v>
                </c:pt>
                <c:pt idx="15">
                  <c:v>août</c:v>
                </c:pt>
              </c:strCache>
            </c:strRef>
          </c:cat>
          <c:val>
            <c:numRef>
              <c:f>'Graphique 6'!$B$6:$Q$6</c:f>
              <c:numCache>
                <c:formatCode>0.0</c:formatCode>
                <c:ptCount val="16"/>
                <c:pt idx="0">
                  <c:v>21.9</c:v>
                </c:pt>
                <c:pt idx="1">
                  <c:v>21.5</c:v>
                </c:pt>
                <c:pt idx="2">
                  <c:v>17.899999999999999</c:v>
                </c:pt>
                <c:pt idx="3">
                  <c:v>12.5</c:v>
                </c:pt>
                <c:pt idx="4">
                  <c:v>8.6999999999999993</c:v>
                </c:pt>
                <c:pt idx="5">
                  <c:v>6.7</c:v>
                </c:pt>
                <c:pt idx="6">
                  <c:v>5.0999999999999996</c:v>
                </c:pt>
                <c:pt idx="7">
                  <c:v>8.2000000000000011</c:v>
                </c:pt>
                <c:pt idx="8">
                  <c:v>6.1</c:v>
                </c:pt>
                <c:pt idx="9">
                  <c:v>4.9000000000000004</c:v>
                </c:pt>
                <c:pt idx="10">
                  <c:v>5.5</c:v>
                </c:pt>
                <c:pt idx="11">
                  <c:v>5.6000000000000005</c:v>
                </c:pt>
                <c:pt idx="12">
                  <c:v>8.1</c:v>
                </c:pt>
                <c:pt idx="13">
                  <c:v>9.1999999999999993</c:v>
                </c:pt>
                <c:pt idx="14">
                  <c:v>9</c:v>
                </c:pt>
                <c:pt idx="15">
                  <c:v>6</c:v>
                </c:pt>
              </c:numCache>
            </c:numRef>
          </c:val>
          <c:extLst>
            <c:ext xmlns:c16="http://schemas.microsoft.com/office/drawing/2014/chart" uri="{C3380CC4-5D6E-409C-BE32-E72D297353CC}">
              <c16:uniqueId val="{00000001-5032-44B6-8E64-1533B5A88DE9}"/>
            </c:ext>
          </c:extLst>
        </c:ser>
        <c:ser>
          <c:idx val="3"/>
          <c:order val="2"/>
          <c:tx>
            <c:strRef>
              <c:f>'Graphique 6'!$A$7</c:f>
              <c:strCache>
                <c:ptCount val="1"/>
                <c:pt idx="0">
                  <c:v>Reviendra à la normale d'ici trois mois à un an</c:v>
                </c:pt>
              </c:strCache>
            </c:strRef>
          </c:tx>
          <c:spPr>
            <a:solidFill>
              <a:srgbClr val="FFC000"/>
            </a:solidFill>
            <a:ln>
              <a:noFill/>
            </a:ln>
            <a:effectLst/>
          </c:spPr>
          <c:cat>
            <c:strRef>
              <c:f>'Graphique 6'!$B$4:$Q$4</c:f>
              <c:strCache>
                <c:ptCount val="16"/>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pt idx="13">
                  <c:v>juin</c:v>
                </c:pt>
                <c:pt idx="14">
                  <c:v>juillet</c:v>
                </c:pt>
                <c:pt idx="15">
                  <c:v>août</c:v>
                </c:pt>
              </c:strCache>
            </c:strRef>
          </c:cat>
          <c:val>
            <c:numRef>
              <c:f>'Graphique 6'!$B$7:$Q$7</c:f>
              <c:numCache>
                <c:formatCode>0.0</c:formatCode>
                <c:ptCount val="16"/>
                <c:pt idx="0">
                  <c:v>17.399999999999999</c:v>
                </c:pt>
                <c:pt idx="1">
                  <c:v>16.400000000000002</c:v>
                </c:pt>
                <c:pt idx="2">
                  <c:v>13</c:v>
                </c:pt>
                <c:pt idx="3">
                  <c:v>10</c:v>
                </c:pt>
                <c:pt idx="4">
                  <c:v>9.3000000000000007</c:v>
                </c:pt>
                <c:pt idx="5">
                  <c:v>17.100000000000001</c:v>
                </c:pt>
                <c:pt idx="6">
                  <c:v>19.8</c:v>
                </c:pt>
                <c:pt idx="7">
                  <c:v>20.7</c:v>
                </c:pt>
                <c:pt idx="8">
                  <c:v>19.8</c:v>
                </c:pt>
                <c:pt idx="9">
                  <c:v>19.2</c:v>
                </c:pt>
                <c:pt idx="10">
                  <c:v>18.8</c:v>
                </c:pt>
                <c:pt idx="11">
                  <c:v>18.899999999999999</c:v>
                </c:pt>
                <c:pt idx="12">
                  <c:v>18.200000000000003</c:v>
                </c:pt>
                <c:pt idx="13">
                  <c:v>18</c:v>
                </c:pt>
                <c:pt idx="14">
                  <c:v>14.600000000000001</c:v>
                </c:pt>
                <c:pt idx="15">
                  <c:v>15</c:v>
                </c:pt>
              </c:numCache>
            </c:numRef>
          </c:val>
          <c:extLst>
            <c:ext xmlns:c16="http://schemas.microsoft.com/office/drawing/2014/chart" uri="{C3380CC4-5D6E-409C-BE32-E72D297353CC}">
              <c16:uniqueId val="{00000002-5032-44B6-8E64-1533B5A88DE9}"/>
            </c:ext>
          </c:extLst>
        </c:ser>
        <c:ser>
          <c:idx val="4"/>
          <c:order val="3"/>
          <c:tx>
            <c:strRef>
              <c:f>'Graphique 6'!$A$8</c:f>
              <c:strCache>
                <c:ptCount val="1"/>
                <c:pt idx="0">
                  <c:v>A été affectée de manière durable et mettra plus d’un an à revenir à la normale</c:v>
                </c:pt>
              </c:strCache>
            </c:strRef>
          </c:tx>
          <c:spPr>
            <a:solidFill>
              <a:srgbClr val="C00000"/>
            </a:solidFill>
            <a:ln>
              <a:noFill/>
            </a:ln>
            <a:effectLst/>
          </c:spPr>
          <c:cat>
            <c:strRef>
              <c:f>'Graphique 6'!$B$4:$Q$4</c:f>
              <c:strCache>
                <c:ptCount val="16"/>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pt idx="13">
                  <c:v>juin</c:v>
                </c:pt>
                <c:pt idx="14">
                  <c:v>juillet</c:v>
                </c:pt>
                <c:pt idx="15">
                  <c:v>août</c:v>
                </c:pt>
              </c:strCache>
            </c:strRef>
          </c:cat>
          <c:val>
            <c:numRef>
              <c:f>'Graphique 6'!$B$8:$Q$8</c:f>
              <c:numCache>
                <c:formatCode>0.0</c:formatCode>
                <c:ptCount val="16"/>
                <c:pt idx="0">
                  <c:v>16.3</c:v>
                </c:pt>
                <c:pt idx="1">
                  <c:v>18.7</c:v>
                </c:pt>
                <c:pt idx="2">
                  <c:v>18.899999999999999</c:v>
                </c:pt>
                <c:pt idx="3">
                  <c:v>17.5</c:v>
                </c:pt>
                <c:pt idx="4">
                  <c:v>18.5</c:v>
                </c:pt>
                <c:pt idx="5">
                  <c:v>12.5</c:v>
                </c:pt>
                <c:pt idx="6">
                  <c:v>13.8</c:v>
                </c:pt>
                <c:pt idx="7">
                  <c:v>12.4</c:v>
                </c:pt>
                <c:pt idx="8">
                  <c:v>13.100000000000001</c:v>
                </c:pt>
                <c:pt idx="9">
                  <c:v>13</c:v>
                </c:pt>
                <c:pt idx="10">
                  <c:v>13</c:v>
                </c:pt>
                <c:pt idx="11">
                  <c:v>13.100000000000001</c:v>
                </c:pt>
                <c:pt idx="12">
                  <c:v>11.899999999999999</c:v>
                </c:pt>
                <c:pt idx="13">
                  <c:v>10.4</c:v>
                </c:pt>
                <c:pt idx="14">
                  <c:v>10</c:v>
                </c:pt>
                <c:pt idx="15">
                  <c:v>10.199999999999999</c:v>
                </c:pt>
              </c:numCache>
            </c:numRef>
          </c:val>
          <c:extLst>
            <c:ext xmlns:c16="http://schemas.microsoft.com/office/drawing/2014/chart" uri="{C3380CC4-5D6E-409C-BE32-E72D297353CC}">
              <c16:uniqueId val="{00000003-5032-44B6-8E64-1533B5A88DE9}"/>
            </c:ext>
          </c:extLst>
        </c:ser>
        <c:ser>
          <c:idx val="5"/>
          <c:order val="4"/>
          <c:tx>
            <c:strRef>
              <c:f>'Graphique 6'!$A$9</c:f>
              <c:strCache>
                <c:ptCount val="1"/>
                <c:pt idx="0">
                  <c:v>Ne sais pas </c:v>
                </c:pt>
              </c:strCache>
            </c:strRef>
          </c:tx>
          <c:spPr>
            <a:solidFill>
              <a:schemeClr val="bg1">
                <a:lumMod val="85000"/>
              </a:schemeClr>
            </a:solidFill>
            <a:ln>
              <a:noFill/>
            </a:ln>
            <a:effectLst/>
          </c:spPr>
          <c:cat>
            <c:strRef>
              <c:f>'Graphique 6'!$B$4:$Q$4</c:f>
              <c:strCache>
                <c:ptCount val="16"/>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pt idx="13">
                  <c:v>juin</c:v>
                </c:pt>
                <c:pt idx="14">
                  <c:v>juillet</c:v>
                </c:pt>
                <c:pt idx="15">
                  <c:v>août</c:v>
                </c:pt>
              </c:strCache>
            </c:strRef>
          </c:cat>
          <c:val>
            <c:numRef>
              <c:f>'Graphique 6'!$B$9:$Q$9</c:f>
              <c:numCache>
                <c:formatCode>0.0</c:formatCode>
                <c:ptCount val="16"/>
                <c:pt idx="0">
                  <c:v>26.400000000000002</c:v>
                </c:pt>
                <c:pt idx="1">
                  <c:v>21.9</c:v>
                </c:pt>
                <c:pt idx="2">
                  <c:v>25.4</c:v>
                </c:pt>
                <c:pt idx="3">
                  <c:v>31.2</c:v>
                </c:pt>
                <c:pt idx="4">
                  <c:v>32.5</c:v>
                </c:pt>
                <c:pt idx="5">
                  <c:v>34.699999999999996</c:v>
                </c:pt>
                <c:pt idx="6">
                  <c:v>34.699999999999996</c:v>
                </c:pt>
                <c:pt idx="7">
                  <c:v>32.700000000000003</c:v>
                </c:pt>
                <c:pt idx="8">
                  <c:v>33.700000000000003</c:v>
                </c:pt>
                <c:pt idx="9">
                  <c:v>35.299999999999997</c:v>
                </c:pt>
                <c:pt idx="10">
                  <c:v>34.5</c:v>
                </c:pt>
                <c:pt idx="11">
                  <c:v>34.1</c:v>
                </c:pt>
                <c:pt idx="12">
                  <c:v>32.800000000000004</c:v>
                </c:pt>
                <c:pt idx="13">
                  <c:v>30.5</c:v>
                </c:pt>
                <c:pt idx="14">
                  <c:v>31.6</c:v>
                </c:pt>
                <c:pt idx="15">
                  <c:v>32.9</c:v>
                </c:pt>
              </c:numCache>
            </c:numRef>
          </c:val>
          <c:extLst>
            <c:ext xmlns:c16="http://schemas.microsoft.com/office/drawing/2014/chart" uri="{C3380CC4-5D6E-409C-BE32-E72D297353CC}">
              <c16:uniqueId val="{00000004-5032-44B6-8E64-1533B5A88DE9}"/>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79412377598603556"/>
          <c:w val="0.99541938095060478"/>
          <c:h val="0.2058762240139643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'Encadré 1 Graphique 1A'!$B$4</c:f>
              <c:strCache>
                <c:ptCount val="1"/>
                <c:pt idx="0">
                  <c:v>Nombre de salariés placés en activité partielle</c:v>
                </c:pt>
              </c:strCache>
            </c:strRef>
          </c:tx>
          <c:spPr>
            <a:solidFill>
              <a:schemeClr val="accent1"/>
            </a:solidFill>
            <a:ln>
              <a:noFill/>
            </a:ln>
            <a:effectLst/>
          </c:spPr>
          <c:invertIfNegative val="0"/>
          <c:cat>
            <c:strRef>
              <c:f>'Encadré 1 Graphique 1A'!$A$5:$A$21</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'Encadré 1 Graphique 1A'!$B$5:$B$21</c:f>
              <c:numCache>
                <c:formatCode>0.0</c:formatCode>
                <c:ptCount val="17"/>
                <c:pt idx="0">
                  <c:v>6.7039279999999994</c:v>
                </c:pt>
                <c:pt idx="1">
                  <c:v>8.3821729999999999</c:v>
                </c:pt>
                <c:pt idx="2">
                  <c:v>6.883902</c:v>
                </c:pt>
                <c:pt idx="3">
                  <c:v>3.1049490000000004</c:v>
                </c:pt>
                <c:pt idx="4">
                  <c:v>1.78735</c:v>
                </c:pt>
                <c:pt idx="5">
                  <c:v>1.115093708168893</c:v>
                </c:pt>
                <c:pt idx="6">
                  <c:v>1.165523188201133</c:v>
                </c:pt>
                <c:pt idx="7">
                  <c:v>1.65577548170403</c:v>
                </c:pt>
                <c:pt idx="8">
                  <c:v>2.955150661833672</c:v>
                </c:pt>
                <c:pt idx="9">
                  <c:v>2.1939303250512943</c:v>
                </c:pt>
                <c:pt idx="10">
                  <c:v>2.1812215036842439</c:v>
                </c:pt>
                <c:pt idx="11">
                  <c:v>2.2603069011881058</c:v>
                </c:pt>
                <c:pt idx="12">
                  <c:v>2.4382620084687678</c:v>
                </c:pt>
                <c:pt idx="13">
                  <c:v>2.9636637833926214</c:v>
                </c:pt>
                <c:pt idx="14">
                  <c:v>2.2780642925226124</c:v>
                </c:pt>
                <c:pt idx="15">
                  <c:v>1.3761120799624298</c:v>
                </c:pt>
                <c:pt idx="16">
                  <c:v>0.60647827095976181</c:v>
                </c:pt>
              </c:numCache>
            </c:numRef>
          </c:val>
          <c:extLst>
            <c:ext xmlns:c16="http://schemas.microsoft.com/office/drawing/2014/chart" uri="{C3380CC4-5D6E-409C-BE32-E72D297353CC}">
              <c16:uniqueId val="{00000000-EABA-40EB-B0C5-93C084449156}"/>
            </c:ext>
          </c:extLst>
        </c:ser>
        <c:ser>
          <c:idx val="1"/>
          <c:order val="1"/>
          <c:tx>
            <c:strRef>
              <c:f>'Encadré 1 Graphique 1A'!$C$4</c:f>
              <c:strCache>
                <c:ptCount val="1"/>
                <c:pt idx="0">
                  <c:v>Nombre d'ETP placés en activité partielle</c:v>
                </c:pt>
              </c:strCache>
            </c:strRef>
          </c:tx>
          <c:spPr>
            <a:solidFill>
              <a:schemeClr val="accent2"/>
            </a:solidFill>
            <a:ln>
              <a:noFill/>
            </a:ln>
            <a:effectLst/>
          </c:spPr>
          <c:invertIfNegative val="0"/>
          <c:cat>
            <c:strRef>
              <c:f>'Encadré 1 Graphique 1A'!$A$5:$A$21</c:f>
              <c:strCache>
                <c:ptCount val="17"/>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strCache>
            </c:strRef>
          </c:cat>
          <c:val>
            <c:numRef>
              <c:f>'Encadré 1 Graphique 1A'!$C$5:$C$21</c:f>
              <c:numCache>
                <c:formatCode>0.0</c:formatCode>
                <c:ptCount val="17"/>
                <c:pt idx="0">
                  <c:v>2.2415085461428568</c:v>
                </c:pt>
                <c:pt idx="1">
                  <c:v>4.640287717942857</c:v>
                </c:pt>
                <c:pt idx="2">
                  <c:v>3.0336848432857146</c:v>
                </c:pt>
                <c:pt idx="3">
                  <c:v>1.355193516071429</c:v>
                </c:pt>
                <c:pt idx="4">
                  <c:v>0.616475</c:v>
                </c:pt>
                <c:pt idx="5">
                  <c:v>0.43790030816349379</c:v>
                </c:pt>
                <c:pt idx="6">
                  <c:v>0.39597294501981778</c:v>
                </c:pt>
                <c:pt idx="7">
                  <c:v>0.5377583843909024</c:v>
                </c:pt>
                <c:pt idx="8">
                  <c:v>1.592626711153146</c:v>
                </c:pt>
                <c:pt idx="9">
                  <c:v>0.96734159510778972</c:v>
                </c:pt>
                <c:pt idx="10">
                  <c:v>1.1083968834904743</c:v>
                </c:pt>
                <c:pt idx="11">
                  <c:v>1.1593276835409629</c:v>
                </c:pt>
                <c:pt idx="12">
                  <c:v>1.0863868097964104</c:v>
                </c:pt>
                <c:pt idx="13">
                  <c:v>1.4927063990469138</c:v>
                </c:pt>
                <c:pt idx="14">
                  <c:v>0.94711702947010112</c:v>
                </c:pt>
                <c:pt idx="15">
                  <c:v>0.44334444222304725</c:v>
                </c:pt>
                <c:pt idx="16">
                  <c:v>0.2375495486559894</c:v>
                </c:pt>
              </c:numCache>
            </c:numRef>
          </c:val>
          <c:extLst>
            <c:ext xmlns:c16="http://schemas.microsoft.com/office/drawing/2014/chart" uri="{C3380CC4-5D6E-409C-BE32-E72D297353CC}">
              <c16:uniqueId val="{00000001-EABA-40EB-B0C5-93C084449156}"/>
            </c:ext>
          </c:extLst>
        </c:ser>
        <c:dLbls>
          <c:showLegendKey val="0"/>
          <c:showVal val="0"/>
          <c:showCatName val="0"/>
          <c:showSerName val="0"/>
          <c:showPercent val="0"/>
          <c:showBubbleSize val="0"/>
        </c:dLbls>
        <c:gapWidth val="219"/>
        <c:overlap val="-27"/>
        <c:axId val="591492008"/>
        <c:axId val="591489712"/>
      </c:barChart>
      <c:catAx>
        <c:axId val="591492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91489712"/>
        <c:crosses val="autoZero"/>
        <c:auto val="1"/>
        <c:lblAlgn val="ctr"/>
        <c:lblOffset val="100"/>
        <c:noMultiLvlLbl val="0"/>
      </c:catAx>
      <c:valAx>
        <c:axId val="5914897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914920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8"/>
          <c:order val="0"/>
          <c:tx>
            <c:strRef>
              <c:f>'Encadré 1 Graphique 1B '!$R$4</c:f>
              <c:strCache>
                <c:ptCount val="1"/>
                <c:pt idx="0">
                  <c:v>juin-21</c:v>
                </c:pt>
              </c:strCache>
            </c:strRef>
          </c:tx>
          <c:spPr>
            <a:solidFill>
              <a:schemeClr val="accent3">
                <a:lumMod val="60000"/>
              </a:schemeClr>
            </a:solidFill>
            <a:ln>
              <a:noFill/>
            </a:ln>
            <a:effectLst/>
          </c:spPr>
          <c:invertIfNegative val="0"/>
          <c:val>
            <c:numRef>
              <c:f>'Encadré 1 Graphique 1B '!$R$5:$R$21</c:f>
              <c:numCache>
                <c:formatCode>_-* #\ ##0_-;\-* #\ ##0_-;_-* "-"??_-;_-@_-</c:formatCode>
                <c:ptCount val="17"/>
                <c:pt idx="0">
                  <c:v>8.0777094178688422</c:v>
                </c:pt>
                <c:pt idx="1">
                  <c:v>13.710494416292518</c:v>
                </c:pt>
                <c:pt idx="2">
                  <c:v>0.41333333333333333</c:v>
                </c:pt>
                <c:pt idx="3">
                  <c:v>14.798409466546714</c:v>
                </c:pt>
                <c:pt idx="4">
                  <c:v>106.98585895125143</c:v>
                </c:pt>
                <c:pt idx="5">
                  <c:v>84.058643064849321</c:v>
                </c:pt>
                <c:pt idx="6">
                  <c:v>2.3706871311570685</c:v>
                </c:pt>
                <c:pt idx="7">
                  <c:v>21.102012081481938</c:v>
                </c:pt>
                <c:pt idx="8">
                  <c:v>160.94732686949936</c:v>
                </c:pt>
                <c:pt idx="9">
                  <c:v>167.28184106333867</c:v>
                </c:pt>
                <c:pt idx="10">
                  <c:v>419.93029885884005</c:v>
                </c:pt>
                <c:pt idx="11">
                  <c:v>25.923095767241339</c:v>
                </c:pt>
                <c:pt idx="12">
                  <c:v>8.7773335824432177</c:v>
                </c:pt>
                <c:pt idx="13">
                  <c:v>3.3981979447092154</c:v>
                </c:pt>
                <c:pt idx="14">
                  <c:v>155.04183916605675</c:v>
                </c:pt>
                <c:pt idx="15">
                  <c:v>26.962071084910637</c:v>
                </c:pt>
                <c:pt idx="16">
                  <c:v>156.33292776260916</c:v>
                </c:pt>
              </c:numCache>
            </c:numRef>
          </c:val>
          <c:extLst>
            <c:ext xmlns:c16="http://schemas.microsoft.com/office/drawing/2014/chart" uri="{C3380CC4-5D6E-409C-BE32-E72D297353CC}">
              <c16:uniqueId val="{00000000-919A-4454-82D1-42A0D6333728}"/>
            </c:ext>
          </c:extLst>
        </c:ser>
        <c:ser>
          <c:idx val="0"/>
          <c:order val="1"/>
          <c:tx>
            <c:strRef>
              <c:f>'Encadré 1 Graphique 1B '!$Q$4</c:f>
              <c:strCache>
                <c:ptCount val="1"/>
                <c:pt idx="0">
                  <c:v>mai-21</c:v>
                </c:pt>
              </c:strCache>
            </c:strRef>
          </c:tx>
          <c:spPr>
            <a:solidFill>
              <a:schemeClr val="accent1"/>
            </a:solidFill>
            <a:ln>
              <a:noFill/>
            </a:ln>
            <a:effectLst/>
          </c:spPr>
          <c:invertIfNegative val="0"/>
          <c:cat>
            <c:strRef>
              <c:f>'Encadré 1 Graphique 1B '!$B$5:$B$21</c:f>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f>'Encadré 1 Graphique 1B '!$Q$5:$Q$21</c:f>
              <c:numCache>
                <c:formatCode>_-* #\ ##0_-;\-* #\ ##0_-;_-* "-"??_-;_-@_-</c:formatCode>
                <c:ptCount val="17"/>
                <c:pt idx="0">
                  <c:v>9.6137354717123369</c:v>
                </c:pt>
                <c:pt idx="1">
                  <c:v>31.351716531395077</c:v>
                </c:pt>
                <c:pt idx="2">
                  <c:v>1.7000000000000001E-2</c:v>
                </c:pt>
                <c:pt idx="3">
                  <c:v>23.597619610104744</c:v>
                </c:pt>
                <c:pt idx="4">
                  <c:v>102.00148466729745</c:v>
                </c:pt>
                <c:pt idx="5">
                  <c:v>102.53114421198497</c:v>
                </c:pt>
                <c:pt idx="6">
                  <c:v>3.3428126150855668</c:v>
                </c:pt>
                <c:pt idx="7">
                  <c:v>30.663725850645765</c:v>
                </c:pt>
                <c:pt idx="8">
                  <c:v>480.22531707769843</c:v>
                </c:pt>
                <c:pt idx="9">
                  <c:v>207.68517129191656</c:v>
                </c:pt>
                <c:pt idx="10">
                  <c:v>667.63398049726152</c:v>
                </c:pt>
                <c:pt idx="11">
                  <c:v>33.744423867281682</c:v>
                </c:pt>
                <c:pt idx="12">
                  <c:v>17.966491263959455</c:v>
                </c:pt>
                <c:pt idx="13">
                  <c:v>12.893785428341605</c:v>
                </c:pt>
                <c:pt idx="14">
                  <c:v>236.64682870976011</c:v>
                </c:pt>
                <c:pt idx="15">
                  <c:v>48.297541265420094</c:v>
                </c:pt>
                <c:pt idx="16">
                  <c:v>269.85151416274743</c:v>
                </c:pt>
              </c:numCache>
            </c:numRef>
          </c:val>
          <c:extLst>
            <c:ext xmlns:c16="http://schemas.microsoft.com/office/drawing/2014/chart" uri="{C3380CC4-5D6E-409C-BE32-E72D297353CC}">
              <c16:uniqueId val="{00000001-919A-4454-82D1-42A0D6333728}"/>
            </c:ext>
          </c:extLst>
        </c:ser>
        <c:ser>
          <c:idx val="1"/>
          <c:order val="2"/>
          <c:tx>
            <c:strRef>
              <c:f>'Encadré 1 Graphique 1B '!$P$4</c:f>
              <c:strCache>
                <c:ptCount val="1"/>
                <c:pt idx="0">
                  <c:v>avr.-21</c:v>
                </c:pt>
              </c:strCache>
            </c:strRef>
          </c:tx>
          <c:spPr>
            <a:solidFill>
              <a:schemeClr val="accent2"/>
            </a:solidFill>
            <a:ln>
              <a:noFill/>
            </a:ln>
            <a:effectLst/>
          </c:spPr>
          <c:invertIfNegative val="0"/>
          <c:cat>
            <c:strRef>
              <c:f>'Encadré 1 Graphique 1B '!$B$5:$B$21</c:f>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f>'Encadré 1 Graphique 1B '!$P$5:$P$21</c:f>
              <c:numCache>
                <c:formatCode>_-* #\ ##0_-;\-* #\ ##0_-;_-* "-"??_-;_-@_-</c:formatCode>
                <c:ptCount val="17"/>
                <c:pt idx="0">
                  <c:v>10.7221067085088</c:v>
                </c:pt>
                <c:pt idx="1">
                  <c:v>49.190574406552258</c:v>
                </c:pt>
                <c:pt idx="2">
                  <c:v>7.1999999999999995E-2</c:v>
                </c:pt>
                <c:pt idx="3">
                  <c:v>36.795909476562215</c:v>
                </c:pt>
                <c:pt idx="4">
                  <c:v>94.791487502765534</c:v>
                </c:pt>
                <c:pt idx="5">
                  <c:v>136.78013427706222</c:v>
                </c:pt>
                <c:pt idx="6">
                  <c:v>9.4077236911219444</c:v>
                </c:pt>
                <c:pt idx="7">
                  <c:v>48.258604874664627</c:v>
                </c:pt>
                <c:pt idx="8">
                  <c:v>609.54920331253118</c:v>
                </c:pt>
                <c:pt idx="9">
                  <c:v>278.13743392769044</c:v>
                </c:pt>
                <c:pt idx="10">
                  <c:v>744.08122417945526</c:v>
                </c:pt>
                <c:pt idx="11">
                  <c:v>48.532270279595544</c:v>
                </c:pt>
                <c:pt idx="12">
                  <c:v>27.81191293746561</c:v>
                </c:pt>
                <c:pt idx="13">
                  <c:v>23.937313953070646</c:v>
                </c:pt>
                <c:pt idx="14">
                  <c:v>349.31570535008683</c:v>
                </c:pt>
                <c:pt idx="15">
                  <c:v>157.82747352821829</c:v>
                </c:pt>
                <c:pt idx="16">
                  <c:v>338.45270498726831</c:v>
                </c:pt>
              </c:numCache>
            </c:numRef>
          </c:val>
          <c:extLst>
            <c:ext xmlns:c16="http://schemas.microsoft.com/office/drawing/2014/chart" uri="{C3380CC4-5D6E-409C-BE32-E72D297353CC}">
              <c16:uniqueId val="{00000002-919A-4454-82D1-42A0D6333728}"/>
            </c:ext>
          </c:extLst>
        </c:ser>
        <c:dLbls>
          <c:showLegendKey val="0"/>
          <c:showVal val="0"/>
          <c:showCatName val="0"/>
          <c:showSerName val="0"/>
          <c:showPercent val="0"/>
          <c:showBubbleSize val="0"/>
        </c:dLbls>
        <c:gapWidth val="182"/>
        <c:axId val="118996352"/>
        <c:axId val="123071104"/>
        <c:extLst>
          <c:ext xmlns:c15="http://schemas.microsoft.com/office/drawing/2012/chart" uri="{02D57815-91ED-43cb-92C2-25804820EDAC}">
            <c15:filteredBarSeries>
              <c15:ser>
                <c:idx val="2"/>
                <c:order val="3"/>
                <c:tx>
                  <c:strRef>
                    <c:extLst>
                      <c:ext uri="{02D57815-91ED-43cb-92C2-25804820EDAC}">
                        <c15:formulaRef>
                          <c15:sqref>'Encadré 1 Graphique 1B '!$O$4</c15:sqref>
                        </c15:formulaRef>
                      </c:ext>
                    </c:extLst>
                    <c:strCache>
                      <c:ptCount val="1"/>
                      <c:pt idx="0">
                        <c:v>mars-21</c:v>
                      </c:pt>
                    </c:strCache>
                  </c:strRef>
                </c:tx>
                <c:spPr>
                  <a:solidFill>
                    <a:schemeClr val="accent3"/>
                  </a:solidFill>
                  <a:ln>
                    <a:noFill/>
                  </a:ln>
                  <a:effectLst/>
                </c:spPr>
                <c:invertIfNegative val="0"/>
                <c:cat>
                  <c:strRef>
                    <c:extLst>
                      <c:ext uri="{02D57815-91ED-43cb-92C2-25804820EDAC}">
                        <c15:formulaRef>
                          <c15:sqref>'Encadré 1 Graphique 1B '!$B$5:$B$21</c15:sqref>
                        </c15:formulaRef>
                      </c:ext>
                    </c:extLst>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extLst>
                      <c:ext uri="{02D57815-91ED-43cb-92C2-25804820EDAC}">
                        <c15:formulaRef>
                          <c15:sqref>'Encadré 1 Graphique 1B '!$O$5:$O$21</c15:sqref>
                        </c15:formulaRef>
                      </c:ext>
                    </c:extLst>
                    <c:numCache>
                      <c:formatCode>_-* #\ ##0_-;\-* #\ ##0_-;_-* "-"??_-;_-@_-</c:formatCode>
                      <c:ptCount val="17"/>
                      <c:pt idx="0">
                        <c:v>7.5629922124135209</c:v>
                      </c:pt>
                      <c:pt idx="1">
                        <c:v>42.873673325686781</c:v>
                      </c:pt>
                      <c:pt idx="2">
                        <c:v>5.1999999999999998E-2</c:v>
                      </c:pt>
                      <c:pt idx="3">
                        <c:v>33.132247034215027</c:v>
                      </c:pt>
                      <c:pt idx="4">
                        <c:v>85.710242990520442</c:v>
                      </c:pt>
                      <c:pt idx="5">
                        <c:v>120.3542996250201</c:v>
                      </c:pt>
                      <c:pt idx="6">
                        <c:v>3.6528169377391131</c:v>
                      </c:pt>
                      <c:pt idx="7">
                        <c:v>32.119410699557271</c:v>
                      </c:pt>
                      <c:pt idx="8">
                        <c:v>432.85373828870922</c:v>
                      </c:pt>
                      <c:pt idx="9">
                        <c:v>219.48427085243219</c:v>
                      </c:pt>
                      <c:pt idx="10">
                        <c:v>751.09901484731472</c:v>
                      </c:pt>
                      <c:pt idx="11">
                        <c:v>39.625729052745605</c:v>
                      </c:pt>
                      <c:pt idx="12">
                        <c:v>18.208165494711476</c:v>
                      </c:pt>
                      <c:pt idx="13">
                        <c:v>14.178089144075384</c:v>
                      </c:pt>
                      <c:pt idx="14">
                        <c:v>303.63841361592222</c:v>
                      </c:pt>
                      <c:pt idx="15">
                        <c:v>50.469879879922289</c:v>
                      </c:pt>
                      <c:pt idx="16">
                        <c:v>283.24702446778178</c:v>
                      </c:pt>
                    </c:numCache>
                  </c:numRef>
                </c:val>
                <c:extLst>
                  <c:ext xmlns:c16="http://schemas.microsoft.com/office/drawing/2014/chart" uri="{C3380CC4-5D6E-409C-BE32-E72D297353CC}">
                    <c16:uniqueId val="{00000003-919A-4454-82D1-42A0D6333728}"/>
                  </c:ext>
                </c:extLst>
              </c15:ser>
            </c15:filteredBarSeries>
            <c15:filteredBarSeries>
              <c15:ser>
                <c:idx val="3"/>
                <c:order val="4"/>
                <c:tx>
                  <c:strRef>
                    <c:extLst xmlns:c15="http://schemas.microsoft.com/office/drawing/2012/chart">
                      <c:ext xmlns:c15="http://schemas.microsoft.com/office/drawing/2012/chart" uri="{02D57815-91ED-43cb-92C2-25804820EDAC}">
                        <c15:formulaRef>
                          <c15:sqref>'Encadré 1 Graphique 1B '!$N$4</c15:sqref>
                        </c15:formulaRef>
                      </c:ext>
                    </c:extLst>
                    <c:strCache>
                      <c:ptCount val="1"/>
                      <c:pt idx="0">
                        <c:v>févr.-21</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'Encadré 1 Graphique 1B '!$B$5:$B$21</c15:sqref>
                        </c15:formulaRef>
                      </c:ext>
                    </c:extLst>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extLst xmlns:c15="http://schemas.microsoft.com/office/drawing/2012/chart">
                      <c:ext xmlns:c15="http://schemas.microsoft.com/office/drawing/2012/chart" uri="{02D57815-91ED-43cb-92C2-25804820EDAC}">
                        <c15:formulaRef>
                          <c15:sqref>'Encadré 1 Graphique 1B '!$N$5:$N$21</c15:sqref>
                        </c15:formulaRef>
                      </c:ext>
                    </c:extLst>
                    <c:numCache>
                      <c:formatCode>_-* #\ ##0_-;\-* #\ ##0_-;_-* "-"??_-;_-@_-</c:formatCode>
                      <c:ptCount val="17"/>
                      <c:pt idx="0">
                        <c:v>7.7182299866763122</c:v>
                      </c:pt>
                      <c:pt idx="1">
                        <c:v>45.127779323352541</c:v>
                      </c:pt>
                      <c:pt idx="2">
                        <c:v>9.7000000000000003E-2</c:v>
                      </c:pt>
                      <c:pt idx="3">
                        <c:v>31.035084449653695</c:v>
                      </c:pt>
                      <c:pt idx="4">
                        <c:v>82.676629442536765</c:v>
                      </c:pt>
                      <c:pt idx="5">
                        <c:v>111.46060725150629</c:v>
                      </c:pt>
                      <c:pt idx="6">
                        <c:v>3.5416851656704322</c:v>
                      </c:pt>
                      <c:pt idx="7">
                        <c:v>45.539408714930843</c:v>
                      </c:pt>
                      <c:pt idx="8">
                        <c:v>353.15532308161147</c:v>
                      </c:pt>
                      <c:pt idx="9">
                        <c:v>187.83606171632576</c:v>
                      </c:pt>
                      <c:pt idx="10">
                        <c:v>725.05502476832146</c:v>
                      </c:pt>
                      <c:pt idx="11">
                        <c:v>39.552304731740954</c:v>
                      </c:pt>
                      <c:pt idx="12">
                        <c:v>17.379306712818984</c:v>
                      </c:pt>
                      <c:pt idx="13">
                        <c:v>8.3543283819235548</c:v>
                      </c:pt>
                      <c:pt idx="14">
                        <c:v>283.98997301658079</c:v>
                      </c:pt>
                      <c:pt idx="15">
                        <c:v>52.624883993593414</c:v>
                      </c:pt>
                      <c:pt idx="16">
                        <c:v>265.16327045086302</c:v>
                      </c:pt>
                    </c:numCache>
                  </c:numRef>
                </c:val>
                <c:extLst xmlns:c15="http://schemas.microsoft.com/office/drawing/2012/chart">
                  <c:ext xmlns:c16="http://schemas.microsoft.com/office/drawing/2014/chart" uri="{C3380CC4-5D6E-409C-BE32-E72D297353CC}">
                    <c16:uniqueId val="{00000004-919A-4454-82D1-42A0D6333728}"/>
                  </c:ext>
                </c:extLst>
              </c15:ser>
            </c15:filteredBarSeries>
            <c15:filteredBarSeries>
              <c15:ser>
                <c:idx val="4"/>
                <c:order val="5"/>
                <c:tx>
                  <c:strRef>
                    <c:extLst xmlns:c15="http://schemas.microsoft.com/office/drawing/2012/chart">
                      <c:ext xmlns:c15="http://schemas.microsoft.com/office/drawing/2012/chart" uri="{02D57815-91ED-43cb-92C2-25804820EDAC}">
                        <c15:formulaRef>
                          <c15:sqref>'Encadré 1 Graphique 1B '!$M$4</c15:sqref>
                        </c15:formulaRef>
                      </c:ext>
                    </c:extLst>
                    <c:strCache>
                      <c:ptCount val="1"/>
                      <c:pt idx="0">
                        <c:v>janv.-21</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'Encadré 1 Graphique 1B '!$B$5:$B$21</c15:sqref>
                        </c15:formulaRef>
                      </c:ext>
                    </c:extLst>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extLst xmlns:c15="http://schemas.microsoft.com/office/drawing/2012/chart">
                      <c:ext xmlns:c15="http://schemas.microsoft.com/office/drawing/2012/chart" uri="{02D57815-91ED-43cb-92C2-25804820EDAC}">
                        <c15:formulaRef>
                          <c15:sqref>'Encadré 1 Graphique 1B '!$M$5:$M$21</c15:sqref>
                        </c15:formulaRef>
                      </c:ext>
                    </c:extLst>
                    <c:numCache>
                      <c:formatCode>_-* #\ ##0_-;\-* #\ ##0_-;_-* "-"??_-;_-@_-</c:formatCode>
                      <c:ptCount val="17"/>
                      <c:pt idx="0">
                        <c:v>7.883143294623804</c:v>
                      </c:pt>
                      <c:pt idx="1">
                        <c:v>42.18665083377234</c:v>
                      </c:pt>
                      <c:pt idx="2">
                        <c:v>0.104</c:v>
                      </c:pt>
                      <c:pt idx="3">
                        <c:v>32.261375184068662</c:v>
                      </c:pt>
                      <c:pt idx="4">
                        <c:v>60.994966780668605</c:v>
                      </c:pt>
                      <c:pt idx="5">
                        <c:v>115.90062579182346</c:v>
                      </c:pt>
                      <c:pt idx="6">
                        <c:v>4.4450554852393322</c:v>
                      </c:pt>
                      <c:pt idx="7">
                        <c:v>34.112002750803626</c:v>
                      </c:pt>
                      <c:pt idx="8">
                        <c:v>301.49510695802803</c:v>
                      </c:pt>
                      <c:pt idx="9">
                        <c:v>182.96744985559783</c:v>
                      </c:pt>
                      <c:pt idx="10">
                        <c:v>741.55363963506738</c:v>
                      </c:pt>
                      <c:pt idx="11">
                        <c:v>40.771096502403353</c:v>
                      </c:pt>
                      <c:pt idx="12">
                        <c:v>15.409922660511461</c:v>
                      </c:pt>
                      <c:pt idx="13">
                        <c:v>9.6250186501976849</c:v>
                      </c:pt>
                      <c:pt idx="14">
                        <c:v>274.36488629897485</c:v>
                      </c:pt>
                      <c:pt idx="15">
                        <c:v>48.524152983055572</c:v>
                      </c:pt>
                      <c:pt idx="16">
                        <c:v>268.62241001940822</c:v>
                      </c:pt>
                    </c:numCache>
                  </c:numRef>
                </c:val>
                <c:extLst xmlns:c15="http://schemas.microsoft.com/office/drawing/2012/chart">
                  <c:ext xmlns:c16="http://schemas.microsoft.com/office/drawing/2014/chart" uri="{C3380CC4-5D6E-409C-BE32-E72D297353CC}">
                    <c16:uniqueId val="{00000005-919A-4454-82D1-42A0D6333728}"/>
                  </c:ext>
                </c:extLst>
              </c15:ser>
            </c15:filteredBarSeries>
            <c15:filteredBarSeries>
              <c15:ser>
                <c:idx val="5"/>
                <c:order val="6"/>
                <c:tx>
                  <c:strRef>
                    <c:extLst xmlns:c15="http://schemas.microsoft.com/office/drawing/2012/chart">
                      <c:ext xmlns:c15="http://schemas.microsoft.com/office/drawing/2012/chart" uri="{02D57815-91ED-43cb-92C2-25804820EDAC}">
                        <c15:formulaRef>
                          <c15:sqref>'Encadré 1 Graphique 1B '!$L$4</c15:sqref>
                        </c15:formulaRef>
                      </c:ext>
                    </c:extLst>
                    <c:strCache>
                      <c:ptCount val="1"/>
                      <c:pt idx="0">
                        <c:v>déc.-20</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'Encadré 1 Graphique 1B '!$B$5:$B$21</c15:sqref>
                        </c15:formulaRef>
                      </c:ext>
                    </c:extLst>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extLst xmlns:c15="http://schemas.microsoft.com/office/drawing/2012/chart">
                      <c:ext xmlns:c15="http://schemas.microsoft.com/office/drawing/2012/chart" uri="{02D57815-91ED-43cb-92C2-25804820EDAC}">
                        <c15:formulaRef>
                          <c15:sqref>'Encadré 1 Graphique 1B '!$L$5:$L$21</c15:sqref>
                        </c15:formulaRef>
                      </c:ext>
                    </c:extLst>
                    <c:numCache>
                      <c:formatCode>_-* #\ ##0_-;\-* #\ ##0_-;_-* "-"??_-;_-@_-</c:formatCode>
                      <c:ptCount val="17"/>
                      <c:pt idx="0">
                        <c:v>9.6919096780792398</c:v>
                      </c:pt>
                      <c:pt idx="1">
                        <c:v>40.482715387033181</c:v>
                      </c:pt>
                      <c:pt idx="2">
                        <c:v>0.18525</c:v>
                      </c:pt>
                      <c:pt idx="3">
                        <c:v>33.451059622775375</c:v>
                      </c:pt>
                      <c:pt idx="4">
                        <c:v>73.806417921165803</c:v>
                      </c:pt>
                      <c:pt idx="5">
                        <c:v>125.6171425198261</c:v>
                      </c:pt>
                      <c:pt idx="6">
                        <c:v>7.1257820840781969</c:v>
                      </c:pt>
                      <c:pt idx="7">
                        <c:v>34.098502293744616</c:v>
                      </c:pt>
                      <c:pt idx="8">
                        <c:v>257.81136141793979</c:v>
                      </c:pt>
                      <c:pt idx="9">
                        <c:v>180.91871824937562</c:v>
                      </c:pt>
                      <c:pt idx="10">
                        <c:v>713.70095328840921</c:v>
                      </c:pt>
                      <c:pt idx="11">
                        <c:v>50.269834550249236</c:v>
                      </c:pt>
                      <c:pt idx="12">
                        <c:v>19.894435583070539</c:v>
                      </c:pt>
                      <c:pt idx="13">
                        <c:v>15.6682324196397</c:v>
                      </c:pt>
                      <c:pt idx="14">
                        <c:v>314.05295552771179</c:v>
                      </c:pt>
                      <c:pt idx="15">
                        <c:v>59.980957623577964</c:v>
                      </c:pt>
                      <c:pt idx="16">
                        <c:v>257.17409688461788</c:v>
                      </c:pt>
                    </c:numCache>
                  </c:numRef>
                </c:val>
                <c:extLst xmlns:c15="http://schemas.microsoft.com/office/drawing/2012/chart">
                  <c:ext xmlns:c16="http://schemas.microsoft.com/office/drawing/2014/chart" uri="{C3380CC4-5D6E-409C-BE32-E72D297353CC}">
                    <c16:uniqueId val="{00000006-919A-4454-82D1-42A0D6333728}"/>
                  </c:ext>
                </c:extLst>
              </c15:ser>
            </c15:filteredBarSeries>
            <c15:filteredBarSeries>
              <c15:ser>
                <c:idx val="6"/>
                <c:order val="7"/>
                <c:tx>
                  <c:strRef>
                    <c:extLst xmlns:c15="http://schemas.microsoft.com/office/drawing/2012/chart">
                      <c:ext xmlns:c15="http://schemas.microsoft.com/office/drawing/2012/chart" uri="{02D57815-91ED-43cb-92C2-25804820EDAC}">
                        <c15:formulaRef>
                          <c15:sqref>'Encadré 1 Graphique 1B '!$K$4</c15:sqref>
                        </c15:formulaRef>
                      </c:ext>
                    </c:extLst>
                    <c:strCache>
                      <c:ptCount val="1"/>
                      <c:pt idx="0">
                        <c:v>nov.-20</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'Encadré 1 Graphique 1B '!$B$5:$B$21</c15:sqref>
                        </c15:formulaRef>
                      </c:ext>
                    </c:extLst>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extLst xmlns:c15="http://schemas.microsoft.com/office/drawing/2012/chart">
                      <c:ext xmlns:c15="http://schemas.microsoft.com/office/drawing/2012/chart" uri="{02D57815-91ED-43cb-92C2-25804820EDAC}">
                        <c15:formulaRef>
                          <c15:sqref>'Encadré 1 Graphique 1B '!$K$5:$K$21</c15:sqref>
                        </c15:formulaRef>
                      </c:ext>
                    </c:extLst>
                    <c:numCache>
                      <c:formatCode>_-* #\ ##0_-;\-* #\ ##0_-;_-* "-"??_-;_-@_-</c:formatCode>
                      <c:ptCount val="17"/>
                      <c:pt idx="0">
                        <c:v>9.8741129821683344</c:v>
                      </c:pt>
                      <c:pt idx="1">
                        <c:v>51.145062758950267</c:v>
                      </c:pt>
                      <c:pt idx="2">
                        <c:v>0.20324999999999999</c:v>
                      </c:pt>
                      <c:pt idx="3">
                        <c:v>35.447337440197366</c:v>
                      </c:pt>
                      <c:pt idx="4">
                        <c:v>75.807069013248906</c:v>
                      </c:pt>
                      <c:pt idx="5">
                        <c:v>141.75493818416851</c:v>
                      </c:pt>
                      <c:pt idx="6">
                        <c:v>10.511272177037609</c:v>
                      </c:pt>
                      <c:pt idx="7">
                        <c:v>37.049861553704361</c:v>
                      </c:pt>
                      <c:pt idx="8">
                        <c:v>692.49752127112083</c:v>
                      </c:pt>
                      <c:pt idx="9">
                        <c:v>185.1697503365742</c:v>
                      </c:pt>
                      <c:pt idx="10">
                        <c:v>735.99300000000005</c:v>
                      </c:pt>
                      <c:pt idx="11">
                        <c:v>58.94505506735792</c:v>
                      </c:pt>
                      <c:pt idx="12">
                        <c:v>26.737284108032789</c:v>
                      </c:pt>
                      <c:pt idx="13">
                        <c:v>47.99094819772025</c:v>
                      </c:pt>
                      <c:pt idx="14">
                        <c:v>378.12788565106871</c:v>
                      </c:pt>
                      <c:pt idx="15">
                        <c:v>90.295233470469967</c:v>
                      </c:pt>
                      <c:pt idx="16">
                        <c:v>377.60107962185248</c:v>
                      </c:pt>
                    </c:numCache>
                  </c:numRef>
                </c:val>
                <c:extLst xmlns:c15="http://schemas.microsoft.com/office/drawing/2012/chart">
                  <c:ext xmlns:c16="http://schemas.microsoft.com/office/drawing/2014/chart" uri="{C3380CC4-5D6E-409C-BE32-E72D297353CC}">
                    <c16:uniqueId val="{00000007-919A-4454-82D1-42A0D6333728}"/>
                  </c:ext>
                </c:extLst>
              </c15:ser>
            </c15:filteredBarSeries>
            <c15:filteredBarSeries>
              <c15:ser>
                <c:idx val="7"/>
                <c:order val="8"/>
                <c:tx>
                  <c:strRef>
                    <c:extLst xmlns:c15="http://schemas.microsoft.com/office/drawing/2012/chart">
                      <c:ext xmlns:c15="http://schemas.microsoft.com/office/drawing/2012/chart" uri="{02D57815-91ED-43cb-92C2-25804820EDAC}">
                        <c15:formulaRef>
                          <c15:sqref>'Encadré 1 Graphique 1B '!$J$4</c15:sqref>
                        </c15:formulaRef>
                      </c:ext>
                    </c:extLst>
                    <c:strCache>
                      <c:ptCount val="1"/>
                      <c:pt idx="0">
                        <c:v>oct.-20</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'Encadré 1 Graphique 1B '!$B$5:$B$21</c15:sqref>
                        </c15:formulaRef>
                      </c:ext>
                    </c:extLst>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extLst xmlns:c15="http://schemas.microsoft.com/office/drawing/2012/chart">
                      <c:ext xmlns:c15="http://schemas.microsoft.com/office/drawing/2012/chart" uri="{02D57815-91ED-43cb-92C2-25804820EDAC}">
                        <c15:formulaRef>
                          <c15:sqref>'Encadré 1 Graphique 1B '!$J$5:$J$21</c15:sqref>
                        </c15:formulaRef>
                      </c:ext>
                    </c:extLst>
                    <c:numCache>
                      <c:formatCode>_-* #\ ##0_-;\-* #\ ##0_-;_-* "-"??_-;_-@_-</c:formatCode>
                      <c:ptCount val="17"/>
                      <c:pt idx="0">
                        <c:v>5.5897612732345801</c:v>
                      </c:pt>
                      <c:pt idx="1">
                        <c:v>16.761312320977719</c:v>
                      </c:pt>
                      <c:pt idx="2">
                        <c:v>1.32E-2</c:v>
                      </c:pt>
                      <c:pt idx="3">
                        <c:v>35.254896355846775</c:v>
                      </c:pt>
                      <c:pt idx="4">
                        <c:v>59.220484962437141</c:v>
                      </c:pt>
                      <c:pt idx="5">
                        <c:v>113.89567381323991</c:v>
                      </c:pt>
                      <c:pt idx="6">
                        <c:v>4.4499652779260552</c:v>
                      </c:pt>
                      <c:pt idx="7">
                        <c:v>34.676679028992893</c:v>
                      </c:pt>
                      <c:pt idx="8">
                        <c:v>251.4782350206724</c:v>
                      </c:pt>
                      <c:pt idx="9">
                        <c:v>118.8132397626224</c:v>
                      </c:pt>
                      <c:pt idx="10">
                        <c:v>511.7112066847165</c:v>
                      </c:pt>
                      <c:pt idx="11">
                        <c:v>39.884281829920297</c:v>
                      </c:pt>
                      <c:pt idx="12">
                        <c:v>11.99303938263272</c:v>
                      </c:pt>
                      <c:pt idx="13">
                        <c:v>10.0124157210906</c:v>
                      </c:pt>
                      <c:pt idx="14">
                        <c:v>215.96852716096339</c:v>
                      </c:pt>
                      <c:pt idx="15">
                        <c:v>29.50814127132254</c:v>
                      </c:pt>
                      <c:pt idx="16">
                        <c:v>196.54442183743359</c:v>
                      </c:pt>
                    </c:numCache>
                  </c:numRef>
                </c:val>
                <c:extLst xmlns:c15="http://schemas.microsoft.com/office/drawing/2012/chart">
                  <c:ext xmlns:c16="http://schemas.microsoft.com/office/drawing/2014/chart" uri="{C3380CC4-5D6E-409C-BE32-E72D297353CC}">
                    <c16:uniqueId val="{00000008-919A-4454-82D1-42A0D6333728}"/>
                  </c:ext>
                </c:extLst>
              </c15:ser>
            </c15:filteredBarSeries>
          </c:ext>
        </c:extLst>
      </c:barChart>
      <c:catAx>
        <c:axId val="118996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3071104"/>
        <c:crosses val="autoZero"/>
        <c:auto val="1"/>
        <c:lblAlgn val="ctr"/>
        <c:lblOffset val="100"/>
        <c:noMultiLvlLbl val="0"/>
      </c:catAx>
      <c:valAx>
        <c:axId val="123071104"/>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996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705971</xdr:colOff>
      <xdr:row>11</xdr:row>
      <xdr:rowOff>78443</xdr:rowOff>
    </xdr:from>
    <xdr:to>
      <xdr:col>10</xdr:col>
      <xdr:colOff>336177</xdr:colOff>
      <xdr:row>33</xdr:row>
      <xdr:rowOff>67236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209549</xdr:colOff>
      <xdr:row>2</xdr:row>
      <xdr:rowOff>76199</xdr:rowOff>
    </xdr:from>
    <xdr:to>
      <xdr:col>12</xdr:col>
      <xdr:colOff>85724</xdr:colOff>
      <xdr:row>16</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694765</xdr:colOff>
      <xdr:row>49</xdr:row>
      <xdr:rowOff>4483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694765</xdr:colOff>
      <xdr:row>49</xdr:row>
      <xdr:rowOff>4483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23</xdr:row>
      <xdr:rowOff>1</xdr:rowOff>
    </xdr:from>
    <xdr:to>
      <xdr:col>5</xdr:col>
      <xdr:colOff>694765</xdr:colOff>
      <xdr:row>47</xdr:row>
      <xdr:rowOff>123265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459442</xdr:colOff>
      <xdr:row>91</xdr:row>
      <xdr:rowOff>112058</xdr:rowOff>
    </xdr:from>
    <xdr:to>
      <xdr:col>7</xdr:col>
      <xdr:colOff>302559</xdr:colOff>
      <xdr:row>169</xdr:row>
      <xdr:rowOff>78441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448236</xdr:colOff>
      <xdr:row>91</xdr:row>
      <xdr:rowOff>112058</xdr:rowOff>
    </xdr:from>
    <xdr:to>
      <xdr:col>7</xdr:col>
      <xdr:colOff>291353</xdr:colOff>
      <xdr:row>159</xdr:row>
      <xdr:rowOff>54429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448236</xdr:colOff>
      <xdr:row>91</xdr:row>
      <xdr:rowOff>112057</xdr:rowOff>
    </xdr:from>
    <xdr:to>
      <xdr:col>7</xdr:col>
      <xdr:colOff>145677</xdr:colOff>
      <xdr:row>171</xdr:row>
      <xdr:rowOff>56028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381001</xdr:colOff>
      <xdr:row>91</xdr:row>
      <xdr:rowOff>78442</xdr:rowOff>
    </xdr:from>
    <xdr:to>
      <xdr:col>7</xdr:col>
      <xdr:colOff>302560</xdr:colOff>
      <xdr:row>166</xdr:row>
      <xdr:rowOff>145676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78442</xdr:colOff>
      <xdr:row>90</xdr:row>
      <xdr:rowOff>145675</xdr:rowOff>
    </xdr:from>
    <xdr:to>
      <xdr:col>7</xdr:col>
      <xdr:colOff>44823</xdr:colOff>
      <xdr:row>165</xdr:row>
      <xdr:rowOff>78442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74440</xdr:colOff>
      <xdr:row>91</xdr:row>
      <xdr:rowOff>136071</xdr:rowOff>
    </xdr:from>
    <xdr:to>
      <xdr:col>11</xdr:col>
      <xdr:colOff>591511</xdr:colOff>
      <xdr:row>174</xdr:row>
      <xdr:rowOff>95250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11206</xdr:colOff>
      <xdr:row>17</xdr:row>
      <xdr:rowOff>78442</xdr:rowOff>
    </xdr:from>
    <xdr:to>
      <xdr:col>14</xdr:col>
      <xdr:colOff>750795</xdr:colOff>
      <xdr:row>43</xdr:row>
      <xdr:rowOff>22413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89647</xdr:rowOff>
    </xdr:from>
    <xdr:to>
      <xdr:col>6</xdr:col>
      <xdr:colOff>11207</xdr:colOff>
      <xdr:row>43</xdr:row>
      <xdr:rowOff>33618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112058</xdr:colOff>
      <xdr:row>15</xdr:row>
      <xdr:rowOff>133350</xdr:rowOff>
    </xdr:from>
    <xdr:to>
      <xdr:col>11</xdr:col>
      <xdr:colOff>77320</xdr:colOff>
      <xdr:row>40</xdr:row>
      <xdr:rowOff>134470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19</xdr:col>
      <xdr:colOff>326369</xdr:colOff>
      <xdr:row>2</xdr:row>
      <xdr:rowOff>83201</xdr:rowOff>
    </xdr:from>
    <xdr:to>
      <xdr:col>29</xdr:col>
      <xdr:colOff>549088</xdr:colOff>
      <xdr:row>47</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1143002</xdr:colOff>
      <xdr:row>12</xdr:row>
      <xdr:rowOff>56030</xdr:rowOff>
    </xdr:from>
    <xdr:to>
      <xdr:col>5</xdr:col>
      <xdr:colOff>212914</xdr:colOff>
      <xdr:row>34</xdr:row>
      <xdr:rowOff>44823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1434353</xdr:colOff>
      <xdr:row>13</xdr:row>
      <xdr:rowOff>33620</xdr:rowOff>
    </xdr:from>
    <xdr:to>
      <xdr:col>5</xdr:col>
      <xdr:colOff>190500</xdr:colOff>
      <xdr:row>35</xdr:row>
      <xdr:rowOff>22413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0.1495</cdr:x>
      <cdr:y>0.83646</cdr:y>
    </cdr:from>
    <cdr:to>
      <cdr:x>0.19269</cdr:x>
      <cdr:y>0.9866</cdr:y>
    </cdr:to>
    <cdr:sp macro="" textlink="">
      <cdr:nvSpPr>
        <cdr:cNvPr id="3" name="Accolade ouvrante 2"/>
        <cdr:cNvSpPr/>
      </cdr:nvSpPr>
      <cdr:spPr>
        <a:xfrm xmlns:a="http://schemas.openxmlformats.org/drawingml/2006/main">
          <a:off x="1008528" y="3496233"/>
          <a:ext cx="291353" cy="627530"/>
        </a:xfrm>
        <a:prstGeom xmlns:a="http://schemas.openxmlformats.org/drawingml/2006/main" prst="leftBrace">
          <a:avLst>
            <a:gd name="adj1" fmla="val 33333"/>
            <a:gd name="adj2" fmla="val 50000"/>
          </a:avLst>
        </a:prstGeom>
        <a:ln xmlns:a="http://schemas.openxmlformats.org/drawingml/2006/main">
          <a:solidFill>
            <a:schemeClr val="tx1">
              <a:lumMod val="65000"/>
              <a:lumOff val="35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cdr:x>
      <cdr:y>0.81501</cdr:y>
    </cdr:from>
    <cdr:to>
      <cdr:x>0.16777</cdr:x>
      <cdr:y>1</cdr:y>
    </cdr:to>
    <cdr:sp macro="" textlink="">
      <cdr:nvSpPr>
        <cdr:cNvPr id="4" name="ZoneTexte 3"/>
        <cdr:cNvSpPr txBox="1"/>
      </cdr:nvSpPr>
      <cdr:spPr>
        <a:xfrm xmlns:a="http://schemas.openxmlformats.org/drawingml/2006/main">
          <a:off x="0" y="3406586"/>
          <a:ext cx="1131794" cy="773207"/>
        </a:xfrm>
        <a:prstGeom xmlns:a="http://schemas.openxmlformats.org/drawingml/2006/main" prst="rect">
          <a:avLst/>
        </a:prstGeom>
      </cdr:spPr>
      <cdr:txBody>
        <a:bodyPr xmlns:a="http://schemas.openxmlformats.org/drawingml/2006/main" vertOverflow="clip" horzOverflow="clip" wrap="square" rtlCol="0">
          <a:noAutofit/>
        </a:bodyPr>
        <a:lstStyle xmlns:a="http://schemas.openxmlformats.org/drawingml/2006/main"/>
        <a:p xmlns:a="http://schemas.openxmlformats.org/drawingml/2006/main">
          <a:pPr algn="l"/>
          <a:r>
            <a:rPr lang="fr-FR" sz="1100">
              <a:solidFill>
                <a:schemeClr val="tx1">
                  <a:lumMod val="65000"/>
                  <a:lumOff val="35000"/>
                </a:schemeClr>
              </a:solidFill>
              <a:latin typeface="Arial" panose="020B0604020202020204" pitchFamily="34" charset="0"/>
              <a:cs typeface="Arial" panose="020B0604020202020204" pitchFamily="34" charset="0"/>
            </a:rPr>
            <a:t>Principal</a:t>
          </a:r>
          <a:r>
            <a:rPr lang="fr-FR" sz="1100" baseline="0">
              <a:solidFill>
                <a:schemeClr val="tx1">
                  <a:lumMod val="65000"/>
                  <a:lumOff val="35000"/>
                </a:schemeClr>
              </a:solidFill>
              <a:latin typeface="Arial" panose="020B0604020202020204" pitchFamily="34" charset="0"/>
              <a:cs typeface="Arial" panose="020B0604020202020204" pitchFamily="34" charset="0"/>
            </a:rPr>
            <a:t> motif de recours au chômage partiel</a:t>
          </a:r>
          <a:endParaRPr lang="fr-FR" sz="1100">
            <a:solidFill>
              <a:schemeClr val="tx1">
                <a:lumMod val="65000"/>
                <a:lumOff val="35000"/>
              </a:schemeClr>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2767853</xdr:colOff>
      <xdr:row>18</xdr:row>
      <xdr:rowOff>112060</xdr:rowOff>
    </xdr:from>
    <xdr:to>
      <xdr:col>7</xdr:col>
      <xdr:colOff>336177</xdr:colOff>
      <xdr:row>40</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224124</xdr:colOff>
      <xdr:row>10</xdr:row>
      <xdr:rowOff>0</xdr:rowOff>
    </xdr:from>
    <xdr:to>
      <xdr:col>17</xdr:col>
      <xdr:colOff>627534</xdr:colOff>
      <xdr:row>34</xdr:row>
      <xdr:rowOff>100852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257175</xdr:colOff>
      <xdr:row>3</xdr:row>
      <xdr:rowOff>376236</xdr:rowOff>
    </xdr:from>
    <xdr:to>
      <xdr:col>10</xdr:col>
      <xdr:colOff>361950</xdr:colOff>
      <xdr:row>19</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123823</xdr:colOff>
      <xdr:row>21</xdr:row>
      <xdr:rowOff>61911</xdr:rowOff>
    </xdr:from>
    <xdr:to>
      <xdr:col>21</xdr:col>
      <xdr:colOff>390524</xdr:colOff>
      <xdr:row>78</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chier_aout_ap_ap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A"/>
      <sheetName val="Graphique B"/>
      <sheetName val="Graphique C "/>
      <sheetName val="Graphique D (supplémentaire)"/>
      <sheetName val="Graphique E (supplémentaire)"/>
      <sheetName val="Encadré 1 tableau récap."/>
      <sheetName val="Encadré 1 tableau révisions"/>
    </sheetNames>
    <sheetDataSet>
      <sheetData sheetId="0" refreshError="1"/>
      <sheetData sheetId="1" refreshError="1"/>
      <sheetData sheetId="2">
        <row r="3">
          <cell r="B3" t="str">
            <v>Nombre de salariés en APLD (échelle de gauche)</v>
          </cell>
          <cell r="C3" t="str">
            <v>Nombre de salariés en AP (échelle de gauche)</v>
          </cell>
          <cell r="D3" t="str">
            <v>Part des salariés en APLD parmi les salariés en AP (échelle de droite)</v>
          </cell>
        </row>
        <row r="4">
          <cell r="A4">
            <v>44166</v>
          </cell>
          <cell r="B4">
            <v>106.33840134397151</v>
          </cell>
          <cell r="C4">
            <v>2193.9303250512939</v>
          </cell>
          <cell r="D4">
            <v>4.8469361186976305E-2</v>
          </cell>
        </row>
        <row r="5">
          <cell r="A5">
            <v>44197</v>
          </cell>
          <cell r="B5">
            <v>215.2278373718992</v>
          </cell>
          <cell r="C5">
            <v>2181.221503684244</v>
          </cell>
          <cell r="D5">
            <v>9.8673076993035097E-2</v>
          </cell>
        </row>
        <row r="6">
          <cell r="A6">
            <v>44228</v>
          </cell>
          <cell r="B6">
            <v>234.42358241874311</v>
          </cell>
          <cell r="C6">
            <v>2260.3069011881057</v>
          </cell>
          <cell r="D6">
            <v>0.10371316492265759</v>
          </cell>
        </row>
        <row r="7">
          <cell r="A7">
            <v>44256</v>
          </cell>
          <cell r="B7">
            <v>269.91466772245764</v>
          </cell>
          <cell r="C7">
            <v>2438.2620084687678</v>
          </cell>
          <cell r="D7">
            <v>0.11069961586776494</v>
          </cell>
        </row>
        <row r="8">
          <cell r="A8">
            <v>44287</v>
          </cell>
          <cell r="B8">
            <v>283.92078745514215</v>
          </cell>
          <cell r="C8">
            <v>2963.6637833926211</v>
          </cell>
          <cell r="D8">
            <v>9.5800606346151368E-2</v>
          </cell>
        </row>
        <row r="9">
          <cell r="A9">
            <v>44317</v>
          </cell>
          <cell r="B9">
            <v>283.51789997185949</v>
          </cell>
          <cell r="C9">
            <v>2278.0642925226125</v>
          </cell>
          <cell r="D9">
            <v>0.12445561826435819</v>
          </cell>
        </row>
        <row r="10">
          <cell r="A10">
            <v>44348</v>
          </cell>
          <cell r="B10">
            <v>274.48864959863101</v>
          </cell>
          <cell r="C10">
            <v>1376.1120799624298</v>
          </cell>
          <cell r="D10">
            <v>0.19946678297172205</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66"/>
  <sheetViews>
    <sheetView tabSelected="1" zoomScaleNormal="100" workbookViewId="0">
      <selection sqref="A1:L1"/>
    </sheetView>
  </sheetViews>
  <sheetFormatPr baseColWidth="10" defaultRowHeight="15" x14ac:dyDescent="0.25"/>
  <cols>
    <col min="1" max="1" width="13.85546875" customWidth="1"/>
    <col min="2" max="10" width="11.5703125" customWidth="1"/>
    <col min="11" max="11" width="11.28515625" customWidth="1"/>
    <col min="12" max="12" width="10.7109375" customWidth="1"/>
  </cols>
  <sheetData>
    <row r="1" spans="1:12" ht="36.75" customHeight="1" x14ac:dyDescent="0.25">
      <c r="A1" s="368" t="s">
        <v>234</v>
      </c>
      <c r="B1" s="369"/>
      <c r="C1" s="369"/>
      <c r="D1" s="369"/>
      <c r="E1" s="369"/>
      <c r="F1" s="369"/>
      <c r="G1" s="369"/>
      <c r="H1" s="369"/>
      <c r="I1" s="369"/>
      <c r="J1" s="369"/>
      <c r="K1" s="369"/>
      <c r="L1" s="369"/>
    </row>
    <row r="2" spans="1:12" x14ac:dyDescent="0.25">
      <c r="A2" s="1" t="s">
        <v>32</v>
      </c>
      <c r="B2" s="1"/>
      <c r="C2" s="1"/>
      <c r="D2" s="1"/>
      <c r="E2" s="1"/>
      <c r="F2" s="1"/>
      <c r="G2" s="1"/>
      <c r="H2" s="1"/>
      <c r="I2" s="1"/>
      <c r="J2" s="1"/>
      <c r="K2" s="1"/>
      <c r="L2" s="1"/>
    </row>
    <row r="3" spans="1:12" ht="44.25" customHeight="1" x14ac:dyDescent="0.25">
      <c r="A3" s="370" t="s">
        <v>33</v>
      </c>
      <c r="B3" s="370"/>
      <c r="C3" s="370"/>
      <c r="D3" s="370"/>
      <c r="E3" s="370"/>
      <c r="F3" s="370"/>
      <c r="G3" s="370"/>
      <c r="H3" s="370"/>
      <c r="I3" s="370"/>
      <c r="J3" s="370"/>
      <c r="K3" s="370"/>
      <c r="L3" s="370"/>
    </row>
    <row r="4" spans="1:12" ht="27.75" customHeight="1" x14ac:dyDescent="0.25">
      <c r="A4" s="371" t="s">
        <v>34</v>
      </c>
      <c r="B4" s="371"/>
      <c r="C4" s="371"/>
      <c r="D4" s="371"/>
      <c r="E4" s="371"/>
      <c r="F4" s="371"/>
      <c r="G4" s="371"/>
      <c r="H4" s="371"/>
      <c r="I4" s="371"/>
      <c r="J4" s="371"/>
      <c r="K4" s="371"/>
      <c r="L4" s="371"/>
    </row>
    <row r="5" spans="1:12" x14ac:dyDescent="0.25">
      <c r="A5" s="1" t="s">
        <v>35</v>
      </c>
      <c r="B5" s="1"/>
      <c r="C5" s="1"/>
      <c r="D5" s="1"/>
      <c r="E5" s="1"/>
      <c r="F5" s="1"/>
      <c r="G5" s="1"/>
      <c r="H5" s="1"/>
      <c r="I5" s="1"/>
      <c r="J5" s="1"/>
      <c r="K5" s="1"/>
      <c r="L5" s="1"/>
    </row>
    <row r="6" spans="1:12" ht="92.25" customHeight="1" x14ac:dyDescent="0.25">
      <c r="A6" s="371" t="s">
        <v>36</v>
      </c>
      <c r="B6" s="371"/>
      <c r="C6" s="371"/>
      <c r="D6" s="371"/>
      <c r="E6" s="371"/>
      <c r="F6" s="371"/>
      <c r="G6" s="371"/>
      <c r="H6" s="371"/>
      <c r="I6" s="371"/>
      <c r="J6" s="371"/>
      <c r="K6" s="371"/>
      <c r="L6" s="371"/>
    </row>
    <row r="7" spans="1:12" x14ac:dyDescent="0.25">
      <c r="A7" s="372" t="s">
        <v>37</v>
      </c>
      <c r="B7" s="372"/>
      <c r="C7" s="372"/>
      <c r="D7" s="372"/>
      <c r="E7" s="372"/>
      <c r="F7" s="372"/>
      <c r="G7" s="372"/>
      <c r="H7" s="372"/>
      <c r="I7" s="372"/>
      <c r="J7" s="372"/>
      <c r="K7" s="372"/>
      <c r="L7" s="372"/>
    </row>
    <row r="8" spans="1:12" ht="78.75" customHeight="1" x14ac:dyDescent="0.25">
      <c r="A8" s="373" t="s">
        <v>60</v>
      </c>
      <c r="B8" s="373"/>
      <c r="C8" s="373"/>
      <c r="D8" s="373"/>
      <c r="E8" s="373"/>
      <c r="F8" s="373"/>
      <c r="G8" s="373"/>
      <c r="H8" s="373"/>
      <c r="I8" s="373"/>
      <c r="J8" s="373"/>
      <c r="K8" s="373"/>
      <c r="L8" s="373"/>
    </row>
    <row r="9" spans="1:12" x14ac:dyDescent="0.25">
      <c r="A9" s="374" t="s">
        <v>38</v>
      </c>
      <c r="B9" s="374"/>
      <c r="C9" s="374"/>
      <c r="D9" s="374"/>
      <c r="E9" s="374"/>
      <c r="F9" s="374"/>
      <c r="G9" s="374"/>
      <c r="H9" s="374"/>
      <c r="I9" s="374"/>
      <c r="J9" s="374"/>
      <c r="K9" s="374"/>
      <c r="L9" s="374"/>
    </row>
    <row r="10" spans="1:12" s="66" customFormat="1" ht="15" customHeight="1" x14ac:dyDescent="0.25">
      <c r="A10" s="377" t="s">
        <v>99</v>
      </c>
      <c r="B10" s="377"/>
      <c r="C10" s="377"/>
      <c r="D10" s="377"/>
      <c r="E10" s="377"/>
      <c r="F10" s="377"/>
      <c r="G10" s="377"/>
      <c r="H10" s="377"/>
      <c r="I10" s="377"/>
      <c r="J10" s="377"/>
      <c r="K10" s="377"/>
      <c r="L10" s="377"/>
    </row>
    <row r="11" spans="1:12" s="65" customFormat="1" ht="9" customHeight="1" x14ac:dyDescent="0.25">
      <c r="A11" s="378"/>
      <c r="B11" s="378"/>
      <c r="C11" s="378"/>
      <c r="D11" s="378"/>
      <c r="E11" s="378"/>
      <c r="F11" s="378"/>
      <c r="G11" s="378"/>
      <c r="H11" s="378"/>
      <c r="I11" s="378"/>
      <c r="J11" s="378"/>
      <c r="K11" s="378"/>
      <c r="L11" s="378"/>
    </row>
    <row r="12" spans="1:12" x14ac:dyDescent="0.25">
      <c r="A12" s="379" t="s">
        <v>70</v>
      </c>
      <c r="B12" s="379"/>
      <c r="C12" s="379"/>
      <c r="D12" s="379"/>
      <c r="E12" s="379"/>
      <c r="F12" s="379"/>
      <c r="G12" s="379"/>
      <c r="H12" s="379"/>
      <c r="I12" s="379"/>
      <c r="J12" s="379"/>
      <c r="K12" s="379"/>
      <c r="L12" s="379"/>
    </row>
    <row r="13" spans="1:12" ht="9" customHeight="1" x14ac:dyDescent="0.25">
      <c r="A13" s="378"/>
      <c r="B13" s="378"/>
      <c r="C13" s="378"/>
      <c r="D13" s="378"/>
      <c r="E13" s="378"/>
      <c r="F13" s="378"/>
      <c r="G13" s="378"/>
      <c r="H13" s="378"/>
      <c r="I13" s="378"/>
      <c r="J13" s="378"/>
      <c r="K13" s="378"/>
      <c r="L13" s="378"/>
    </row>
    <row r="14" spans="1:12" s="66" customFormat="1" ht="15" customHeight="1" x14ac:dyDescent="0.25">
      <c r="A14" s="379" t="s">
        <v>237</v>
      </c>
      <c r="B14" s="379"/>
      <c r="C14" s="379"/>
      <c r="D14" s="379"/>
      <c r="E14" s="379"/>
      <c r="F14" s="379"/>
      <c r="G14" s="379"/>
      <c r="H14" s="379"/>
      <c r="I14" s="379"/>
      <c r="J14" s="379"/>
      <c r="K14" s="379"/>
      <c r="L14" s="379"/>
    </row>
    <row r="15" spans="1:12" s="66" customFormat="1" ht="9" customHeight="1" x14ac:dyDescent="0.25">
      <c r="A15" s="378"/>
      <c r="B15" s="378"/>
      <c r="C15" s="378"/>
      <c r="D15" s="378"/>
      <c r="E15" s="378"/>
      <c r="F15" s="378"/>
      <c r="G15" s="378"/>
      <c r="H15" s="378"/>
      <c r="I15" s="378"/>
      <c r="J15" s="378"/>
      <c r="K15" s="378"/>
      <c r="L15" s="378"/>
    </row>
    <row r="16" spans="1:12" s="66" customFormat="1" ht="15" customHeight="1" x14ac:dyDescent="0.25">
      <c r="A16" s="379" t="s">
        <v>238</v>
      </c>
      <c r="B16" s="379"/>
      <c r="C16" s="379"/>
      <c r="D16" s="379"/>
      <c r="E16" s="379"/>
      <c r="F16" s="379"/>
      <c r="G16" s="379"/>
      <c r="H16" s="379"/>
      <c r="I16" s="379"/>
      <c r="J16" s="379"/>
      <c r="K16" s="379"/>
      <c r="L16" s="379"/>
    </row>
    <row r="17" spans="1:13" s="66" customFormat="1" ht="9" customHeight="1" x14ac:dyDescent="0.25">
      <c r="A17" s="378"/>
      <c r="B17" s="378"/>
      <c r="C17" s="378"/>
      <c r="D17" s="378"/>
      <c r="E17" s="378"/>
      <c r="F17" s="378"/>
      <c r="G17" s="378"/>
      <c r="H17" s="378"/>
      <c r="I17" s="378"/>
      <c r="J17" s="378"/>
      <c r="K17" s="378"/>
      <c r="L17" s="378"/>
    </row>
    <row r="18" spans="1:13" s="66" customFormat="1" ht="15" customHeight="1" x14ac:dyDescent="0.25">
      <c r="A18" s="379" t="s">
        <v>239</v>
      </c>
      <c r="B18" s="379"/>
      <c r="C18" s="379"/>
      <c r="D18" s="379"/>
      <c r="E18" s="379"/>
      <c r="F18" s="379"/>
      <c r="G18" s="379"/>
      <c r="H18" s="379"/>
      <c r="I18" s="379"/>
      <c r="J18" s="379"/>
      <c r="K18" s="379"/>
      <c r="L18" s="379"/>
      <c r="M18" s="218"/>
    </row>
    <row r="19" spans="1:13" s="66" customFormat="1" ht="9" customHeight="1" x14ac:dyDescent="0.25">
      <c r="A19" s="378"/>
      <c r="B19" s="378"/>
      <c r="C19" s="378"/>
      <c r="D19" s="378"/>
      <c r="E19" s="378"/>
      <c r="F19" s="378"/>
      <c r="G19" s="378"/>
      <c r="H19" s="378"/>
      <c r="I19" s="378"/>
      <c r="J19" s="378"/>
      <c r="K19" s="378"/>
      <c r="L19" s="378"/>
    </row>
    <row r="20" spans="1:13" s="66" customFormat="1" x14ac:dyDescent="0.25">
      <c r="A20" s="379" t="s">
        <v>240</v>
      </c>
      <c r="B20" s="379"/>
      <c r="C20" s="379"/>
      <c r="D20" s="379"/>
      <c r="E20" s="379"/>
      <c r="F20" s="379"/>
      <c r="G20" s="379"/>
      <c r="H20" s="379"/>
      <c r="I20" s="379"/>
      <c r="J20" s="379"/>
      <c r="K20" s="379"/>
      <c r="L20" s="379"/>
    </row>
    <row r="21" spans="1:13" s="66" customFormat="1" ht="9" customHeight="1" x14ac:dyDescent="0.25">
      <c r="A21" s="378"/>
      <c r="B21" s="378"/>
      <c r="C21" s="378"/>
      <c r="D21" s="378"/>
      <c r="E21" s="378"/>
      <c r="F21" s="378"/>
      <c r="G21" s="378"/>
      <c r="H21" s="378"/>
      <c r="I21" s="378"/>
      <c r="J21" s="378"/>
      <c r="K21" s="378"/>
      <c r="L21" s="378"/>
    </row>
    <row r="22" spans="1:13" s="66" customFormat="1" x14ac:dyDescent="0.25">
      <c r="A22" s="379" t="s">
        <v>241</v>
      </c>
      <c r="B22" s="379"/>
      <c r="C22" s="379"/>
      <c r="D22" s="379"/>
      <c r="E22" s="379"/>
      <c r="F22" s="379"/>
      <c r="G22" s="379"/>
      <c r="H22" s="379"/>
      <c r="I22" s="379"/>
      <c r="J22" s="379"/>
      <c r="K22" s="379"/>
      <c r="L22" s="379"/>
    </row>
    <row r="23" spans="1:13" s="66" customFormat="1" ht="9" customHeight="1" x14ac:dyDescent="0.25">
      <c r="A23" s="378"/>
      <c r="B23" s="378"/>
      <c r="C23" s="378"/>
      <c r="D23" s="378"/>
      <c r="E23" s="378"/>
      <c r="F23" s="378"/>
      <c r="G23" s="378"/>
      <c r="H23" s="378"/>
      <c r="I23" s="378"/>
      <c r="J23" s="378"/>
      <c r="K23" s="378"/>
      <c r="L23" s="378"/>
    </row>
    <row r="24" spans="1:13" s="66" customFormat="1" ht="15" customHeight="1" x14ac:dyDescent="0.25">
      <c r="A24" s="377" t="s">
        <v>106</v>
      </c>
      <c r="B24" s="377"/>
      <c r="C24" s="377"/>
      <c r="D24" s="377"/>
      <c r="E24" s="377"/>
      <c r="F24" s="377"/>
      <c r="G24" s="377"/>
      <c r="H24" s="377"/>
      <c r="I24" s="377"/>
      <c r="J24" s="377"/>
      <c r="K24" s="377"/>
      <c r="L24" s="377"/>
    </row>
    <row r="25" spans="1:13" s="65" customFormat="1" ht="9" customHeight="1" x14ac:dyDescent="0.25">
      <c r="A25" s="378"/>
      <c r="B25" s="378"/>
      <c r="C25" s="378"/>
      <c r="D25" s="378"/>
      <c r="E25" s="378"/>
      <c r="F25" s="378"/>
      <c r="G25" s="378"/>
      <c r="H25" s="378"/>
      <c r="I25" s="378"/>
      <c r="J25" s="378"/>
      <c r="K25" s="378"/>
      <c r="L25" s="378"/>
    </row>
    <row r="26" spans="1:13" s="65" customFormat="1" x14ac:dyDescent="0.25">
      <c r="A26" s="376" t="s">
        <v>235</v>
      </c>
      <c r="B26" s="376"/>
      <c r="C26" s="376"/>
      <c r="D26" s="376"/>
      <c r="E26" s="376"/>
      <c r="F26" s="376"/>
      <c r="G26" s="376"/>
      <c r="H26" s="376"/>
      <c r="I26" s="376"/>
      <c r="J26" s="376"/>
      <c r="K26" s="376"/>
      <c r="L26" s="376"/>
    </row>
    <row r="27" spans="1:13" s="65" customFormat="1" ht="9" customHeight="1" x14ac:dyDescent="0.25">
      <c r="A27" s="375"/>
      <c r="B27" s="375"/>
      <c r="C27" s="375"/>
      <c r="D27" s="375"/>
      <c r="E27" s="375"/>
      <c r="F27" s="375"/>
      <c r="G27" s="375"/>
      <c r="H27" s="375"/>
      <c r="I27" s="375"/>
      <c r="J27" s="375"/>
      <c r="K27" s="375"/>
      <c r="L27" s="375"/>
    </row>
    <row r="28" spans="1:13" s="65" customFormat="1" x14ac:dyDescent="0.25">
      <c r="A28" s="376" t="s">
        <v>233</v>
      </c>
      <c r="B28" s="376"/>
      <c r="C28" s="376"/>
      <c r="D28" s="376"/>
      <c r="E28" s="376"/>
      <c r="F28" s="376"/>
      <c r="G28" s="376"/>
      <c r="H28" s="376"/>
      <c r="I28" s="376"/>
      <c r="J28" s="376"/>
      <c r="K28" s="376"/>
      <c r="L28" s="376"/>
    </row>
    <row r="29" spans="1:13" s="65" customFormat="1" ht="9" customHeight="1" x14ac:dyDescent="0.25">
      <c r="A29" s="375"/>
      <c r="B29" s="375"/>
      <c r="C29" s="375"/>
      <c r="D29" s="375"/>
      <c r="E29" s="375"/>
      <c r="F29" s="375"/>
      <c r="G29" s="375"/>
      <c r="H29" s="375"/>
      <c r="I29" s="375"/>
      <c r="J29" s="375"/>
      <c r="K29" s="375"/>
      <c r="L29" s="375"/>
    </row>
    <row r="30" spans="1:13" s="65" customFormat="1" x14ac:dyDescent="0.25">
      <c r="A30" s="376" t="s">
        <v>278</v>
      </c>
      <c r="B30" s="376"/>
      <c r="C30" s="376"/>
      <c r="D30" s="376"/>
      <c r="E30" s="376"/>
      <c r="F30" s="376"/>
      <c r="G30" s="376"/>
      <c r="H30" s="376"/>
      <c r="I30" s="376"/>
      <c r="J30" s="376"/>
      <c r="K30" s="376"/>
      <c r="L30" s="376"/>
    </row>
    <row r="31" spans="1:13" s="65" customFormat="1" ht="9" customHeight="1" x14ac:dyDescent="0.25">
      <c r="A31" s="375"/>
      <c r="B31" s="375"/>
      <c r="C31" s="375"/>
      <c r="D31" s="375"/>
      <c r="E31" s="375"/>
      <c r="F31" s="375"/>
      <c r="G31" s="375"/>
      <c r="H31" s="375"/>
      <c r="I31" s="375"/>
      <c r="J31" s="375"/>
      <c r="K31" s="375"/>
      <c r="L31" s="375"/>
    </row>
    <row r="32" spans="1:13" s="65" customFormat="1" x14ac:dyDescent="0.25">
      <c r="A32" s="376" t="s">
        <v>268</v>
      </c>
      <c r="B32" s="376"/>
      <c r="C32" s="376"/>
      <c r="D32" s="376"/>
      <c r="E32" s="376"/>
      <c r="F32" s="376"/>
      <c r="G32" s="376"/>
      <c r="H32" s="376"/>
      <c r="I32" s="376"/>
      <c r="J32" s="376"/>
      <c r="K32" s="376"/>
      <c r="L32" s="376"/>
    </row>
    <row r="33" spans="1:14" s="65" customFormat="1" ht="9" customHeight="1" x14ac:dyDescent="0.25">
      <c r="A33" s="375"/>
      <c r="B33" s="375"/>
      <c r="C33" s="375"/>
      <c r="D33" s="375"/>
      <c r="E33" s="375"/>
      <c r="F33" s="375"/>
      <c r="G33" s="375"/>
      <c r="H33" s="375"/>
      <c r="I33" s="375"/>
      <c r="J33" s="375"/>
      <c r="K33" s="375"/>
      <c r="L33" s="375"/>
    </row>
    <row r="34" spans="1:14" s="65" customFormat="1" x14ac:dyDescent="0.25">
      <c r="A34" s="376" t="s">
        <v>270</v>
      </c>
      <c r="B34" s="376"/>
      <c r="C34" s="376"/>
      <c r="D34" s="376"/>
      <c r="E34" s="376"/>
      <c r="F34" s="376"/>
      <c r="G34" s="376"/>
      <c r="H34" s="376"/>
      <c r="I34" s="376"/>
      <c r="J34" s="376"/>
      <c r="K34" s="376"/>
      <c r="L34" s="376"/>
    </row>
    <row r="35" spans="1:14" s="65" customFormat="1" ht="9" customHeight="1" x14ac:dyDescent="0.25">
      <c r="A35" s="378"/>
      <c r="B35" s="378"/>
      <c r="C35" s="378"/>
      <c r="D35" s="378"/>
      <c r="E35" s="378"/>
      <c r="F35" s="378"/>
      <c r="G35" s="378"/>
      <c r="H35" s="378"/>
      <c r="I35" s="378"/>
      <c r="J35" s="378"/>
      <c r="K35" s="378"/>
      <c r="L35" s="378"/>
      <c r="M35" s="66"/>
    </row>
    <row r="36" spans="1:14" s="65" customFormat="1" x14ac:dyDescent="0.25">
      <c r="A36" s="376" t="s">
        <v>269</v>
      </c>
      <c r="B36" s="376"/>
      <c r="C36" s="376"/>
      <c r="D36" s="376"/>
      <c r="E36" s="376"/>
      <c r="F36" s="376"/>
      <c r="G36" s="376"/>
      <c r="H36" s="376"/>
      <c r="I36" s="376"/>
      <c r="J36" s="376"/>
      <c r="K36" s="376"/>
      <c r="L36" s="376"/>
    </row>
    <row r="37" spans="1:14" s="66" customFormat="1" ht="9" customHeight="1" x14ac:dyDescent="0.25">
      <c r="A37" s="378"/>
      <c r="B37" s="378"/>
      <c r="C37" s="378"/>
      <c r="D37" s="378"/>
      <c r="E37" s="378"/>
      <c r="F37" s="378"/>
      <c r="G37" s="378"/>
      <c r="H37" s="378"/>
      <c r="I37" s="378"/>
      <c r="J37" s="378"/>
      <c r="K37" s="378"/>
      <c r="L37" s="378"/>
    </row>
    <row r="38" spans="1:14" s="66" customFormat="1" ht="15" customHeight="1" x14ac:dyDescent="0.25">
      <c r="A38" s="377" t="s">
        <v>79</v>
      </c>
      <c r="B38" s="377"/>
      <c r="C38" s="377"/>
      <c r="D38" s="377"/>
      <c r="E38" s="377"/>
      <c r="F38" s="377"/>
      <c r="G38" s="377"/>
      <c r="H38" s="377"/>
      <c r="I38" s="377"/>
      <c r="J38" s="377"/>
      <c r="K38" s="377"/>
      <c r="L38" s="377"/>
    </row>
    <row r="39" spans="1:14" s="65" customFormat="1" ht="9" customHeight="1" x14ac:dyDescent="0.25">
      <c r="A39" s="378"/>
      <c r="B39" s="378"/>
      <c r="C39" s="378"/>
      <c r="D39" s="378"/>
      <c r="E39" s="378"/>
      <c r="F39" s="378"/>
      <c r="G39" s="378"/>
      <c r="H39" s="378"/>
      <c r="I39" s="378"/>
      <c r="J39" s="378"/>
      <c r="K39" s="378"/>
      <c r="L39" s="378"/>
    </row>
    <row r="40" spans="1:14" s="66" customFormat="1" x14ac:dyDescent="0.25">
      <c r="A40" s="376" t="s">
        <v>86</v>
      </c>
      <c r="B40" s="376"/>
      <c r="C40" s="376"/>
      <c r="D40" s="376"/>
      <c r="E40" s="376"/>
      <c r="F40" s="376"/>
      <c r="G40" s="376"/>
      <c r="H40" s="376"/>
      <c r="I40" s="376"/>
      <c r="J40" s="376"/>
      <c r="K40" s="376"/>
      <c r="L40" s="376"/>
      <c r="M40" s="65"/>
      <c r="N40" s="65"/>
    </row>
    <row r="41" spans="1:14" s="66" customFormat="1" ht="9" customHeight="1" x14ac:dyDescent="0.25">
      <c r="A41" s="375"/>
      <c r="B41" s="375"/>
      <c r="C41" s="375"/>
      <c r="D41" s="375"/>
      <c r="E41" s="375"/>
      <c r="F41" s="375"/>
      <c r="G41" s="375"/>
      <c r="H41" s="375"/>
      <c r="I41" s="375"/>
      <c r="J41" s="375"/>
      <c r="K41" s="375"/>
      <c r="L41" s="375"/>
      <c r="M41" s="65"/>
      <c r="N41" s="65"/>
    </row>
    <row r="42" spans="1:14" x14ac:dyDescent="0.25">
      <c r="A42" s="376" t="s">
        <v>87</v>
      </c>
      <c r="B42" s="376"/>
      <c r="C42" s="376"/>
      <c r="D42" s="376"/>
      <c r="E42" s="376"/>
      <c r="F42" s="376"/>
      <c r="G42" s="376"/>
      <c r="H42" s="376"/>
      <c r="I42" s="376"/>
      <c r="J42" s="376"/>
      <c r="K42" s="376"/>
      <c r="L42" s="376"/>
      <c r="M42" s="65"/>
      <c r="N42" s="65"/>
    </row>
    <row r="43" spans="1:14" ht="9" customHeight="1" x14ac:dyDescent="0.25">
      <c r="A43" s="375"/>
      <c r="B43" s="375"/>
      <c r="C43" s="375"/>
      <c r="D43" s="375"/>
      <c r="E43" s="375"/>
      <c r="F43" s="375"/>
      <c r="G43" s="375"/>
      <c r="H43" s="375"/>
      <c r="I43" s="375"/>
      <c r="J43" s="375"/>
      <c r="K43" s="375"/>
      <c r="L43" s="375"/>
      <c r="M43" s="65"/>
      <c r="N43" s="65"/>
    </row>
    <row r="44" spans="1:14" x14ac:dyDescent="0.25">
      <c r="A44" s="376" t="s">
        <v>84</v>
      </c>
      <c r="B44" s="376"/>
      <c r="C44" s="376"/>
      <c r="D44" s="376"/>
      <c r="E44" s="376"/>
      <c r="F44" s="376"/>
      <c r="G44" s="376"/>
      <c r="H44" s="376"/>
      <c r="I44" s="376"/>
      <c r="J44" s="376"/>
      <c r="K44" s="376"/>
      <c r="L44" s="376"/>
      <c r="M44" s="65"/>
      <c r="N44" s="65"/>
    </row>
    <row r="45" spans="1:14" ht="9" customHeight="1" x14ac:dyDescent="0.25">
      <c r="A45" s="375"/>
      <c r="B45" s="375"/>
      <c r="C45" s="375"/>
      <c r="D45" s="375"/>
      <c r="E45" s="375"/>
      <c r="F45" s="375"/>
      <c r="G45" s="375"/>
      <c r="H45" s="375"/>
      <c r="I45" s="375"/>
      <c r="J45" s="375"/>
      <c r="K45" s="375"/>
      <c r="L45" s="375"/>
      <c r="M45" s="65"/>
      <c r="N45" s="65"/>
    </row>
    <row r="46" spans="1:14" x14ac:dyDescent="0.25">
      <c r="A46" s="376" t="s">
        <v>88</v>
      </c>
      <c r="B46" s="376"/>
      <c r="C46" s="376"/>
      <c r="D46" s="376"/>
      <c r="E46" s="376"/>
      <c r="F46" s="376"/>
      <c r="G46" s="376"/>
      <c r="H46" s="376"/>
      <c r="I46" s="376"/>
      <c r="J46" s="376"/>
      <c r="K46" s="376"/>
      <c r="L46" s="376"/>
      <c r="M46" s="65"/>
      <c r="N46" s="65"/>
    </row>
    <row r="47" spans="1:14" ht="9" customHeight="1" x14ac:dyDescent="0.25">
      <c r="A47" s="375"/>
      <c r="B47" s="375"/>
      <c r="C47" s="375"/>
      <c r="D47" s="375"/>
      <c r="E47" s="375"/>
      <c r="F47" s="375"/>
      <c r="G47" s="375"/>
      <c r="H47" s="375"/>
      <c r="I47" s="375"/>
      <c r="J47" s="375"/>
      <c r="K47" s="375"/>
      <c r="L47" s="375"/>
      <c r="M47" s="65"/>
      <c r="N47" s="65"/>
    </row>
    <row r="48" spans="1:14" x14ac:dyDescent="0.25">
      <c r="A48" s="376" t="s">
        <v>182</v>
      </c>
      <c r="B48" s="376"/>
      <c r="C48" s="376"/>
      <c r="D48" s="376"/>
      <c r="E48" s="376"/>
      <c r="F48" s="376"/>
      <c r="G48" s="376"/>
      <c r="H48" s="376"/>
      <c r="I48" s="376"/>
      <c r="J48" s="376"/>
      <c r="K48" s="376"/>
      <c r="L48" s="376"/>
      <c r="M48" s="65"/>
      <c r="N48" s="65"/>
    </row>
    <row r="49" spans="1:14" ht="9" customHeight="1" x14ac:dyDescent="0.25">
      <c r="A49" s="375"/>
      <c r="B49" s="375"/>
      <c r="C49" s="375"/>
      <c r="D49" s="375"/>
      <c r="E49" s="375"/>
      <c r="F49" s="375"/>
      <c r="G49" s="375"/>
      <c r="H49" s="375"/>
      <c r="I49" s="375"/>
      <c r="J49" s="375"/>
      <c r="K49" s="375"/>
      <c r="L49" s="375"/>
      <c r="M49" s="65"/>
      <c r="N49" s="65"/>
    </row>
    <row r="50" spans="1:14" x14ac:dyDescent="0.25">
      <c r="A50" s="376" t="s">
        <v>89</v>
      </c>
      <c r="B50" s="376"/>
      <c r="C50" s="376"/>
      <c r="D50" s="376"/>
      <c r="E50" s="376"/>
      <c r="F50" s="376"/>
      <c r="G50" s="376"/>
      <c r="H50" s="376"/>
      <c r="I50" s="376"/>
      <c r="J50" s="376"/>
      <c r="K50" s="376"/>
      <c r="L50" s="376"/>
      <c r="M50" s="65"/>
      <c r="N50" s="65"/>
    </row>
    <row r="51" spans="1:14" ht="9" customHeight="1" x14ac:dyDescent="0.25">
      <c r="A51" s="375"/>
      <c r="B51" s="375"/>
      <c r="C51" s="375"/>
      <c r="D51" s="375"/>
      <c r="E51" s="375"/>
      <c r="F51" s="375"/>
      <c r="G51" s="375"/>
      <c r="H51" s="375"/>
      <c r="I51" s="375"/>
      <c r="J51" s="375"/>
      <c r="K51" s="375"/>
      <c r="L51" s="375"/>
      <c r="M51" s="65"/>
      <c r="N51" s="65"/>
    </row>
    <row r="52" spans="1:14" s="66" customFormat="1" x14ac:dyDescent="0.25">
      <c r="A52" s="376" t="s">
        <v>75</v>
      </c>
      <c r="B52" s="376"/>
      <c r="C52" s="376"/>
      <c r="D52" s="376"/>
      <c r="E52" s="376"/>
      <c r="F52" s="376"/>
      <c r="G52" s="376"/>
      <c r="H52" s="376"/>
      <c r="I52" s="376"/>
      <c r="J52" s="376"/>
      <c r="K52" s="376"/>
      <c r="L52" s="376"/>
      <c r="M52" s="65"/>
      <c r="N52" s="65"/>
    </row>
    <row r="53" spans="1:14" s="66" customFormat="1" ht="9" customHeight="1" x14ac:dyDescent="0.25">
      <c r="A53" s="375"/>
      <c r="B53" s="375"/>
      <c r="C53" s="375"/>
      <c r="D53" s="375"/>
      <c r="E53" s="375"/>
      <c r="F53" s="375"/>
      <c r="G53" s="375"/>
      <c r="H53" s="375"/>
      <c r="I53" s="375"/>
      <c r="J53" s="375"/>
      <c r="K53" s="375"/>
      <c r="L53" s="375"/>
      <c r="M53" s="65"/>
      <c r="N53" s="65"/>
    </row>
    <row r="54" spans="1:14" s="66" customFormat="1" x14ac:dyDescent="0.25">
      <c r="A54" s="376" t="s">
        <v>74</v>
      </c>
      <c r="B54" s="376"/>
      <c r="C54" s="376"/>
      <c r="D54" s="376"/>
      <c r="E54" s="376"/>
      <c r="F54" s="376"/>
      <c r="G54" s="376"/>
      <c r="H54" s="376"/>
      <c r="I54" s="376"/>
      <c r="J54" s="376"/>
      <c r="K54" s="376"/>
      <c r="L54" s="376"/>
      <c r="M54" s="65"/>
      <c r="N54" s="65"/>
    </row>
    <row r="55" spans="1:14" s="66" customFormat="1" ht="9" customHeight="1" x14ac:dyDescent="0.25">
      <c r="A55" s="375"/>
      <c r="B55" s="375"/>
      <c r="C55" s="375"/>
      <c r="D55" s="375"/>
      <c r="E55" s="375"/>
      <c r="F55" s="375"/>
      <c r="G55" s="375"/>
      <c r="H55" s="375"/>
      <c r="I55" s="375"/>
      <c r="J55" s="375"/>
      <c r="K55" s="375"/>
      <c r="L55" s="375"/>
      <c r="M55" s="65"/>
      <c r="N55" s="65"/>
    </row>
    <row r="56" spans="1:14" s="66" customFormat="1" x14ac:dyDescent="0.25">
      <c r="A56" s="376" t="s">
        <v>226</v>
      </c>
      <c r="B56" s="376"/>
      <c r="C56" s="376"/>
      <c r="D56" s="376"/>
      <c r="E56" s="376"/>
      <c r="F56" s="376"/>
      <c r="G56" s="376"/>
      <c r="H56" s="376"/>
      <c r="I56" s="376"/>
      <c r="J56" s="376"/>
      <c r="K56" s="376"/>
      <c r="L56" s="376"/>
      <c r="M56" s="65"/>
      <c r="N56" s="65"/>
    </row>
    <row r="57" spans="1:14" s="66" customFormat="1" ht="9" customHeight="1" x14ac:dyDescent="0.25">
      <c r="A57" s="375"/>
      <c r="B57" s="375"/>
      <c r="C57" s="375"/>
      <c r="D57" s="375"/>
      <c r="E57" s="375"/>
      <c r="F57" s="375"/>
      <c r="G57" s="375"/>
      <c r="H57" s="375"/>
      <c r="I57" s="375"/>
      <c r="J57" s="375"/>
      <c r="K57" s="375"/>
      <c r="L57" s="375"/>
      <c r="M57" s="65"/>
      <c r="N57" s="65"/>
    </row>
    <row r="58" spans="1:14" s="66" customFormat="1" x14ac:dyDescent="0.25">
      <c r="A58" s="376" t="s">
        <v>216</v>
      </c>
      <c r="B58" s="376"/>
      <c r="C58" s="376"/>
      <c r="D58" s="376"/>
      <c r="E58" s="376"/>
      <c r="F58" s="376"/>
      <c r="G58" s="376"/>
      <c r="H58" s="376"/>
      <c r="I58" s="376"/>
      <c r="J58" s="376"/>
      <c r="K58" s="376"/>
      <c r="L58" s="376"/>
      <c r="M58" s="65"/>
      <c r="N58" s="65"/>
    </row>
    <row r="59" spans="1:14" s="66" customFormat="1" ht="9" customHeight="1" x14ac:dyDescent="0.25">
      <c r="A59" s="375"/>
      <c r="B59" s="375"/>
      <c r="C59" s="375"/>
      <c r="D59" s="375"/>
      <c r="E59" s="375"/>
      <c r="F59" s="375"/>
      <c r="G59" s="375"/>
      <c r="H59" s="375"/>
      <c r="I59" s="375"/>
      <c r="J59" s="375"/>
      <c r="K59" s="375"/>
      <c r="L59" s="375"/>
      <c r="M59" s="65"/>
      <c r="N59" s="65"/>
    </row>
    <row r="60" spans="1:14" x14ac:dyDescent="0.25">
      <c r="A60" s="376" t="s">
        <v>184</v>
      </c>
      <c r="B60" s="376"/>
      <c r="C60" s="376"/>
      <c r="D60" s="376"/>
      <c r="E60" s="376"/>
      <c r="F60" s="376"/>
      <c r="G60" s="376"/>
      <c r="H60" s="376"/>
      <c r="I60" s="376"/>
      <c r="J60" s="376"/>
      <c r="K60" s="376"/>
      <c r="L60" s="376"/>
      <c r="M60" s="65"/>
      <c r="N60" s="65"/>
    </row>
    <row r="61" spans="1:14" ht="9" customHeight="1" x14ac:dyDescent="0.25">
      <c r="A61" s="375"/>
      <c r="B61" s="375"/>
      <c r="C61" s="375"/>
      <c r="D61" s="375"/>
      <c r="E61" s="375"/>
      <c r="F61" s="375"/>
      <c r="G61" s="375"/>
      <c r="H61" s="375"/>
      <c r="I61" s="375"/>
      <c r="J61" s="375"/>
      <c r="K61" s="375"/>
      <c r="L61" s="375"/>
      <c r="M61" s="65"/>
      <c r="N61" s="65"/>
    </row>
    <row r="62" spans="1:14" x14ac:dyDescent="0.25">
      <c r="A62" s="376" t="s">
        <v>185</v>
      </c>
      <c r="B62" s="376"/>
      <c r="C62" s="376"/>
      <c r="D62" s="376"/>
      <c r="E62" s="376"/>
      <c r="F62" s="376"/>
      <c r="G62" s="376"/>
      <c r="H62" s="376"/>
      <c r="I62" s="376"/>
      <c r="J62" s="376"/>
      <c r="K62" s="376"/>
      <c r="L62" s="376"/>
      <c r="M62" s="65"/>
      <c r="N62" s="65"/>
    </row>
    <row r="63" spans="1:14" s="66" customFormat="1" ht="9" customHeight="1" x14ac:dyDescent="0.25">
      <c r="A63" s="375"/>
      <c r="B63" s="375"/>
      <c r="C63" s="375"/>
      <c r="D63" s="375"/>
      <c r="E63" s="375"/>
      <c r="F63" s="375"/>
      <c r="G63" s="375"/>
      <c r="H63" s="375"/>
      <c r="I63" s="375"/>
      <c r="J63" s="375"/>
      <c r="K63" s="375"/>
      <c r="L63" s="375"/>
      <c r="M63" s="65"/>
      <c r="N63" s="65"/>
    </row>
    <row r="64" spans="1:14" x14ac:dyDescent="0.25">
      <c r="A64" s="52" t="s">
        <v>40</v>
      </c>
      <c r="B64" s="52"/>
      <c r="C64" s="52"/>
      <c r="D64" s="52"/>
      <c r="E64" s="52"/>
      <c r="F64" s="52"/>
      <c r="G64" s="52"/>
      <c r="H64" s="52"/>
      <c r="I64" s="52"/>
      <c r="J64" s="52"/>
      <c r="K64" s="52"/>
      <c r="L64" s="52"/>
    </row>
    <row r="65" spans="1:12" ht="15" customHeight="1" x14ac:dyDescent="0.25">
      <c r="A65" s="371" t="s">
        <v>41</v>
      </c>
      <c r="B65" s="371"/>
      <c r="C65" s="371"/>
      <c r="D65" s="371"/>
      <c r="E65" s="371"/>
      <c r="F65" s="371"/>
      <c r="G65" s="371"/>
      <c r="H65" s="371"/>
      <c r="I65" s="371"/>
      <c r="J65" s="371"/>
      <c r="K65" s="371"/>
      <c r="L65" s="371"/>
    </row>
    <row r="66" spans="1:12" x14ac:dyDescent="0.25">
      <c r="A66" s="380" t="s">
        <v>42</v>
      </c>
      <c r="B66" s="371"/>
      <c r="C66" s="371"/>
      <c r="D66" s="371"/>
      <c r="E66" s="371"/>
      <c r="F66" s="371"/>
      <c r="G66" s="371"/>
      <c r="H66" s="371"/>
      <c r="I66" s="371"/>
      <c r="J66" s="371"/>
      <c r="K66" s="371"/>
      <c r="L66" s="371"/>
    </row>
  </sheetData>
  <mergeCells count="63">
    <mergeCell ref="A55:L55"/>
    <mergeCell ref="A33:L33"/>
    <mergeCell ref="A36:L36"/>
    <mergeCell ref="A28:L28"/>
    <mergeCell ref="A29:L29"/>
    <mergeCell ref="A32:L32"/>
    <mergeCell ref="A34:L34"/>
    <mergeCell ref="A35:L35"/>
    <mergeCell ref="A30:L30"/>
    <mergeCell ref="A31:L31"/>
    <mergeCell ref="A62:L62"/>
    <mergeCell ref="A63:L63"/>
    <mergeCell ref="A12:L12"/>
    <mergeCell ref="A14:L14"/>
    <mergeCell ref="A16:L16"/>
    <mergeCell ref="A20:L20"/>
    <mergeCell ref="A15:L15"/>
    <mergeCell ref="A17:L17"/>
    <mergeCell ref="A19:L19"/>
    <mergeCell ref="A27:L27"/>
    <mergeCell ref="A37:L37"/>
    <mergeCell ref="A26:L26"/>
    <mergeCell ref="A56:L56"/>
    <mergeCell ref="A57:L57"/>
    <mergeCell ref="A58:L58"/>
    <mergeCell ref="A59:L59"/>
    <mergeCell ref="A66:L66"/>
    <mergeCell ref="A65:L65"/>
    <mergeCell ref="A39:L39"/>
    <mergeCell ref="A61:L61"/>
    <mergeCell ref="A40:L40"/>
    <mergeCell ref="A42:L42"/>
    <mergeCell ref="A44:L44"/>
    <mergeCell ref="A48:L48"/>
    <mergeCell ref="A41:L41"/>
    <mergeCell ref="A43:L43"/>
    <mergeCell ref="A45:L45"/>
    <mergeCell ref="A46:L46"/>
    <mergeCell ref="A47:L47"/>
    <mergeCell ref="A52:L52"/>
    <mergeCell ref="A54:L54"/>
    <mergeCell ref="A60:L60"/>
    <mergeCell ref="A8:L8"/>
    <mergeCell ref="A9:L9"/>
    <mergeCell ref="A49:L49"/>
    <mergeCell ref="A51:L51"/>
    <mergeCell ref="A53:L53"/>
    <mergeCell ref="A50:L50"/>
    <mergeCell ref="A10:L10"/>
    <mergeCell ref="A24:L24"/>
    <mergeCell ref="A38:L38"/>
    <mergeCell ref="A11:L11"/>
    <mergeCell ref="A13:L13"/>
    <mergeCell ref="A23:L23"/>
    <mergeCell ref="A25:L25"/>
    <mergeCell ref="A18:L18"/>
    <mergeCell ref="A21:L21"/>
    <mergeCell ref="A22:L22"/>
    <mergeCell ref="A1:L1"/>
    <mergeCell ref="A3:L3"/>
    <mergeCell ref="A4:L4"/>
    <mergeCell ref="A6:L6"/>
    <mergeCell ref="A7:L7"/>
  </mergeCells>
  <hyperlinks>
    <hyperlink ref="A66" r:id="rId1"/>
    <hyperlink ref="A12" location="'Graphique 1'!A1" display="Graphique 1 - Conséquence de la crise sanitaire sur l'activité par secteur (en % de salariés)"/>
    <hyperlink ref="A42" location="'Graphique 3'!A1" display="Graphique 3 - Causes de la diminution de l'activité, par secteur d’activité (en % de salariés)"/>
    <hyperlink ref="A44" location="'Graphique 4'!A1" display="Graphique 4 - Recours en chômage partiel, par secteur d’activité (en % de salariés)"/>
    <hyperlink ref="A48" location="'Graphique 6'!A1" display="Graphique 6 : Répartition des salariés au cours de la semaine du 20 juillet (en %)"/>
    <hyperlink ref="A50" location="'Graphique 7'!A1" display="Graphique 7 - Reprise de l'activité après le début du déconfinement par secteur d'activité (% de salariés)"/>
    <hyperlink ref="A60" location="'Tab1'!A1" display="Tableau 1 - Conséquence de la crise sanitaire sur l'activité par taille d'entreprise (en % de salariés)"/>
    <hyperlink ref="A62" location="'Tab3'!A1" display="Tableau 3 - Évolution des effectifs du fait de la crise par taille d'entreprise (en % de salariés)"/>
    <hyperlink ref="A48:J48" location="'Graphique E'!A1" display="Graphique E : Répartition des salariés au cours de la dernière semaine du mois précédent (en %)"/>
    <hyperlink ref="A42:J42" location="'Graphique B'!A1" display="Graphique B : Causes de la diminution de l'activité, par secteur d’activité (en % de salariés)"/>
    <hyperlink ref="A50:J50" location="'Graphique F'!A1" display="Graphique F : Reprise de l'activité par secteur d'activité (% de salariés)"/>
    <hyperlink ref="A12:J12" location="'Graphique 1'!A1" display="Graphique 1 : Evolution de l'activité depuis le premier confinement (en % de salariés)"/>
    <hyperlink ref="A44:J44" location="'Graphique C'!A1" display="Graphique C : Recours en chômage partiel, par secteur d’activité (en % de salariés)"/>
    <hyperlink ref="A62:J62" location="'Graphique  H'!A1" display="Graphique H : Estimation des nombres d’heures chômées entre mars 2020 et avril 2021, par secteur d’activité"/>
    <hyperlink ref="A40" location="'Graphique 1'!A1" display="Graphique 1 - Conséquence de la crise sanitaire sur l'activité par secteur (en % de salariés)"/>
    <hyperlink ref="A40:J40" location="'Graphique A'!A1" display="Graphique A : Conséquence de la crise sanitaire sur l'activité par secteur (en % de salariés)"/>
    <hyperlink ref="A60:J60" location="'Graphique G '!A1" display="Graphique G : Estimation des nombres de salariés effectivement en activité partielle entre mars 2020 et avril 2021, par taille d’entreprise"/>
    <hyperlink ref="A14" location="'Graphique 1'!A1" display="Graphique 1 - Conséquence de la crise sanitaire sur l'activité par secteur (en % de salariés)"/>
    <hyperlink ref="A14:J14" location="'Graphique 2'!A1" display="Graphique 2 : Evolution de l'activité dans l'hébergement restauration et le commerce (en % de salariés)"/>
    <hyperlink ref="A16" location="'Graphique 1'!A1" display="Graphique 1 - Conséquence de la crise sanitaire sur l'activité par secteur (en % de salariés)"/>
    <hyperlink ref="A16:J16" location="'Graphique 3'!A1" display="Graphique 3 : Causes de la diminution de l'activité (en % de salariés)"/>
    <hyperlink ref="A26" location="'Graphique 1'!A1" display="Graphique 1 - Conséquence de la crise sanitaire sur l'activité par secteur (en % de salariés)"/>
    <hyperlink ref="A26:J26" location="'Encadré 1 Graph 1A '!A1" display="Graphique 1A : Estimation des nombres de salariés effectivement en activité partielle entre mars 2020 et février 2021, par secteur d’activité "/>
    <hyperlink ref="A20" location="'Graphique 1'!A1" display="Graphique 1 - Conséquence de la crise sanitaire sur l'activité par secteur (en % de salariés)"/>
    <hyperlink ref="A20:J20" location="'Graphique 5'!A1" display="Graphique 5 : Répartition des salariés au cours de la dernière semaine du mois (en %)"/>
    <hyperlink ref="A52" location="'Tab1'!A1" display="Tableau 1 - Conséquence de la crise sanitaire sur l'activité par taille d'entreprise (en % de salariés)"/>
    <hyperlink ref="A54" location="'Tab3'!A1" display="Tableau 3 - Évolution des effectifs du fait de la crise par taille d'entreprise (en % de salariés)"/>
    <hyperlink ref="A54:J54" location="'Tab2'!A1" display="Tableau 2 : Évolution des effectifs du fait de la crise par taille d'entreprise (en % de salariés)"/>
    <hyperlink ref="A52:J52" location="'Tab1'!A1" display="Tableau 1 : Conséquence de la crise sanitaire sur l'activité par taille d'entreprise (en % de salariés)"/>
    <hyperlink ref="A46:J46" location="'Graphique D'!A1" display="Graphique D : Raisons du recours du chômage partiel, par secteur (en % de salariés)"/>
    <hyperlink ref="A46" location="'Graphique 5'!A1" display="Graphique 5 - Raisons du recours du chômage partiel, par secteur (en % de salariés)"/>
    <hyperlink ref="A26:L26" location="'Encadré 1 Graphique 1A'!A1" display="Graphique 1A : Estimation des nombres de salariés en activité partielle entre mars 2020 et juillet 2021"/>
    <hyperlink ref="A60:L60" location="'Graphique G'!A1" display="Graphique G : Estimation des nombres de salariés effectivement en activité partielle, par taille d’entreprise"/>
    <hyperlink ref="A62:L62" location="'Graphique  H'!A1" display="Graphique H : Estimation des nombres d’heures chômées, par secteur d’activité"/>
    <hyperlink ref="A18" location="'Graphique 1'!A1" display="Graphique 1 - Conséquence de la crise sanitaire sur l'activité par secteur (en % de salariés)"/>
    <hyperlink ref="A18:J18" location="'Graphique 4'!A1" display="Graphique 4 : Recours au chômage partiel et raison principale du recours (en % de salariés)"/>
    <hyperlink ref="A18:L18" location="'Graphique 4'!A1" display="Graphique 4 : Recours au chômage partiel et raison principale du recours depuis mars 2020 (en % de salariés)"/>
    <hyperlink ref="A20:L20" location="'Graphique 5'!A1" display="Graphique 5 : Répartition des salariés au cours de la dernière semaine du mois depuis mars 2020 (en %)"/>
    <hyperlink ref="A56" location="'Graphique 1'!A1" display="Graphique 1 - Conséquence de la crise sanitaire sur l'activité par secteur (en % de salariés)"/>
    <hyperlink ref="A56:J56" location="'Encadré 1 Tab 1A récap.'!A1" display="Tab 1A : Récapitulatif des chiffres de l'encadré"/>
    <hyperlink ref="A58" location="'Graphique 1'!A1" display="Graphique 1 - Conséquence de la crise sanitaire sur l'activité par secteur (en % de salariés)"/>
    <hyperlink ref="A58:J58" location="'Encadré 1 Tab 1B révisions'!A1" display="Tab 1B : Tableau des révisions"/>
    <hyperlink ref="A56:L56" location="'Tab3'!A1" display="Tableau 3 : Tableau des révisions des chffres de l'activité partielle"/>
    <hyperlink ref="A58:L58" location="'Tab4'!A1" display="Tableau 4 : Récapitulatif des chiffres de l'encadré d'activité partielle"/>
    <hyperlink ref="A28" location="'Graphique 1'!A1" display="Graphique 1 - Conséquence de la crise sanitaire sur l'activité par secteur (en % de salariés)"/>
    <hyperlink ref="A28:J28" location="'Encadré 1 Graph 1A '!A1" display="Graphique 1A : Estimation des nombres de salariés effectivement en activité partielle entre mars 2020 et février 2021, par secteur d’activité "/>
    <hyperlink ref="A28:L28" location="'Encadré 1 Graphique 1B '!A1" display="Graphique 1B : Estimation des nombres de salariés effectivement en activité partielle, par secteur d’activité"/>
    <hyperlink ref="A22" location="'Graphique 1'!A1" display="Graphique 1 - Conséquence de la crise sanitaire sur l'activité par secteur (en % de salariés)"/>
    <hyperlink ref="A22:J22" location="'Graphique 6'!A1" display="Graphique 6 : Reprise anticipée de l'activité (en % de salariés)"/>
    <hyperlink ref="A22:L22" location="'Graphique 6'!A1" display="Graphique 6 : Reprise anticipée de l'activité depuis avril 2020 (en % de salariés)"/>
    <hyperlink ref="A32" location="'Graphique 1'!A1" display="Graphique 1 - Conséquence de la crise sanitaire sur l'activité par secteur (en % de salariés)"/>
    <hyperlink ref="A32:J32" location="'Encadré 1 Graph 1A '!A1" display="Graphique 1A : Estimation des nombres de salariés effectivement en activité partielle entre mars 2020 et février 2021, par secteur d’activité "/>
    <hyperlink ref="A32:L32" location="'Encadré 2 Graphique 2A'!A1" display="Graphique 2A : Nombre maximum de jours de télétravail autorisés à la date du 31 juillet 2021, par secteurs d’activité (en % de salariés)"/>
    <hyperlink ref="A36" location="'Graphique 1'!A1" display="Graphique 1 - Conséquence de la crise sanitaire sur l'activité par secteur (en % de salariés)"/>
    <hyperlink ref="A36:J36" location="'Encadré 1 Graph 1A '!A1" display="Graphique 1A : Estimation des nombres de salariés effectivement en activité partielle entre mars 2020 et février 2021, par secteur d’activité "/>
    <hyperlink ref="A36:L36" location="'Encadré 2 Graphique 2C'!A1" display="Graphique 2C : Evolution envisagée de la règle relative au télétravail, par secteurs d’activité (en % de salariés)"/>
    <hyperlink ref="A14:L14" location="'Graphique 2'!A1" display="Graphique 2 : Evolution de l'activité depuis mars 2020 dans l'hébergement restauration et les arts, spectacles et activités récréatives (en % de salariés)"/>
    <hyperlink ref="A16:L16" location="'Graphique 3'!A1" display="Graphique 3 : Causes de la diminution de l'activité depuis avril 2020 (en % de salariés)"/>
    <hyperlink ref="A34" location="'Graphique 1'!A1" display="Graphique 1 - Conséquence de la crise sanitaire sur l'activité par secteur (en % de salariés)"/>
    <hyperlink ref="A34:J34" location="'Encadré 1 Graph 1A '!A1" display="Graphique 1A : Estimation des nombres de salariés effectivement en activité partielle entre mars 2020 et février 2021, par secteur d’activité "/>
    <hyperlink ref="A34:L34" location="'Encadré 2 Graphique 2B'!A1" display="Graphique 2B : Nombre minimum de jours de télétravail imposés à la date du 31 juillet 2021, par secteurs d’activité (en % de salariés)"/>
    <hyperlink ref="A30" location="'Graphique 1'!A1" display="Graphique 1 - Conséquence de la crise sanitaire sur l'activité par secteur (en % de salariés)"/>
    <hyperlink ref="A30:J30" location="'Encadré 1 Graph 1A '!A1" display="Graphique 1A : Estimation des nombres de salariés effectivement en activité partielle entre mars 2020 et février 2021, par secteur d’activité "/>
    <hyperlink ref="A30:L30" location="'Encadré 1 Graphique 1C'!A1" display="Graphique 1C : Salariés en AP et en APLD (en millier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workbookViewId="0">
      <selection activeCell="L1" sqref="L1"/>
    </sheetView>
  </sheetViews>
  <sheetFormatPr baseColWidth="10" defaultRowHeight="15" x14ac:dyDescent="0.25"/>
  <cols>
    <col min="1" max="1" width="11.42578125" style="66"/>
    <col min="2" max="2" width="18.7109375" style="66" customWidth="1"/>
    <col min="3" max="3" width="17.28515625" style="66" customWidth="1"/>
    <col min="4" max="4" width="19.85546875" style="66" customWidth="1"/>
    <col min="5" max="16384" width="11.42578125" style="66"/>
  </cols>
  <sheetData>
    <row r="1" spans="1:12" x14ac:dyDescent="0.25">
      <c r="A1" s="413" t="s">
        <v>278</v>
      </c>
      <c r="B1" s="414"/>
      <c r="C1" s="414"/>
      <c r="D1" s="414"/>
      <c r="E1" s="414"/>
      <c r="F1" s="414"/>
      <c r="K1" s="290"/>
      <c r="L1" s="292" t="s">
        <v>59</v>
      </c>
    </row>
    <row r="2" spans="1:12" x14ac:dyDescent="0.25">
      <c r="A2" s="414"/>
      <c r="B2" s="414"/>
      <c r="C2" s="414"/>
      <c r="D2" s="414"/>
      <c r="E2" s="414"/>
      <c r="F2" s="414"/>
    </row>
    <row r="3" spans="1:12" ht="51" x14ac:dyDescent="0.25">
      <c r="A3" s="415"/>
      <c r="B3" s="415" t="s">
        <v>275</v>
      </c>
      <c r="C3" s="415" t="s">
        <v>276</v>
      </c>
      <c r="D3" s="415" t="s">
        <v>277</v>
      </c>
      <c r="E3" s="414"/>
      <c r="F3" s="414"/>
    </row>
    <row r="4" spans="1:12" x14ac:dyDescent="0.25">
      <c r="A4" s="416">
        <v>44166</v>
      </c>
      <c r="B4" s="417">
        <f>106338.401343972/(1000)</f>
        <v>106.338401343972</v>
      </c>
      <c r="C4" s="417">
        <f>2193930.32505129/(1000)</f>
        <v>2193.9303250512899</v>
      </c>
      <c r="D4" s="418">
        <v>4.8469361186976305E-2</v>
      </c>
      <c r="E4" s="414"/>
      <c r="F4" s="414"/>
    </row>
    <row r="5" spans="1:12" x14ac:dyDescent="0.25">
      <c r="A5" s="416">
        <v>44197</v>
      </c>
      <c r="B5" s="417">
        <f>215227.837371899/(1000)</f>
        <v>215.227837371899</v>
      </c>
      <c r="C5" s="417">
        <f>2181221.50368424/(1000)</f>
        <v>2181.2215036842399</v>
      </c>
      <c r="D5" s="418">
        <v>9.8673076993035097E-2</v>
      </c>
      <c r="E5" s="414"/>
      <c r="F5" s="414"/>
    </row>
    <row r="6" spans="1:12" x14ac:dyDescent="0.25">
      <c r="A6" s="416">
        <v>44228</v>
      </c>
      <c r="B6" s="417">
        <f>234423.582418743/(1000)</f>
        <v>234.423582418743</v>
      </c>
      <c r="C6" s="417">
        <f>2260306.90118811/(1000)</f>
        <v>2260.3069011881098</v>
      </c>
      <c r="D6" s="418">
        <v>0.10371316492265759</v>
      </c>
      <c r="E6" s="414"/>
      <c r="F6" s="414"/>
    </row>
    <row r="7" spans="1:12" x14ac:dyDescent="0.25">
      <c r="A7" s="416">
        <v>44256</v>
      </c>
      <c r="B7" s="417">
        <f>269914.667722458/(1000)</f>
        <v>269.91466772245803</v>
      </c>
      <c r="C7" s="417">
        <f>2438262.00846877/(1000)</f>
        <v>2438.2620084687701</v>
      </c>
      <c r="D7" s="418">
        <v>0.11069961586776494</v>
      </c>
      <c r="E7" s="414"/>
      <c r="F7" s="414"/>
    </row>
    <row r="8" spans="1:12" x14ac:dyDescent="0.25">
      <c r="A8" s="416">
        <v>44287</v>
      </c>
      <c r="B8" s="417">
        <f>283920.787455142/(1000)</f>
        <v>283.92078745514203</v>
      </c>
      <c r="C8" s="417">
        <f>2963663.78339262/(1000)</f>
        <v>2963.6637833926197</v>
      </c>
      <c r="D8" s="418">
        <v>9.5800606346151368E-2</v>
      </c>
      <c r="E8" s="414"/>
      <c r="F8" s="414"/>
    </row>
    <row r="9" spans="1:12" x14ac:dyDescent="0.25">
      <c r="A9" s="416">
        <v>44317</v>
      </c>
      <c r="B9" s="417">
        <f>283517.899971859/(1000)</f>
        <v>283.51789997185898</v>
      </c>
      <c r="C9" s="417">
        <f>2278064.29252261/(1000)</f>
        <v>2278.0642925226102</v>
      </c>
      <c r="D9" s="418">
        <v>0.12445561826435819</v>
      </c>
      <c r="E9" s="414"/>
      <c r="F9" s="414"/>
    </row>
    <row r="10" spans="1:12" x14ac:dyDescent="0.25">
      <c r="A10" s="416">
        <v>44348</v>
      </c>
      <c r="B10" s="417">
        <f>274488.649598631/(1000)</f>
        <v>274.48864959863101</v>
      </c>
      <c r="C10" s="417">
        <f>1376112.07996243/(1000)</f>
        <v>1376.11207996243</v>
      </c>
      <c r="D10" s="418">
        <v>0.19946678297172205</v>
      </c>
      <c r="E10" s="414"/>
      <c r="F10" s="414"/>
    </row>
    <row r="11" spans="1:12" x14ac:dyDescent="0.25">
      <c r="A11" s="419"/>
      <c r="B11" s="419"/>
      <c r="C11" s="419"/>
      <c r="D11" s="419"/>
      <c r="E11" s="414"/>
      <c r="F11" s="414"/>
    </row>
    <row r="12" spans="1:12" x14ac:dyDescent="0.25">
      <c r="A12" s="414" t="s">
        <v>186</v>
      </c>
      <c r="B12" s="414"/>
      <c r="C12" s="414"/>
      <c r="D12" s="414"/>
      <c r="E12" s="414"/>
      <c r="F12" s="414"/>
    </row>
    <row r="13" spans="1:12" x14ac:dyDescent="0.25">
      <c r="A13" s="414" t="s">
        <v>153</v>
      </c>
      <c r="B13" s="414"/>
      <c r="C13" s="414"/>
      <c r="D13" s="414"/>
      <c r="E13" s="414"/>
      <c r="F13" s="414"/>
    </row>
    <row r="14" spans="1:12" x14ac:dyDescent="0.25">
      <c r="A14" s="414"/>
      <c r="B14" s="414"/>
      <c r="C14" s="414"/>
      <c r="D14" s="414"/>
      <c r="E14" s="414"/>
      <c r="F14" s="414"/>
    </row>
  </sheetData>
  <hyperlinks>
    <hyperlink ref="L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A4" zoomScale="85" zoomScaleNormal="85" workbookViewId="0">
      <selection activeCell="K37" sqref="K37"/>
    </sheetView>
  </sheetViews>
  <sheetFormatPr baseColWidth="10" defaultRowHeight="15" x14ac:dyDescent="0.25"/>
  <cols>
    <col min="1" max="1" width="72.85546875" style="242" customWidth="1"/>
    <col min="2" max="16384" width="11.42578125" style="242"/>
  </cols>
  <sheetData>
    <row r="1" spans="1:12" x14ac:dyDescent="0.25">
      <c r="A1" s="334" t="s">
        <v>268</v>
      </c>
      <c r="B1" s="243"/>
      <c r="C1" s="243"/>
      <c r="D1" s="243"/>
      <c r="E1" s="243"/>
      <c r="F1" s="243"/>
      <c r="G1" s="243"/>
      <c r="K1" s="345"/>
      <c r="L1" s="346" t="s">
        <v>59</v>
      </c>
    </row>
    <row r="2" spans="1:12" x14ac:dyDescent="0.25">
      <c r="A2" s="243"/>
      <c r="B2" s="243"/>
      <c r="C2" s="243"/>
      <c r="D2" s="243"/>
      <c r="E2" s="243"/>
      <c r="F2" s="243"/>
      <c r="G2" s="243"/>
    </row>
    <row r="3" spans="1:12" ht="138" customHeight="1" x14ac:dyDescent="0.25">
      <c r="A3" s="340"/>
      <c r="B3" s="341" t="s">
        <v>242</v>
      </c>
      <c r="C3" s="342" t="s">
        <v>243</v>
      </c>
      <c r="D3" s="342" t="s">
        <v>244</v>
      </c>
      <c r="E3" s="342" t="s">
        <v>245</v>
      </c>
      <c r="F3" s="342" t="s">
        <v>246</v>
      </c>
      <c r="G3" s="343" t="s">
        <v>247</v>
      </c>
    </row>
    <row r="4" spans="1:12" x14ac:dyDescent="0.25">
      <c r="A4" s="340" t="s">
        <v>179</v>
      </c>
      <c r="B4" s="336">
        <v>0.73099999999999998</v>
      </c>
      <c r="C4" s="336">
        <v>3.5999999999999997E-2</v>
      </c>
      <c r="D4" s="336">
        <v>4.1000000000000009E-2</v>
      </c>
      <c r="E4" s="336">
        <v>3.7999999999999999E-2</v>
      </c>
      <c r="F4" s="336">
        <v>7.5999999999999998E-2</v>
      </c>
      <c r="G4" s="337">
        <v>7.9000000000000001E-2</v>
      </c>
      <c r="H4" s="333"/>
    </row>
    <row r="5" spans="1:12" x14ac:dyDescent="0.25">
      <c r="A5" s="244" t="s">
        <v>176</v>
      </c>
      <c r="B5" s="330">
        <v>0.56599999999999995</v>
      </c>
      <c r="C5" s="330">
        <v>9.1999999999999998E-2</v>
      </c>
      <c r="D5" s="330">
        <v>0.152</v>
      </c>
      <c r="E5" s="330">
        <v>8.4000000000000005E-2</v>
      </c>
      <c r="F5" s="330">
        <v>2.1999999999999999E-2</v>
      </c>
      <c r="G5" s="329">
        <v>8.3000000000000004E-2</v>
      </c>
      <c r="H5" s="333"/>
    </row>
    <row r="6" spans="1:12" x14ac:dyDescent="0.25">
      <c r="A6" s="244" t="s">
        <v>177</v>
      </c>
      <c r="B6" s="330">
        <v>0.52700000000000002</v>
      </c>
      <c r="C6" s="330">
        <v>0.13900000000000001</v>
      </c>
      <c r="D6" s="330">
        <v>0.16500000000000001</v>
      </c>
      <c r="E6" s="330">
        <v>7.9000000000000001E-2</v>
      </c>
      <c r="F6" s="330">
        <v>3.3000000000000002E-2</v>
      </c>
      <c r="G6" s="329">
        <v>5.7000000000000002E-2</v>
      </c>
      <c r="H6" s="333"/>
    </row>
    <row r="7" spans="1:12" x14ac:dyDescent="0.25">
      <c r="A7" s="244" t="s">
        <v>192</v>
      </c>
      <c r="B7" s="330">
        <v>0.46800000000000003</v>
      </c>
      <c r="C7" s="330">
        <v>5.2999999999999999E-2</v>
      </c>
      <c r="D7" s="330">
        <v>0.188</v>
      </c>
      <c r="E7" s="330">
        <v>0.128</v>
      </c>
      <c r="F7" s="330">
        <v>2.8000000000000004E-2</v>
      </c>
      <c r="G7" s="329">
        <v>0.13500000000000001</v>
      </c>
      <c r="H7" s="333"/>
    </row>
    <row r="8" spans="1:12" x14ac:dyDescent="0.25">
      <c r="A8" s="244" t="s">
        <v>193</v>
      </c>
      <c r="B8" s="330">
        <v>0.44500000000000001</v>
      </c>
      <c r="C8" s="330">
        <v>0.11899999999999998</v>
      </c>
      <c r="D8" s="330">
        <v>0.11</v>
      </c>
      <c r="E8" s="330">
        <v>0.19600000000000001</v>
      </c>
      <c r="F8" s="330">
        <v>6.7000000000000004E-2</v>
      </c>
      <c r="G8" s="329">
        <v>6.3E-2</v>
      </c>
      <c r="H8" s="333"/>
    </row>
    <row r="9" spans="1:12" x14ac:dyDescent="0.25">
      <c r="A9" s="244" t="s">
        <v>198</v>
      </c>
      <c r="B9" s="330">
        <v>0.441</v>
      </c>
      <c r="C9" s="330">
        <v>9.7000000000000017E-2</v>
      </c>
      <c r="D9" s="330">
        <v>0.17800000000000002</v>
      </c>
      <c r="E9" s="330">
        <v>0.106</v>
      </c>
      <c r="F9" s="330">
        <v>5.5E-2</v>
      </c>
      <c r="G9" s="329">
        <v>0.12300000000000001</v>
      </c>
      <c r="H9" s="333"/>
    </row>
    <row r="10" spans="1:12" x14ac:dyDescent="0.25">
      <c r="A10" s="244" t="s">
        <v>267</v>
      </c>
      <c r="B10" s="330">
        <v>0.41499999999999998</v>
      </c>
      <c r="C10" s="330">
        <v>0.11700000000000001</v>
      </c>
      <c r="D10" s="330">
        <v>0.185</v>
      </c>
      <c r="E10" s="330">
        <v>0.114</v>
      </c>
      <c r="F10" s="330">
        <v>5.800000000000001E-2</v>
      </c>
      <c r="G10" s="329">
        <v>0.11200000000000002</v>
      </c>
      <c r="H10" s="333"/>
    </row>
    <row r="11" spans="1:12" x14ac:dyDescent="0.25">
      <c r="A11" s="244" t="s">
        <v>175</v>
      </c>
      <c r="B11" s="330">
        <v>0.3</v>
      </c>
      <c r="C11" s="330">
        <v>0.11</v>
      </c>
      <c r="D11" s="330">
        <v>0.19800000000000001</v>
      </c>
      <c r="E11" s="330">
        <v>0.14799999999999999</v>
      </c>
      <c r="F11" s="330">
        <v>5.7000000000000002E-2</v>
      </c>
      <c r="G11" s="329">
        <v>0.188</v>
      </c>
      <c r="H11" s="333"/>
    </row>
    <row r="12" spans="1:12" x14ac:dyDescent="0.25">
      <c r="A12" s="244" t="s">
        <v>197</v>
      </c>
      <c r="B12" s="330">
        <v>0.253</v>
      </c>
      <c r="C12" s="330">
        <v>7.3999999999999996E-2</v>
      </c>
      <c r="D12" s="330">
        <v>0.20699999999999999</v>
      </c>
      <c r="E12" s="330">
        <v>0.154</v>
      </c>
      <c r="F12" s="330">
        <v>0.11899999999999998</v>
      </c>
      <c r="G12" s="329">
        <v>0.193</v>
      </c>
      <c r="H12" s="333"/>
    </row>
    <row r="13" spans="1:12" x14ac:dyDescent="0.25">
      <c r="A13" s="244" t="s">
        <v>196</v>
      </c>
      <c r="B13" s="330">
        <v>0.23499999999999999</v>
      </c>
      <c r="C13" s="330">
        <v>0.18099999999999997</v>
      </c>
      <c r="D13" s="330">
        <v>0.24099999999999999</v>
      </c>
      <c r="E13" s="330">
        <v>0.20499999999999999</v>
      </c>
      <c r="F13" s="330">
        <v>4.9000000000000002E-2</v>
      </c>
      <c r="G13" s="329">
        <v>8.900000000000001E-2</v>
      </c>
      <c r="H13" s="333"/>
    </row>
    <row r="14" spans="1:12" x14ac:dyDescent="0.25">
      <c r="A14" s="244" t="s">
        <v>190</v>
      </c>
      <c r="B14" s="330">
        <v>0.187</v>
      </c>
      <c r="C14" s="330">
        <v>3.3000000000000002E-2</v>
      </c>
      <c r="D14" s="330">
        <v>0.28000000000000003</v>
      </c>
      <c r="E14" s="330">
        <v>0.11200000000000002</v>
      </c>
      <c r="F14" s="330">
        <v>0.28100000000000003</v>
      </c>
      <c r="G14" s="329">
        <v>0.107</v>
      </c>
      <c r="H14" s="333"/>
    </row>
    <row r="15" spans="1:12" x14ac:dyDescent="0.25">
      <c r="A15" s="244" t="s">
        <v>191</v>
      </c>
      <c r="B15" s="330">
        <v>0.13100000000000001</v>
      </c>
      <c r="C15" s="330">
        <v>8.4000000000000005E-2</v>
      </c>
      <c r="D15" s="330">
        <v>0.23400000000000001</v>
      </c>
      <c r="E15" s="330">
        <v>0.24</v>
      </c>
      <c r="F15" s="330">
        <v>4.2999999999999997E-2</v>
      </c>
      <c r="G15" s="329">
        <v>0.26700000000000002</v>
      </c>
      <c r="H15" s="333"/>
    </row>
    <row r="16" spans="1:12" x14ac:dyDescent="0.25">
      <c r="A16" s="244" t="s">
        <v>178</v>
      </c>
      <c r="B16" s="330">
        <v>0.09</v>
      </c>
      <c r="C16" s="330">
        <v>6.2E-2</v>
      </c>
      <c r="D16" s="330">
        <v>0.26800000000000002</v>
      </c>
      <c r="E16" s="330">
        <v>0.17100000000000001</v>
      </c>
      <c r="F16" s="330">
        <v>2.3E-2</v>
      </c>
      <c r="G16" s="329">
        <v>0.38600000000000001</v>
      </c>
      <c r="H16" s="333"/>
    </row>
    <row r="17" spans="1:8" x14ac:dyDescent="0.25">
      <c r="A17" s="244" t="s">
        <v>195</v>
      </c>
      <c r="B17" s="330">
        <v>8.6999999999999994E-2</v>
      </c>
      <c r="C17" s="330">
        <v>6.9000000000000006E-2</v>
      </c>
      <c r="D17" s="330">
        <v>0.35199999999999998</v>
      </c>
      <c r="E17" s="330">
        <v>0.27900000000000003</v>
      </c>
      <c r="F17" s="330">
        <v>5.800000000000001E-2</v>
      </c>
      <c r="G17" s="329">
        <v>0.154</v>
      </c>
      <c r="H17" s="333"/>
    </row>
    <row r="18" spans="1:8" x14ac:dyDescent="0.25">
      <c r="A18" s="244" t="s">
        <v>194</v>
      </c>
      <c r="B18" s="330">
        <v>3.6999999999999998E-2</v>
      </c>
      <c r="C18" s="330">
        <v>1.6E-2</v>
      </c>
      <c r="D18" s="330">
        <v>0.17800000000000002</v>
      </c>
      <c r="E18" s="330">
        <v>0.20399999999999999</v>
      </c>
      <c r="F18" s="330">
        <v>8.2000000000000017E-2</v>
      </c>
      <c r="G18" s="329">
        <v>0.48199999999999998</v>
      </c>
      <c r="H18" s="333"/>
    </row>
    <row r="19" spans="1:8" x14ac:dyDescent="0.25">
      <c r="A19" s="244"/>
      <c r="B19" s="330"/>
      <c r="C19" s="330"/>
      <c r="D19" s="330"/>
      <c r="E19" s="330"/>
      <c r="F19" s="330"/>
      <c r="G19" s="329"/>
      <c r="H19" s="333"/>
    </row>
    <row r="20" spans="1:8" x14ac:dyDescent="0.25">
      <c r="A20" s="331" t="s">
        <v>6</v>
      </c>
      <c r="B20" s="338">
        <v>0.379</v>
      </c>
      <c r="C20" s="338">
        <v>8.6999999999999994E-2</v>
      </c>
      <c r="D20" s="338">
        <v>0.185</v>
      </c>
      <c r="E20" s="338">
        <v>0.14000000000000001</v>
      </c>
      <c r="F20" s="338">
        <v>6.2E-2</v>
      </c>
      <c r="G20" s="339">
        <v>0.14699999999999999</v>
      </c>
      <c r="H20" s="333"/>
    </row>
    <row r="21" spans="1:8" x14ac:dyDescent="0.25">
      <c r="A21" s="344" t="s">
        <v>248</v>
      </c>
      <c r="B21" s="328"/>
      <c r="C21" s="328"/>
      <c r="D21" s="328"/>
      <c r="E21" s="328"/>
      <c r="F21" s="328"/>
      <c r="G21" s="328"/>
    </row>
    <row r="22" spans="1:8" x14ac:dyDescent="0.25">
      <c r="A22" s="344" t="s">
        <v>183</v>
      </c>
    </row>
    <row r="24" spans="1:8" x14ac:dyDescent="0.25">
      <c r="D24" s="333"/>
    </row>
  </sheetData>
  <hyperlinks>
    <hyperlink ref="L1" location="'Lisez-moi'!A1" display="Retour au sommaire"/>
  </hyperlinks>
  <pageMargins left="0.7" right="0.7" top="0.75" bottom="0.75" header="0.3" footer="0.3"/>
  <pageSetup paperSize="9" scale="5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zoomScale="85" zoomScaleNormal="85" workbookViewId="0">
      <selection activeCell="J1" sqref="J1"/>
    </sheetView>
  </sheetViews>
  <sheetFormatPr baseColWidth="10" defaultRowHeight="15" x14ac:dyDescent="0.25"/>
  <cols>
    <col min="1" max="1" width="72.85546875" style="66" customWidth="1"/>
    <col min="2" max="16384" width="11.42578125" style="66"/>
  </cols>
  <sheetData>
    <row r="1" spans="1:12" x14ac:dyDescent="0.25">
      <c r="A1" s="7" t="s">
        <v>270</v>
      </c>
      <c r="B1" s="8"/>
      <c r="C1" s="8"/>
      <c r="D1" s="8"/>
      <c r="E1" s="8"/>
      <c r="F1" s="8"/>
      <c r="G1" s="8"/>
      <c r="H1" s="8"/>
      <c r="I1" s="345"/>
      <c r="J1" s="346" t="s">
        <v>59</v>
      </c>
    </row>
    <row r="2" spans="1:12" x14ac:dyDescent="0.25">
      <c r="A2" s="8"/>
      <c r="B2" s="8"/>
      <c r="C2" s="8"/>
      <c r="D2" s="8"/>
      <c r="E2" s="8"/>
      <c r="F2" s="8"/>
      <c r="G2" s="8"/>
      <c r="H2" s="8"/>
      <c r="I2" s="8"/>
    </row>
    <row r="3" spans="1:12" ht="138" customHeight="1" x14ac:dyDescent="0.25">
      <c r="A3" s="352"/>
      <c r="B3" s="353" t="s">
        <v>242</v>
      </c>
      <c r="C3" s="353" t="s">
        <v>243</v>
      </c>
      <c r="D3" s="353" t="s">
        <v>244</v>
      </c>
      <c r="E3" s="353" t="s">
        <v>245</v>
      </c>
      <c r="F3" s="353" t="s">
        <v>246</v>
      </c>
      <c r="G3" s="354" t="s">
        <v>247</v>
      </c>
      <c r="H3" s="354" t="s">
        <v>71</v>
      </c>
      <c r="I3" s="8"/>
    </row>
    <row r="4" spans="1:12" x14ac:dyDescent="0.25">
      <c r="A4" s="352" t="s">
        <v>177</v>
      </c>
      <c r="B4" s="355">
        <v>0.91100000000000003</v>
      </c>
      <c r="C4" s="355">
        <v>0.04</v>
      </c>
      <c r="D4" s="355">
        <v>3.3000000000000002E-2</v>
      </c>
      <c r="E4" s="355">
        <v>8.0000000000000002E-3</v>
      </c>
      <c r="F4" s="355">
        <v>3.0000000000000001E-3</v>
      </c>
      <c r="G4" s="356">
        <v>5.0000000000000001E-3</v>
      </c>
      <c r="H4" s="356"/>
      <c r="I4" s="8"/>
    </row>
    <row r="5" spans="1:12" x14ac:dyDescent="0.25">
      <c r="A5" s="357" t="s">
        <v>176</v>
      </c>
      <c r="B5" s="358">
        <v>0.88200000000000001</v>
      </c>
      <c r="C5" s="358">
        <v>4.2000000000000003E-2</v>
      </c>
      <c r="D5" s="358">
        <v>5.5E-2</v>
      </c>
      <c r="E5" s="358">
        <v>1.4999999999999999E-2</v>
      </c>
      <c r="F5" s="359">
        <v>3.0000000000000001E-3</v>
      </c>
      <c r="G5" s="360">
        <v>3.0000000000000001E-3</v>
      </c>
      <c r="H5" s="360"/>
      <c r="I5" s="8"/>
    </row>
    <row r="6" spans="1:12" x14ac:dyDescent="0.25">
      <c r="A6" s="357" t="s">
        <v>267</v>
      </c>
      <c r="B6" s="358">
        <v>0.88099999999999989</v>
      </c>
      <c r="C6" s="358">
        <v>4.2999999999999997E-2</v>
      </c>
      <c r="D6" s="358">
        <v>3.5000000000000003E-2</v>
      </c>
      <c r="E6" s="358">
        <v>3.7999999999999999E-2</v>
      </c>
      <c r="F6" s="358">
        <v>0</v>
      </c>
      <c r="G6" s="360">
        <v>3.0000000000000001E-3</v>
      </c>
      <c r="H6" s="360"/>
      <c r="I6" s="8"/>
    </row>
    <row r="7" spans="1:12" x14ac:dyDescent="0.25">
      <c r="A7" s="357" t="s">
        <v>198</v>
      </c>
      <c r="B7" s="358">
        <v>0.83299999999999996</v>
      </c>
      <c r="C7" s="358">
        <v>6.8000000000000005E-2</v>
      </c>
      <c r="D7" s="358">
        <v>4.3999999999999997E-2</v>
      </c>
      <c r="E7" s="358">
        <v>3.2000000000000001E-2</v>
      </c>
      <c r="F7" s="358">
        <v>8.9999999999999993E-3</v>
      </c>
      <c r="G7" s="361">
        <v>1.4000000000000002E-2</v>
      </c>
      <c r="H7" s="361"/>
      <c r="I7" s="8"/>
    </row>
    <row r="8" spans="1:12" x14ac:dyDescent="0.25">
      <c r="A8" s="362" t="s">
        <v>179</v>
      </c>
      <c r="B8" s="358">
        <v>0.82199999999999984</v>
      </c>
      <c r="C8" s="358">
        <v>2.1999999999999999E-2</v>
      </c>
      <c r="D8" s="358">
        <v>1.3000000000000001E-2</v>
      </c>
      <c r="E8" s="363">
        <v>0.107</v>
      </c>
      <c r="F8" s="359">
        <v>1.4999999999999999E-2</v>
      </c>
      <c r="G8" s="361">
        <v>2.1000000000000001E-2</v>
      </c>
      <c r="H8" s="361"/>
      <c r="I8" s="8"/>
    </row>
    <row r="9" spans="1:12" x14ac:dyDescent="0.25">
      <c r="A9" s="357" t="s">
        <v>193</v>
      </c>
      <c r="B9" s="358">
        <v>0.81100000000000005</v>
      </c>
      <c r="C9" s="358">
        <v>8.2000000000000017E-2</v>
      </c>
      <c r="D9" s="358">
        <v>0.08</v>
      </c>
      <c r="E9" s="358">
        <v>0.02</v>
      </c>
      <c r="F9" s="358">
        <v>2E-3</v>
      </c>
      <c r="G9" s="361">
        <v>5.0000000000000001E-3</v>
      </c>
      <c r="H9" s="361"/>
      <c r="I9" s="8"/>
    </row>
    <row r="10" spans="1:12" x14ac:dyDescent="0.25">
      <c r="A10" s="357" t="s">
        <v>175</v>
      </c>
      <c r="B10" s="358">
        <v>0.80400000000000005</v>
      </c>
      <c r="C10" s="358">
        <v>9.5000000000000001E-2</v>
      </c>
      <c r="D10" s="358">
        <v>5.2999999999999999E-2</v>
      </c>
      <c r="E10" s="358">
        <v>3.5999999999999997E-2</v>
      </c>
      <c r="F10" s="358">
        <v>2E-3</v>
      </c>
      <c r="G10" s="361">
        <v>8.9999999999999993E-3</v>
      </c>
      <c r="H10" s="361"/>
      <c r="I10" s="8"/>
    </row>
    <row r="11" spans="1:12" x14ac:dyDescent="0.25">
      <c r="A11" s="244" t="s">
        <v>191</v>
      </c>
      <c r="B11" s="358">
        <v>0.78700000000000003</v>
      </c>
      <c r="C11" s="358">
        <v>5.0999999999999997E-2</v>
      </c>
      <c r="D11" s="358">
        <v>0.115</v>
      </c>
      <c r="E11" s="358">
        <v>4.3999999999999997E-2</v>
      </c>
      <c r="F11" s="358">
        <v>0</v>
      </c>
      <c r="G11" s="329">
        <v>3.0000000000000001E-3</v>
      </c>
      <c r="H11" s="329"/>
      <c r="I11" s="295"/>
      <c r="J11" s="65"/>
      <c r="K11" s="65"/>
      <c r="L11" s="65"/>
    </row>
    <row r="12" spans="1:12" x14ac:dyDescent="0.25">
      <c r="A12" s="244" t="s">
        <v>192</v>
      </c>
      <c r="B12" s="358">
        <v>0.75900000000000001</v>
      </c>
      <c r="C12" s="358">
        <v>4.9000000000000002E-2</v>
      </c>
      <c r="D12" s="358">
        <v>0.14599999999999999</v>
      </c>
      <c r="E12" s="358">
        <v>2.9000000000000005E-2</v>
      </c>
      <c r="F12" s="358">
        <v>8.0000000000000002E-3</v>
      </c>
      <c r="G12" s="361">
        <v>8.0000000000000002E-3</v>
      </c>
      <c r="H12" s="361"/>
      <c r="I12" s="295"/>
      <c r="J12" s="65"/>
      <c r="K12" s="65"/>
      <c r="L12" s="65"/>
    </row>
    <row r="13" spans="1:12" x14ac:dyDescent="0.25">
      <c r="A13" s="244" t="s">
        <v>197</v>
      </c>
      <c r="B13" s="358">
        <v>0.74199999999999999</v>
      </c>
      <c r="C13" s="358">
        <v>7.6999999999999999E-2</v>
      </c>
      <c r="D13" s="358">
        <v>9.8000000000000004E-2</v>
      </c>
      <c r="E13" s="358">
        <v>0.06</v>
      </c>
      <c r="F13" s="358">
        <v>1.4000000000000002E-2</v>
      </c>
      <c r="G13" s="361">
        <v>8.9999999999999993E-3</v>
      </c>
      <c r="H13" s="361"/>
      <c r="I13" s="295"/>
      <c r="J13" s="65"/>
      <c r="K13" s="65"/>
      <c r="L13" s="65"/>
    </row>
    <row r="14" spans="1:12" x14ac:dyDescent="0.25">
      <c r="A14" s="244" t="s">
        <v>196</v>
      </c>
      <c r="B14" s="358">
        <v>0.71200000000000008</v>
      </c>
      <c r="C14" s="358">
        <v>9.8000000000000004E-2</v>
      </c>
      <c r="D14" s="358">
        <v>0.129</v>
      </c>
      <c r="E14" s="358">
        <v>4.9000000000000002E-2</v>
      </c>
      <c r="F14" s="330">
        <v>5.0000000000000001E-3</v>
      </c>
      <c r="G14" s="329">
        <v>7.0000000000000001E-3</v>
      </c>
      <c r="H14" s="329"/>
      <c r="I14" s="295"/>
      <c r="J14" s="65"/>
      <c r="K14" s="65"/>
      <c r="L14" s="65"/>
    </row>
    <row r="15" spans="1:12" x14ac:dyDescent="0.25">
      <c r="A15" s="244" t="s">
        <v>195</v>
      </c>
      <c r="B15" s="358">
        <v>0.65400000000000003</v>
      </c>
      <c r="C15" s="358">
        <v>0.105</v>
      </c>
      <c r="D15" s="358">
        <v>0.155</v>
      </c>
      <c r="E15" s="358">
        <v>5.8999999999999997E-2</v>
      </c>
      <c r="F15" s="358">
        <v>1.2E-2</v>
      </c>
      <c r="G15" s="361">
        <v>1.4999999999999999E-2</v>
      </c>
      <c r="H15" s="361"/>
      <c r="I15" s="295"/>
      <c r="J15" s="65"/>
      <c r="K15" s="65"/>
      <c r="L15" s="65"/>
    </row>
    <row r="16" spans="1:12" x14ac:dyDescent="0.25">
      <c r="A16" s="244" t="s">
        <v>178</v>
      </c>
      <c r="B16" s="358">
        <v>0.65300000000000002</v>
      </c>
      <c r="C16" s="358">
        <v>0.02</v>
      </c>
      <c r="D16" s="358">
        <v>4.4999999999999998E-2</v>
      </c>
      <c r="E16" s="358" t="s">
        <v>5</v>
      </c>
      <c r="F16" s="330" t="s">
        <v>5</v>
      </c>
      <c r="G16" s="361">
        <v>0</v>
      </c>
      <c r="H16" s="361">
        <f>1-SUM(B16:G16)</f>
        <v>0.28199999999999992</v>
      </c>
      <c r="I16" s="295"/>
      <c r="J16" s="65"/>
      <c r="K16" s="65"/>
      <c r="L16" s="65"/>
    </row>
    <row r="17" spans="1:12" x14ac:dyDescent="0.25">
      <c r="A17" s="244" t="s">
        <v>190</v>
      </c>
      <c r="B17" s="358">
        <v>0.53800000000000003</v>
      </c>
      <c r="C17" s="358">
        <v>0.27400000000000002</v>
      </c>
      <c r="D17" s="358">
        <v>0.18</v>
      </c>
      <c r="E17" s="364">
        <v>0</v>
      </c>
      <c r="F17" s="330">
        <v>8.0000000000000002E-3</v>
      </c>
      <c r="G17" s="361">
        <v>0</v>
      </c>
      <c r="H17" s="361"/>
      <c r="I17" s="295"/>
      <c r="J17" s="65"/>
      <c r="K17" s="65"/>
      <c r="L17" s="65"/>
    </row>
    <row r="18" spans="1:12" x14ac:dyDescent="0.25">
      <c r="A18" s="244" t="s">
        <v>194</v>
      </c>
      <c r="B18" s="358">
        <v>0.51200000000000001</v>
      </c>
      <c r="C18" s="358">
        <v>7.5999999999999998E-2</v>
      </c>
      <c r="D18" s="358">
        <v>0.13700000000000001</v>
      </c>
      <c r="E18" s="363">
        <v>0.22800000000000001</v>
      </c>
      <c r="F18" s="358">
        <v>2.1000000000000001E-2</v>
      </c>
      <c r="G18" s="361">
        <v>2.6000000000000002E-2</v>
      </c>
      <c r="H18" s="361"/>
      <c r="I18" s="295"/>
      <c r="J18" s="65"/>
      <c r="K18" s="65"/>
      <c r="L18" s="65"/>
    </row>
    <row r="19" spans="1:12" x14ac:dyDescent="0.25">
      <c r="A19" s="244"/>
      <c r="B19" s="358"/>
      <c r="C19" s="358"/>
      <c r="D19" s="358"/>
      <c r="E19" s="358"/>
      <c r="F19" s="358"/>
      <c r="G19" s="361"/>
      <c r="H19" s="361"/>
      <c r="I19" s="295"/>
      <c r="J19" s="65"/>
      <c r="K19" s="65"/>
      <c r="L19" s="65"/>
    </row>
    <row r="20" spans="1:12" x14ac:dyDescent="0.25">
      <c r="A20" s="331" t="s">
        <v>6</v>
      </c>
      <c r="B20" s="365">
        <v>0.78200000000000003</v>
      </c>
      <c r="C20" s="365">
        <v>6.6000000000000003E-2</v>
      </c>
      <c r="D20" s="365">
        <v>8.5999999999999993E-2</v>
      </c>
      <c r="E20" s="365">
        <v>4.5999999999999999E-2</v>
      </c>
      <c r="F20" s="365">
        <v>1.0999999999999999E-2</v>
      </c>
      <c r="G20" s="366">
        <v>8.0000000000000002E-3</v>
      </c>
      <c r="H20" s="366"/>
      <c r="I20" s="295"/>
      <c r="J20" s="65"/>
      <c r="K20" s="65"/>
      <c r="L20" s="65"/>
    </row>
    <row r="21" spans="1:12" x14ac:dyDescent="0.25">
      <c r="A21" s="217" t="s">
        <v>248</v>
      </c>
      <c r="B21" s="367"/>
      <c r="C21" s="367"/>
      <c r="D21" s="367"/>
      <c r="E21" s="367"/>
      <c r="F21" s="367"/>
      <c r="G21" s="367"/>
      <c r="H21" s="295"/>
      <c r="I21" s="295"/>
      <c r="J21" s="65"/>
      <c r="K21" s="65"/>
      <c r="L21" s="65"/>
    </row>
    <row r="22" spans="1:12" x14ac:dyDescent="0.25">
      <c r="A22" s="217" t="s">
        <v>183</v>
      </c>
      <c r="B22" s="295"/>
      <c r="C22" s="295"/>
      <c r="D22" s="295"/>
      <c r="E22" s="295"/>
      <c r="F22" s="295"/>
      <c r="G22" s="295"/>
      <c r="H22" s="295"/>
      <c r="I22" s="295"/>
      <c r="J22" s="65"/>
      <c r="K22" s="65"/>
      <c r="L22" s="65"/>
    </row>
    <row r="23" spans="1:12" x14ac:dyDescent="0.25">
      <c r="A23" s="65"/>
      <c r="B23" s="65"/>
      <c r="C23" s="65"/>
      <c r="D23" s="65"/>
      <c r="E23" s="65"/>
      <c r="F23" s="65"/>
      <c r="G23" s="65"/>
      <c r="H23" s="65"/>
      <c r="I23" s="65"/>
      <c r="J23" s="65"/>
      <c r="K23" s="65"/>
      <c r="L23" s="65"/>
    </row>
    <row r="24" spans="1:12" x14ac:dyDescent="0.25">
      <c r="A24" s="65"/>
      <c r="B24" s="65"/>
      <c r="C24" s="65"/>
      <c r="D24" s="332"/>
      <c r="E24" s="65"/>
      <c r="F24" s="65"/>
      <c r="G24" s="65"/>
      <c r="H24" s="65"/>
      <c r="I24" s="65"/>
      <c r="J24" s="65"/>
      <c r="K24" s="65"/>
      <c r="L24" s="65"/>
    </row>
    <row r="25" spans="1:12" x14ac:dyDescent="0.25">
      <c r="A25" s="65"/>
      <c r="B25" s="65"/>
      <c r="C25" s="65"/>
      <c r="D25" s="65"/>
      <c r="E25" s="65"/>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sheetData>
  <hyperlinks>
    <hyperlink ref="J1" location="'Lisez-moi'!A1" display="Retour au sommaire"/>
  </hyperlinks>
  <pageMargins left="0.7" right="0.7" top="0.75" bottom="0.75" header="0.3" footer="0.3"/>
  <pageSetup paperSize="9" scale="5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85" zoomScaleNormal="85" workbookViewId="0">
      <selection activeCell="K18" sqref="K18"/>
    </sheetView>
  </sheetViews>
  <sheetFormatPr baseColWidth="10" defaultRowHeight="15" x14ac:dyDescent="0.25"/>
  <cols>
    <col min="1" max="1" width="72.85546875" style="65" customWidth="1"/>
    <col min="2" max="16384" width="11.42578125" style="65"/>
  </cols>
  <sheetData>
    <row r="1" spans="1:9" x14ac:dyDescent="0.25">
      <c r="A1" s="334" t="s">
        <v>269</v>
      </c>
      <c r="B1" s="243"/>
      <c r="C1" s="243"/>
      <c r="D1" s="243"/>
      <c r="E1" s="243"/>
      <c r="F1" s="243"/>
      <c r="G1" s="345"/>
      <c r="H1" s="346" t="s">
        <v>59</v>
      </c>
      <c r="I1" s="243"/>
    </row>
    <row r="2" spans="1:9" x14ac:dyDescent="0.25">
      <c r="A2" s="243"/>
      <c r="B2" s="243"/>
      <c r="C2" s="243"/>
      <c r="D2" s="243"/>
      <c r="E2" s="243"/>
      <c r="F2" s="243"/>
      <c r="G2" s="243"/>
      <c r="H2" s="243"/>
      <c r="I2" s="243"/>
    </row>
    <row r="3" spans="1:9" ht="39.75" customHeight="1" x14ac:dyDescent="0.25">
      <c r="A3" s="348"/>
      <c r="B3" s="342" t="s">
        <v>8</v>
      </c>
      <c r="C3" s="342" t="s">
        <v>9</v>
      </c>
      <c r="D3" s="343" t="s">
        <v>31</v>
      </c>
      <c r="E3" s="335"/>
      <c r="F3" s="335"/>
      <c r="G3" s="335"/>
      <c r="H3" s="243"/>
      <c r="I3" s="243"/>
    </row>
    <row r="4" spans="1:9" x14ac:dyDescent="0.25">
      <c r="A4" s="244" t="s">
        <v>190</v>
      </c>
      <c r="B4" s="330">
        <v>0.60899999999999999</v>
      </c>
      <c r="C4" s="330">
        <v>0.14000000000000001</v>
      </c>
      <c r="D4" s="329">
        <v>0.251</v>
      </c>
      <c r="E4" s="330"/>
      <c r="F4" s="330"/>
      <c r="G4" s="330"/>
      <c r="H4" s="347"/>
      <c r="I4" s="243"/>
    </row>
    <row r="5" spans="1:9" x14ac:dyDescent="0.25">
      <c r="A5" s="244" t="s">
        <v>194</v>
      </c>
      <c r="B5" s="330">
        <v>0.60699999999999998</v>
      </c>
      <c r="C5" s="330">
        <v>0.152</v>
      </c>
      <c r="D5" s="329">
        <v>0.24099999999999999</v>
      </c>
      <c r="E5" s="330"/>
      <c r="F5" s="330"/>
      <c r="G5" s="330"/>
      <c r="H5" s="347"/>
      <c r="I5" s="243"/>
    </row>
    <row r="6" spans="1:9" x14ac:dyDescent="0.25">
      <c r="A6" s="244" t="s">
        <v>178</v>
      </c>
      <c r="B6" s="330">
        <v>0.56799999999999995</v>
      </c>
      <c r="C6" s="330">
        <v>0.27100000000000002</v>
      </c>
      <c r="D6" s="329">
        <v>0.161</v>
      </c>
      <c r="E6" s="330"/>
      <c r="F6" s="330"/>
      <c r="G6" s="330"/>
      <c r="H6" s="347"/>
      <c r="I6" s="243"/>
    </row>
    <row r="7" spans="1:9" x14ac:dyDescent="0.25">
      <c r="A7" s="244" t="s">
        <v>195</v>
      </c>
      <c r="B7" s="330">
        <v>0.51900000000000002</v>
      </c>
      <c r="C7" s="330">
        <v>0.16</v>
      </c>
      <c r="D7" s="329">
        <v>0.32200000000000001</v>
      </c>
      <c r="E7" s="330"/>
      <c r="F7" s="330"/>
      <c r="G7" s="330"/>
      <c r="H7" s="347"/>
      <c r="I7" s="243"/>
    </row>
    <row r="8" spans="1:9" x14ac:dyDescent="0.25">
      <c r="A8" s="244" t="s">
        <v>196</v>
      </c>
      <c r="B8" s="330">
        <v>0.42499999999999999</v>
      </c>
      <c r="C8" s="330">
        <v>0.26600000000000001</v>
      </c>
      <c r="D8" s="329">
        <v>0.308</v>
      </c>
      <c r="E8" s="330"/>
      <c r="F8" s="330"/>
      <c r="G8" s="330"/>
      <c r="H8" s="347"/>
      <c r="I8" s="243"/>
    </row>
    <row r="9" spans="1:9" x14ac:dyDescent="0.25">
      <c r="A9" s="244" t="s">
        <v>191</v>
      </c>
      <c r="B9" s="330">
        <v>0.41799999999999998</v>
      </c>
      <c r="C9" s="330">
        <v>0.33200000000000002</v>
      </c>
      <c r="D9" s="329">
        <v>0.249</v>
      </c>
      <c r="E9" s="330"/>
      <c r="F9" s="330"/>
      <c r="G9" s="330"/>
      <c r="H9" s="347"/>
      <c r="I9" s="243"/>
    </row>
    <row r="10" spans="1:9" x14ac:dyDescent="0.25">
      <c r="A10" s="244" t="s">
        <v>197</v>
      </c>
      <c r="B10" s="330">
        <v>0.32300000000000006</v>
      </c>
      <c r="C10" s="330">
        <v>0.36499999999999999</v>
      </c>
      <c r="D10" s="329">
        <v>0.312</v>
      </c>
      <c r="E10" s="330"/>
      <c r="F10" s="330"/>
      <c r="G10" s="330"/>
      <c r="H10" s="347"/>
      <c r="I10" s="243"/>
    </row>
    <row r="11" spans="1:9" x14ac:dyDescent="0.25">
      <c r="A11" s="244" t="s">
        <v>193</v>
      </c>
      <c r="B11" s="330">
        <v>0.29099999999999998</v>
      </c>
      <c r="C11" s="330">
        <v>0.40799999999999997</v>
      </c>
      <c r="D11" s="329">
        <v>0.30099999999999999</v>
      </c>
      <c r="E11" s="330"/>
      <c r="F11" s="330"/>
      <c r="G11" s="330"/>
      <c r="H11" s="347"/>
      <c r="I11" s="243"/>
    </row>
    <row r="12" spans="1:9" x14ac:dyDescent="0.25">
      <c r="A12" s="244" t="s">
        <v>198</v>
      </c>
      <c r="B12" s="330">
        <v>0.26400000000000001</v>
      </c>
      <c r="C12" s="330">
        <v>0.39600000000000002</v>
      </c>
      <c r="D12" s="329">
        <v>0.33900000000000008</v>
      </c>
      <c r="E12" s="330"/>
      <c r="F12" s="330"/>
      <c r="G12" s="330"/>
      <c r="H12" s="347"/>
      <c r="I12" s="243"/>
    </row>
    <row r="13" spans="1:9" x14ac:dyDescent="0.25">
      <c r="A13" s="244" t="s">
        <v>175</v>
      </c>
      <c r="B13" s="330">
        <v>0.23899999999999999</v>
      </c>
      <c r="C13" s="330">
        <v>0.42699999999999994</v>
      </c>
      <c r="D13" s="329">
        <v>0.33500000000000002</v>
      </c>
      <c r="E13" s="330"/>
      <c r="F13" s="330"/>
      <c r="G13" s="330"/>
      <c r="H13" s="347"/>
      <c r="I13" s="243"/>
    </row>
    <row r="14" spans="1:9" x14ac:dyDescent="0.25">
      <c r="A14" s="244" t="s">
        <v>192</v>
      </c>
      <c r="B14" s="330">
        <v>0.20899999999999999</v>
      </c>
      <c r="C14" s="330">
        <v>0.44</v>
      </c>
      <c r="D14" s="329">
        <v>0.35099999999999992</v>
      </c>
      <c r="E14" s="330"/>
      <c r="F14" s="330"/>
      <c r="G14" s="330"/>
      <c r="H14" s="347"/>
      <c r="I14" s="243"/>
    </row>
    <row r="15" spans="1:9" x14ac:dyDescent="0.25">
      <c r="A15" s="244" t="s">
        <v>267</v>
      </c>
      <c r="B15" s="330">
        <v>0.2</v>
      </c>
      <c r="C15" s="330">
        <v>0.495</v>
      </c>
      <c r="D15" s="329">
        <v>0.30499999999999999</v>
      </c>
      <c r="E15" s="330"/>
      <c r="F15" s="330"/>
      <c r="G15" s="330"/>
      <c r="H15" s="347"/>
      <c r="I15" s="243"/>
    </row>
    <row r="16" spans="1:9" x14ac:dyDescent="0.25">
      <c r="A16" s="244" t="s">
        <v>177</v>
      </c>
      <c r="B16" s="330">
        <v>0.14000000000000001</v>
      </c>
      <c r="C16" s="330">
        <v>0.53800000000000003</v>
      </c>
      <c r="D16" s="329">
        <v>0.32200000000000001</v>
      </c>
      <c r="E16" s="330"/>
      <c r="F16" s="330"/>
      <c r="G16" s="330"/>
      <c r="H16" s="347"/>
      <c r="I16" s="243"/>
    </row>
    <row r="17" spans="1:9" x14ac:dyDescent="0.25">
      <c r="A17" s="244" t="s">
        <v>176</v>
      </c>
      <c r="B17" s="330">
        <v>9.9000000000000005E-2</v>
      </c>
      <c r="C17" s="330">
        <v>0.57599999999999996</v>
      </c>
      <c r="D17" s="329">
        <v>0.32500000000000001</v>
      </c>
      <c r="E17" s="330"/>
      <c r="F17" s="330"/>
      <c r="G17" s="330"/>
      <c r="H17" s="347"/>
      <c r="I17" s="243"/>
    </row>
    <row r="18" spans="1:9" x14ac:dyDescent="0.25">
      <c r="A18" s="244" t="s">
        <v>179</v>
      </c>
      <c r="B18" s="330">
        <v>4.1000000000000009E-2</v>
      </c>
      <c r="C18" s="330">
        <v>0.68400000000000005</v>
      </c>
      <c r="D18" s="329">
        <v>0.27500000000000002</v>
      </c>
      <c r="E18" s="330"/>
      <c r="F18" s="330"/>
      <c r="G18" s="330"/>
      <c r="H18" s="347"/>
      <c r="I18" s="243"/>
    </row>
    <row r="19" spans="1:9" x14ac:dyDescent="0.25">
      <c r="A19" s="244"/>
      <c r="B19" s="330"/>
      <c r="C19" s="330"/>
      <c r="D19" s="329"/>
      <c r="E19" s="330"/>
      <c r="F19" s="330"/>
      <c r="G19" s="330"/>
      <c r="H19" s="347"/>
      <c r="I19" s="243"/>
    </row>
    <row r="20" spans="1:9" x14ac:dyDescent="0.25">
      <c r="A20" s="331" t="s">
        <v>6</v>
      </c>
      <c r="B20" s="338">
        <v>0.27200000000000002</v>
      </c>
      <c r="C20" s="338">
        <v>0.41699999999999998</v>
      </c>
      <c r="D20" s="339">
        <v>0.311</v>
      </c>
      <c r="E20" s="330"/>
      <c r="F20" s="330"/>
      <c r="G20" s="330"/>
      <c r="H20" s="347"/>
      <c r="I20" s="243"/>
    </row>
    <row r="21" spans="1:9" x14ac:dyDescent="0.25">
      <c r="A21" s="217" t="s">
        <v>248</v>
      </c>
      <c r="B21" s="328"/>
      <c r="C21" s="328"/>
      <c r="D21" s="328"/>
      <c r="E21" s="328"/>
      <c r="F21" s="328"/>
      <c r="G21" s="328"/>
    </row>
    <row r="22" spans="1:9" x14ac:dyDescent="0.25">
      <c r="A22" s="217" t="s">
        <v>183</v>
      </c>
    </row>
    <row r="24" spans="1:9" x14ac:dyDescent="0.25">
      <c r="D24" s="332"/>
    </row>
  </sheetData>
  <hyperlinks>
    <hyperlink ref="H1" location="'Lisez-moi'!A1" display="Retour au sommaire"/>
  </hyperlinks>
  <pageMargins left="0.7" right="0.7" top="0.75" bottom="0.75" header="0.3" footer="0.3"/>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0"/>
  <sheetViews>
    <sheetView zoomScale="85" zoomScaleNormal="85" workbookViewId="0">
      <selection activeCell="G15" sqref="G15"/>
    </sheetView>
  </sheetViews>
  <sheetFormatPr baseColWidth="10" defaultRowHeight="14.25" x14ac:dyDescent="0.2"/>
  <cols>
    <col min="1" max="1" width="48.85546875" style="8" customWidth="1"/>
    <col min="2" max="7" width="20.28515625" style="8" customWidth="1"/>
    <col min="8" max="16384" width="11.42578125" style="8"/>
  </cols>
  <sheetData>
    <row r="1" spans="1:9" ht="15" x14ac:dyDescent="0.25">
      <c r="A1" s="7" t="s">
        <v>86</v>
      </c>
      <c r="D1" s="216"/>
      <c r="I1" s="241" t="s">
        <v>59</v>
      </c>
    </row>
    <row r="2" spans="1:9" ht="15" x14ac:dyDescent="0.25">
      <c r="A2" s="14"/>
    </row>
    <row r="3" spans="1:9" ht="42.75" x14ac:dyDescent="0.2">
      <c r="A3" s="15"/>
      <c r="B3" s="48" t="s">
        <v>0</v>
      </c>
      <c r="C3" s="49" t="s">
        <v>1</v>
      </c>
      <c r="D3" s="49" t="s">
        <v>2</v>
      </c>
      <c r="E3" s="49" t="s">
        <v>3</v>
      </c>
      <c r="F3" s="49" t="s">
        <v>4</v>
      </c>
      <c r="G3" s="50" t="s">
        <v>5</v>
      </c>
    </row>
    <row r="4" spans="1:9" x14ac:dyDescent="0.2">
      <c r="A4" s="53" t="s">
        <v>199</v>
      </c>
      <c r="B4" s="19">
        <v>0.3</v>
      </c>
      <c r="C4" s="20">
        <v>3.2</v>
      </c>
      <c r="D4" s="20">
        <v>16.600000000000001</v>
      </c>
      <c r="E4" s="20">
        <v>71.899999999999991</v>
      </c>
      <c r="F4" s="20">
        <v>7.9</v>
      </c>
      <c r="G4" s="21"/>
    </row>
    <row r="5" spans="1:9" x14ac:dyDescent="0.2">
      <c r="A5" s="54" t="s">
        <v>47</v>
      </c>
      <c r="B5" s="22">
        <v>0.5</v>
      </c>
      <c r="C5" s="23">
        <v>4.1000000000000005</v>
      </c>
      <c r="D5" s="23">
        <v>17.8</v>
      </c>
      <c r="E5" s="23">
        <v>68.600000000000009</v>
      </c>
      <c r="F5" s="23">
        <v>9.1</v>
      </c>
      <c r="G5" s="24"/>
    </row>
    <row r="6" spans="1:9" x14ac:dyDescent="0.2">
      <c r="A6" s="54" t="s">
        <v>44</v>
      </c>
      <c r="B6" s="22">
        <v>1.6</v>
      </c>
      <c r="C6" s="23">
        <v>6.3</v>
      </c>
      <c r="D6" s="23">
        <v>20.7</v>
      </c>
      <c r="E6" s="23">
        <v>64.2</v>
      </c>
      <c r="F6" s="23">
        <v>7.1999999999999993</v>
      </c>
      <c r="G6" s="24"/>
    </row>
    <row r="7" spans="1:9" x14ac:dyDescent="0.2">
      <c r="A7" s="54" t="s">
        <v>7</v>
      </c>
      <c r="B7" s="22">
        <v>3.4000000000000004</v>
      </c>
      <c r="C7" s="23">
        <v>8</v>
      </c>
      <c r="D7" s="23">
        <v>22.6</v>
      </c>
      <c r="E7" s="23">
        <v>59.4</v>
      </c>
      <c r="F7" s="23">
        <v>6.6000000000000005</v>
      </c>
      <c r="G7" s="24"/>
    </row>
    <row r="8" spans="1:9" x14ac:dyDescent="0.2">
      <c r="A8" s="55"/>
      <c r="B8" s="26"/>
      <c r="C8" s="27"/>
      <c r="D8" s="27"/>
      <c r="E8" s="27"/>
      <c r="F8" s="27"/>
      <c r="G8" s="28"/>
    </row>
    <row r="9" spans="1:9" x14ac:dyDescent="0.2">
      <c r="A9" s="56" t="s">
        <v>200</v>
      </c>
      <c r="B9" s="19" t="s">
        <v>5</v>
      </c>
      <c r="C9" s="20" t="s">
        <v>5</v>
      </c>
      <c r="D9" s="20">
        <v>23.400000000000002</v>
      </c>
      <c r="E9" s="20">
        <v>74.900000000000006</v>
      </c>
      <c r="F9" s="20">
        <v>1.4000000000000001</v>
      </c>
      <c r="G9" s="24">
        <f t="shared" ref="G9" si="0">100-SUM(B9:F9)</f>
        <v>0.29999999999998295</v>
      </c>
    </row>
    <row r="10" spans="1:9" x14ac:dyDescent="0.2">
      <c r="A10" s="54" t="s">
        <v>47</v>
      </c>
      <c r="B10" s="22">
        <v>0</v>
      </c>
      <c r="C10" s="23">
        <v>1.7999999999999998</v>
      </c>
      <c r="D10" s="23">
        <v>22</v>
      </c>
      <c r="E10" s="23">
        <v>74.900000000000006</v>
      </c>
      <c r="F10" s="23">
        <v>1.3</v>
      </c>
      <c r="G10" s="24"/>
    </row>
    <row r="11" spans="1:9" x14ac:dyDescent="0.2">
      <c r="A11" s="54" t="s">
        <v>44</v>
      </c>
      <c r="B11" s="22">
        <v>0</v>
      </c>
      <c r="C11" s="23">
        <v>0.40000000000000568</v>
      </c>
      <c r="D11" s="23">
        <v>24.099999999999998</v>
      </c>
      <c r="E11" s="23">
        <v>74.599999999999994</v>
      </c>
      <c r="F11" s="23">
        <v>0.89999999999999991</v>
      </c>
      <c r="G11" s="24"/>
    </row>
    <row r="12" spans="1:9" x14ac:dyDescent="0.2">
      <c r="A12" s="54" t="s">
        <v>7</v>
      </c>
      <c r="B12" s="22">
        <v>1.9000000000000199</v>
      </c>
      <c r="C12" s="23">
        <v>1.9</v>
      </c>
      <c r="D12" s="23">
        <v>24.7</v>
      </c>
      <c r="E12" s="23">
        <v>70.899999999999991</v>
      </c>
      <c r="F12" s="23">
        <v>0.6</v>
      </c>
      <c r="G12" s="24"/>
    </row>
    <row r="13" spans="1:9" x14ac:dyDescent="0.2">
      <c r="A13" s="55"/>
      <c r="B13" s="26"/>
      <c r="C13" s="27"/>
      <c r="D13" s="27"/>
      <c r="E13" s="27"/>
      <c r="F13" s="27"/>
      <c r="G13" s="28"/>
    </row>
    <row r="14" spans="1:9" x14ac:dyDescent="0.2">
      <c r="A14" s="56" t="s">
        <v>201</v>
      </c>
      <c r="B14" s="19" t="s">
        <v>5</v>
      </c>
      <c r="C14" s="20">
        <v>0.89999999999999991</v>
      </c>
      <c r="D14" s="20">
        <v>9.1999999999999993</v>
      </c>
      <c r="E14" s="20">
        <v>79.5</v>
      </c>
      <c r="F14" s="20">
        <v>10.299999999999999</v>
      </c>
      <c r="G14" s="29">
        <f t="shared" ref="G14" si="1">100-SUM(B14:F14)</f>
        <v>0.10000000000000853</v>
      </c>
    </row>
    <row r="15" spans="1:9" x14ac:dyDescent="0.2">
      <c r="A15" s="54" t="s">
        <v>47</v>
      </c>
      <c r="B15" s="22">
        <v>0</v>
      </c>
      <c r="C15" s="23">
        <v>0.4</v>
      </c>
      <c r="D15" s="23">
        <v>10.299999999999999</v>
      </c>
      <c r="E15" s="23">
        <v>80.900000000000006</v>
      </c>
      <c r="F15" s="23">
        <v>8.4</v>
      </c>
      <c r="G15" s="24"/>
    </row>
    <row r="16" spans="1:9" x14ac:dyDescent="0.2">
      <c r="A16" s="54" t="s">
        <v>44</v>
      </c>
      <c r="B16" s="22">
        <v>0</v>
      </c>
      <c r="C16" s="23">
        <v>1.7000000000000002</v>
      </c>
      <c r="D16" s="23">
        <v>13.100000000000001</v>
      </c>
      <c r="E16" s="23">
        <v>75.099999999999994</v>
      </c>
      <c r="F16" s="23">
        <v>10</v>
      </c>
      <c r="G16" s="24"/>
    </row>
    <row r="17" spans="1:7" x14ac:dyDescent="0.2">
      <c r="A17" s="54" t="s">
        <v>7</v>
      </c>
      <c r="B17" s="22">
        <v>0</v>
      </c>
      <c r="C17" s="23">
        <v>1.9</v>
      </c>
      <c r="D17" s="23">
        <v>21.2</v>
      </c>
      <c r="E17" s="23">
        <v>70.7</v>
      </c>
      <c r="F17" s="23">
        <v>6.3</v>
      </c>
      <c r="G17" s="24"/>
    </row>
    <row r="18" spans="1:7" x14ac:dyDescent="0.2">
      <c r="A18" s="55"/>
      <c r="B18" s="26"/>
      <c r="C18" s="27"/>
      <c r="D18" s="27"/>
      <c r="E18" s="27"/>
      <c r="F18" s="27"/>
      <c r="G18" s="28"/>
    </row>
    <row r="19" spans="1:7" x14ac:dyDescent="0.2">
      <c r="A19" s="56" t="s">
        <v>202</v>
      </c>
      <c r="B19" s="19">
        <v>0</v>
      </c>
      <c r="C19" s="20">
        <v>0</v>
      </c>
      <c r="D19" s="20" t="s">
        <v>5</v>
      </c>
      <c r="E19" s="20">
        <v>69.5</v>
      </c>
      <c r="F19" s="20">
        <v>24.099999999999998</v>
      </c>
      <c r="G19" s="29">
        <f>100-SUM(B19:F19)</f>
        <v>6.4000000000000057</v>
      </c>
    </row>
    <row r="20" spans="1:7" x14ac:dyDescent="0.2">
      <c r="A20" s="54" t="s">
        <v>47</v>
      </c>
      <c r="B20" s="22">
        <v>0</v>
      </c>
      <c r="C20" s="23" t="s">
        <v>5</v>
      </c>
      <c r="D20" s="23" t="s">
        <v>5</v>
      </c>
      <c r="E20" s="23">
        <v>59.199999999999996</v>
      </c>
      <c r="F20" s="23">
        <v>25.900000000000002</v>
      </c>
      <c r="G20" s="24">
        <f t="shared" ref="G20:G22" si="2">100-SUM(B20:F20)</f>
        <v>14.900000000000006</v>
      </c>
    </row>
    <row r="21" spans="1:7" x14ac:dyDescent="0.2">
      <c r="A21" s="54" t="s">
        <v>44</v>
      </c>
      <c r="B21" s="22">
        <v>0</v>
      </c>
      <c r="C21" s="23" t="s">
        <v>5</v>
      </c>
      <c r="D21" s="23" t="s">
        <v>5</v>
      </c>
      <c r="E21" s="23">
        <v>65.400000000000006</v>
      </c>
      <c r="F21" s="23" t="s">
        <v>5</v>
      </c>
      <c r="G21" s="24">
        <f t="shared" si="2"/>
        <v>34.599999999999994</v>
      </c>
    </row>
    <row r="22" spans="1:7" x14ac:dyDescent="0.2">
      <c r="A22" s="54" t="s">
        <v>7</v>
      </c>
      <c r="B22" s="22">
        <v>0</v>
      </c>
      <c r="C22" s="23" t="s">
        <v>5</v>
      </c>
      <c r="D22" s="23" t="s">
        <v>5</v>
      </c>
      <c r="E22" s="23">
        <v>68.300000000000011</v>
      </c>
      <c r="F22" s="23">
        <v>20.5</v>
      </c>
      <c r="G22" s="24">
        <f t="shared" si="2"/>
        <v>11.199999999999989</v>
      </c>
    </row>
    <row r="23" spans="1:7" x14ac:dyDescent="0.2">
      <c r="A23" s="55"/>
      <c r="B23" s="26"/>
      <c r="C23" s="27"/>
      <c r="D23" s="27"/>
      <c r="E23" s="27"/>
      <c r="F23" s="27"/>
      <c r="G23" s="28"/>
    </row>
    <row r="24" spans="1:7" x14ac:dyDescent="0.2">
      <c r="A24" s="56" t="s">
        <v>203</v>
      </c>
      <c r="B24" s="19" t="s">
        <v>5</v>
      </c>
      <c r="C24" s="20">
        <v>2.6</v>
      </c>
      <c r="D24" s="20">
        <v>15.1</v>
      </c>
      <c r="E24" s="20">
        <v>65.100000000000009</v>
      </c>
      <c r="F24" s="20">
        <v>17.100000000000001</v>
      </c>
      <c r="G24" s="29"/>
    </row>
    <row r="25" spans="1:7" x14ac:dyDescent="0.2">
      <c r="A25" s="54" t="s">
        <v>47</v>
      </c>
      <c r="B25" s="22">
        <v>0.4</v>
      </c>
      <c r="C25" s="23">
        <v>1.3</v>
      </c>
      <c r="D25" s="23">
        <v>17.5</v>
      </c>
      <c r="E25" s="23">
        <v>62.6</v>
      </c>
      <c r="F25" s="23">
        <v>18.2</v>
      </c>
      <c r="G25" s="24"/>
    </row>
    <row r="26" spans="1:7" x14ac:dyDescent="0.2">
      <c r="A26" s="54" t="s">
        <v>44</v>
      </c>
      <c r="B26" s="22">
        <v>0.5</v>
      </c>
      <c r="C26" s="23">
        <v>2</v>
      </c>
      <c r="D26" s="23">
        <v>18.399999999999999</v>
      </c>
      <c r="E26" s="23">
        <v>63.1</v>
      </c>
      <c r="F26" s="23">
        <v>15.9</v>
      </c>
      <c r="G26" s="24"/>
    </row>
    <row r="27" spans="1:7" x14ac:dyDescent="0.2">
      <c r="A27" s="54" t="s">
        <v>7</v>
      </c>
      <c r="B27" s="22">
        <v>0.6</v>
      </c>
      <c r="C27" s="23">
        <v>1.7000000000000002</v>
      </c>
      <c r="D27" s="23">
        <v>18.7</v>
      </c>
      <c r="E27" s="23">
        <v>68</v>
      </c>
      <c r="F27" s="23">
        <v>11</v>
      </c>
      <c r="G27" s="24"/>
    </row>
    <row r="28" spans="1:7" x14ac:dyDescent="0.2">
      <c r="A28" s="55"/>
      <c r="B28" s="26"/>
      <c r="C28" s="27"/>
      <c r="D28" s="27"/>
      <c r="E28" s="27"/>
      <c r="F28" s="27"/>
      <c r="G28" s="28"/>
    </row>
    <row r="29" spans="1:7" x14ac:dyDescent="0.2">
      <c r="A29" s="56" t="s">
        <v>204</v>
      </c>
      <c r="B29" s="19" t="s">
        <v>5</v>
      </c>
      <c r="C29" s="20">
        <v>12.3</v>
      </c>
      <c r="D29" s="20">
        <v>38.200000000000003</v>
      </c>
      <c r="E29" s="20">
        <v>45.300000000000004</v>
      </c>
      <c r="F29" s="20">
        <v>4</v>
      </c>
      <c r="G29" s="29">
        <f t="shared" ref="G29" si="3">100-SUM(B29:F29)</f>
        <v>0.19999999999998863</v>
      </c>
    </row>
    <row r="30" spans="1:7" x14ac:dyDescent="0.2">
      <c r="A30" s="54" t="s">
        <v>47</v>
      </c>
      <c r="B30" s="22" t="s">
        <v>5</v>
      </c>
      <c r="C30" s="23">
        <v>12.4</v>
      </c>
      <c r="D30" s="23">
        <v>38.200000000000003</v>
      </c>
      <c r="E30" s="23">
        <v>43.9</v>
      </c>
      <c r="F30" s="23">
        <v>5.4</v>
      </c>
      <c r="G30" s="24"/>
    </row>
    <row r="31" spans="1:7" x14ac:dyDescent="0.2">
      <c r="A31" s="54" t="s">
        <v>44</v>
      </c>
      <c r="B31" s="22">
        <v>0.3</v>
      </c>
      <c r="C31" s="23">
        <v>12.8</v>
      </c>
      <c r="D31" s="23">
        <v>38.9</v>
      </c>
      <c r="E31" s="23">
        <v>42.6</v>
      </c>
      <c r="F31" s="23">
        <v>5.4</v>
      </c>
      <c r="G31" s="24"/>
    </row>
    <row r="32" spans="1:7" x14ac:dyDescent="0.2">
      <c r="A32" s="54" t="s">
        <v>7</v>
      </c>
      <c r="B32" s="22">
        <v>0</v>
      </c>
      <c r="C32" s="23">
        <v>3</v>
      </c>
      <c r="D32" s="23">
        <v>53.300000000000004</v>
      </c>
      <c r="E32" s="23">
        <v>37</v>
      </c>
      <c r="F32" s="23">
        <v>6.7</v>
      </c>
      <c r="G32" s="24"/>
    </row>
    <row r="33" spans="1:7" x14ac:dyDescent="0.2">
      <c r="A33" s="55"/>
      <c r="B33" s="26"/>
      <c r="C33" s="27"/>
      <c r="D33" s="27"/>
      <c r="E33" s="27"/>
      <c r="F33" s="27"/>
      <c r="G33" s="28"/>
    </row>
    <row r="34" spans="1:7" x14ac:dyDescent="0.2">
      <c r="A34" s="56" t="s">
        <v>205</v>
      </c>
      <c r="B34" s="19" t="s">
        <v>5</v>
      </c>
      <c r="C34" s="20">
        <v>1.5</v>
      </c>
      <c r="D34" s="20">
        <v>17.100000000000001</v>
      </c>
      <c r="E34" s="20">
        <v>67.900000000000006</v>
      </c>
      <c r="F34" s="20">
        <v>13.3</v>
      </c>
      <c r="G34" s="21">
        <f t="shared" ref="G34" si="4">100-SUM(B34:F34)</f>
        <v>0.20000000000000284</v>
      </c>
    </row>
    <row r="35" spans="1:7" x14ac:dyDescent="0.2">
      <c r="A35" s="54" t="s">
        <v>47</v>
      </c>
      <c r="B35" s="22">
        <v>0.2</v>
      </c>
      <c r="C35" s="23">
        <v>1.0999999999999999</v>
      </c>
      <c r="D35" s="23">
        <v>17.899999999999999</v>
      </c>
      <c r="E35" s="23">
        <v>64.5</v>
      </c>
      <c r="F35" s="23">
        <v>16.3</v>
      </c>
      <c r="G35" s="24"/>
    </row>
    <row r="36" spans="1:7" x14ac:dyDescent="0.2">
      <c r="A36" s="54" t="s">
        <v>44</v>
      </c>
      <c r="B36" s="22">
        <v>0.2</v>
      </c>
      <c r="C36" s="23">
        <v>3</v>
      </c>
      <c r="D36" s="23">
        <v>20.5</v>
      </c>
      <c r="E36" s="23">
        <v>65</v>
      </c>
      <c r="F36" s="23">
        <v>11.4</v>
      </c>
      <c r="G36" s="24"/>
    </row>
    <row r="37" spans="1:7" x14ac:dyDescent="0.2">
      <c r="A37" s="54" t="s">
        <v>7</v>
      </c>
      <c r="B37" s="22">
        <v>0.2</v>
      </c>
      <c r="C37" s="23">
        <v>3</v>
      </c>
      <c r="D37" s="23">
        <v>26.200000000000003</v>
      </c>
      <c r="E37" s="23">
        <v>60.099999999999994</v>
      </c>
      <c r="F37" s="23">
        <v>10.6</v>
      </c>
      <c r="G37" s="24"/>
    </row>
    <row r="38" spans="1:7" x14ac:dyDescent="0.2">
      <c r="A38" s="55"/>
      <c r="B38" s="26"/>
      <c r="C38" s="27"/>
      <c r="D38" s="27"/>
      <c r="E38" s="27"/>
      <c r="F38" s="27"/>
      <c r="G38" s="28"/>
    </row>
    <row r="39" spans="1:7" x14ac:dyDescent="0.2">
      <c r="A39" s="56" t="s">
        <v>206</v>
      </c>
      <c r="B39" s="19" t="s">
        <v>5</v>
      </c>
      <c r="C39" s="20">
        <v>0.6</v>
      </c>
      <c r="D39" s="20">
        <v>4.3</v>
      </c>
      <c r="E39" s="20">
        <v>90.100000000000009</v>
      </c>
      <c r="F39" s="20">
        <v>4.8</v>
      </c>
      <c r="G39" s="21"/>
    </row>
    <row r="40" spans="1:7" x14ac:dyDescent="0.2">
      <c r="A40" s="54" t="s">
        <v>47</v>
      </c>
      <c r="B40" s="22">
        <v>0.6</v>
      </c>
      <c r="C40" s="23">
        <v>1</v>
      </c>
      <c r="D40" s="23">
        <v>6.2</v>
      </c>
      <c r="E40" s="23">
        <v>86.7</v>
      </c>
      <c r="F40" s="23">
        <v>5.5</v>
      </c>
      <c r="G40" s="24"/>
    </row>
    <row r="41" spans="1:7" x14ac:dyDescent="0.2">
      <c r="A41" s="54" t="s">
        <v>44</v>
      </c>
      <c r="B41" s="22">
        <v>0.4</v>
      </c>
      <c r="C41" s="23">
        <v>0.89999999999999991</v>
      </c>
      <c r="D41" s="23">
        <v>10.199999999999999</v>
      </c>
      <c r="E41" s="23">
        <v>83.5</v>
      </c>
      <c r="F41" s="23">
        <v>5</v>
      </c>
      <c r="G41" s="24"/>
    </row>
    <row r="42" spans="1:7" x14ac:dyDescent="0.2">
      <c r="A42" s="54" t="s">
        <v>7</v>
      </c>
      <c r="B42" s="22">
        <v>0.3</v>
      </c>
      <c r="C42" s="23">
        <v>1</v>
      </c>
      <c r="D42" s="23">
        <v>11.200000000000001</v>
      </c>
      <c r="E42" s="23">
        <v>82.899999999999991</v>
      </c>
      <c r="F42" s="23">
        <v>4.5999999999999996</v>
      </c>
      <c r="G42" s="24"/>
    </row>
    <row r="43" spans="1:7" x14ac:dyDescent="0.2">
      <c r="A43" s="55"/>
      <c r="B43" s="26"/>
      <c r="C43" s="27"/>
      <c r="D43" s="27"/>
      <c r="E43" s="27"/>
      <c r="F43" s="27"/>
      <c r="G43" s="28"/>
    </row>
    <row r="44" spans="1:7" x14ac:dyDescent="0.2">
      <c r="A44" s="56" t="s">
        <v>207</v>
      </c>
      <c r="B44" s="19" t="s">
        <v>5</v>
      </c>
      <c r="C44" s="20">
        <v>1.2</v>
      </c>
      <c r="D44" s="20">
        <v>17.599999999999998</v>
      </c>
      <c r="E44" s="20">
        <v>70.7</v>
      </c>
      <c r="F44" s="20">
        <v>10.5</v>
      </c>
      <c r="G44" s="21"/>
    </row>
    <row r="45" spans="1:7" x14ac:dyDescent="0.2">
      <c r="A45" s="54" t="s">
        <v>47</v>
      </c>
      <c r="B45" s="22">
        <v>0.1</v>
      </c>
      <c r="C45" s="23">
        <v>0.89999999999999991</v>
      </c>
      <c r="D45" s="23">
        <v>20.599999999999998</v>
      </c>
      <c r="E45" s="23">
        <v>64.600000000000009</v>
      </c>
      <c r="F45" s="23">
        <v>13.8</v>
      </c>
      <c r="G45" s="24"/>
    </row>
    <row r="46" spans="1:7" x14ac:dyDescent="0.2">
      <c r="A46" s="54" t="s">
        <v>44</v>
      </c>
      <c r="B46" s="22">
        <v>0.89999999999999991</v>
      </c>
      <c r="C46" s="23">
        <v>7.7</v>
      </c>
      <c r="D46" s="23">
        <v>25.4</v>
      </c>
      <c r="E46" s="23">
        <v>55.000000000000007</v>
      </c>
      <c r="F46" s="23">
        <v>11</v>
      </c>
      <c r="G46" s="24"/>
    </row>
    <row r="47" spans="1:7" x14ac:dyDescent="0.2">
      <c r="A47" s="54" t="s">
        <v>7</v>
      </c>
      <c r="B47" s="22">
        <v>4.1000000000000005</v>
      </c>
      <c r="C47" s="23">
        <v>9.5</v>
      </c>
      <c r="D47" s="23">
        <v>23.9</v>
      </c>
      <c r="E47" s="23">
        <v>50.8</v>
      </c>
      <c r="F47" s="23">
        <v>11.700000000000001</v>
      </c>
      <c r="G47" s="24"/>
    </row>
    <row r="48" spans="1:7" x14ac:dyDescent="0.2">
      <c r="A48" s="55"/>
      <c r="B48" s="26"/>
      <c r="C48" s="27"/>
      <c r="D48" s="27"/>
      <c r="E48" s="27"/>
      <c r="F48" s="27"/>
      <c r="G48" s="28"/>
    </row>
    <row r="49" spans="1:7" x14ac:dyDescent="0.2">
      <c r="A49" s="56" t="s">
        <v>208</v>
      </c>
      <c r="B49" s="19">
        <v>0.4</v>
      </c>
      <c r="C49" s="20">
        <v>10.5</v>
      </c>
      <c r="D49" s="20">
        <v>28.799999999999997</v>
      </c>
      <c r="E49" s="20">
        <v>52.7</v>
      </c>
      <c r="F49" s="20">
        <v>7.6</v>
      </c>
      <c r="G49" s="21"/>
    </row>
    <row r="50" spans="1:7" x14ac:dyDescent="0.2">
      <c r="A50" s="54" t="s">
        <v>47</v>
      </c>
      <c r="B50" s="22">
        <v>0.8</v>
      </c>
      <c r="C50" s="23">
        <v>11.5</v>
      </c>
      <c r="D50" s="23">
        <v>16.900000000000002</v>
      </c>
      <c r="E50" s="23">
        <v>63.9</v>
      </c>
      <c r="F50" s="23">
        <v>6.9</v>
      </c>
      <c r="G50" s="24"/>
    </row>
    <row r="51" spans="1:7" x14ac:dyDescent="0.2">
      <c r="A51" s="54" t="s">
        <v>44</v>
      </c>
      <c r="B51" s="22">
        <v>0.89999999999999991</v>
      </c>
      <c r="C51" s="23">
        <v>12.7</v>
      </c>
      <c r="D51" s="23">
        <v>20.399999999999999</v>
      </c>
      <c r="E51" s="23">
        <v>59.3</v>
      </c>
      <c r="F51" s="23">
        <v>6.7</v>
      </c>
      <c r="G51" s="24"/>
    </row>
    <row r="52" spans="1:7" x14ac:dyDescent="0.2">
      <c r="A52" s="54" t="s">
        <v>7</v>
      </c>
      <c r="B52" s="22">
        <v>1.0999999999999999</v>
      </c>
      <c r="C52" s="23">
        <v>14.899999999999999</v>
      </c>
      <c r="D52" s="23">
        <v>21.9</v>
      </c>
      <c r="E52" s="23">
        <v>56.699999999999996</v>
      </c>
      <c r="F52" s="23">
        <v>5.4</v>
      </c>
      <c r="G52" s="24"/>
    </row>
    <row r="53" spans="1:7" x14ac:dyDescent="0.2">
      <c r="A53" s="55"/>
      <c r="B53" s="26"/>
      <c r="C53" s="27"/>
      <c r="D53" s="27"/>
      <c r="E53" s="27"/>
      <c r="F53" s="27"/>
      <c r="G53" s="28"/>
    </row>
    <row r="54" spans="1:7" x14ac:dyDescent="0.2">
      <c r="A54" s="56" t="s">
        <v>209</v>
      </c>
      <c r="B54" s="19">
        <v>3.3000000000000003</v>
      </c>
      <c r="C54" s="20">
        <v>11.700000000000001</v>
      </c>
      <c r="D54" s="20">
        <v>31.3</v>
      </c>
      <c r="E54" s="20">
        <v>34.799999999999997</v>
      </c>
      <c r="F54" s="20">
        <v>18.899999999999999</v>
      </c>
      <c r="G54" s="21"/>
    </row>
    <row r="55" spans="1:7" x14ac:dyDescent="0.2">
      <c r="A55" s="54" t="s">
        <v>47</v>
      </c>
      <c r="B55" s="22">
        <v>3.6999999999999997</v>
      </c>
      <c r="C55" s="23">
        <v>13.600000000000001</v>
      </c>
      <c r="D55" s="23">
        <v>50.8</v>
      </c>
      <c r="E55" s="23">
        <v>19</v>
      </c>
      <c r="F55" s="23">
        <v>12.9</v>
      </c>
      <c r="G55" s="24"/>
    </row>
    <row r="56" spans="1:7" x14ac:dyDescent="0.2">
      <c r="A56" s="54" t="s">
        <v>44</v>
      </c>
      <c r="B56" s="22">
        <v>18.399999999999999</v>
      </c>
      <c r="C56" s="23">
        <v>31.5</v>
      </c>
      <c r="D56" s="23">
        <v>34.200000000000003</v>
      </c>
      <c r="E56" s="23">
        <v>11.799999999999999</v>
      </c>
      <c r="F56" s="23">
        <v>4</v>
      </c>
      <c r="G56" s="24"/>
    </row>
    <row r="57" spans="1:7" x14ac:dyDescent="0.2">
      <c r="A57" s="54" t="s">
        <v>7</v>
      </c>
      <c r="B57" s="22">
        <v>32.9</v>
      </c>
      <c r="C57" s="23">
        <v>31</v>
      </c>
      <c r="D57" s="23">
        <v>27.200000000000003</v>
      </c>
      <c r="E57" s="23">
        <v>8.5</v>
      </c>
      <c r="F57" s="23">
        <v>0.3</v>
      </c>
      <c r="G57" s="24"/>
    </row>
    <row r="58" spans="1:7" x14ac:dyDescent="0.2">
      <c r="A58" s="55"/>
      <c r="B58" s="26"/>
      <c r="C58" s="27"/>
      <c r="D58" s="27"/>
      <c r="E58" s="27"/>
      <c r="F58" s="27"/>
      <c r="G58" s="28"/>
    </row>
    <row r="59" spans="1:7" x14ac:dyDescent="0.2">
      <c r="A59" s="56" t="s">
        <v>210</v>
      </c>
      <c r="B59" s="19">
        <v>0.4</v>
      </c>
      <c r="C59" s="20">
        <v>2.9000000000000004</v>
      </c>
      <c r="D59" s="20">
        <v>13.4</v>
      </c>
      <c r="E59" s="20">
        <v>76</v>
      </c>
      <c r="F59" s="20">
        <v>7.3</v>
      </c>
      <c r="G59" s="29">
        <f t="shared" ref="G59" si="5">100-SUM(B59:F59)</f>
        <v>0</v>
      </c>
    </row>
    <row r="60" spans="1:7" x14ac:dyDescent="0.2">
      <c r="A60" s="54" t="s">
        <v>47</v>
      </c>
      <c r="B60" s="22">
        <v>0.1</v>
      </c>
      <c r="C60" s="23">
        <v>2.6</v>
      </c>
      <c r="D60" s="23">
        <v>16.2</v>
      </c>
      <c r="E60" s="23">
        <v>69.399999999999991</v>
      </c>
      <c r="F60" s="23">
        <v>11.700000000000001</v>
      </c>
      <c r="G60" s="24"/>
    </row>
    <row r="61" spans="1:7" x14ac:dyDescent="0.2">
      <c r="A61" s="54" t="s">
        <v>44</v>
      </c>
      <c r="B61" s="22">
        <v>0.2</v>
      </c>
      <c r="C61" s="23">
        <v>3.4000000000000004</v>
      </c>
      <c r="D61" s="23">
        <v>28.000000000000004</v>
      </c>
      <c r="E61" s="23">
        <v>62.2</v>
      </c>
      <c r="F61" s="23">
        <v>6.2</v>
      </c>
      <c r="G61" s="24"/>
    </row>
    <row r="62" spans="1:7" x14ac:dyDescent="0.2">
      <c r="A62" s="54" t="s">
        <v>7</v>
      </c>
      <c r="B62" s="22">
        <v>1</v>
      </c>
      <c r="C62" s="23">
        <v>1.7000000000000002</v>
      </c>
      <c r="D62" s="23">
        <v>31.1</v>
      </c>
      <c r="E62" s="23">
        <v>61.9</v>
      </c>
      <c r="F62" s="23">
        <v>4.5</v>
      </c>
      <c r="G62" s="24"/>
    </row>
    <row r="63" spans="1:7" x14ac:dyDescent="0.2">
      <c r="A63" s="55"/>
      <c r="B63" s="26"/>
      <c r="C63" s="27"/>
      <c r="D63" s="27"/>
      <c r="E63" s="27"/>
      <c r="F63" s="27"/>
      <c r="G63" s="28"/>
    </row>
    <row r="64" spans="1:7" x14ac:dyDescent="0.2">
      <c r="A64" s="56" t="s">
        <v>211</v>
      </c>
      <c r="B64" s="19" t="s">
        <v>5</v>
      </c>
      <c r="C64" s="20">
        <v>1.4000000000000001</v>
      </c>
      <c r="D64" s="20">
        <v>13.700000000000001</v>
      </c>
      <c r="E64" s="20">
        <v>82.1</v>
      </c>
      <c r="F64" s="20">
        <v>2.7</v>
      </c>
      <c r="G64" s="29"/>
    </row>
    <row r="65" spans="1:7" x14ac:dyDescent="0.2">
      <c r="A65" s="54" t="s">
        <v>47</v>
      </c>
      <c r="B65" s="22" t="s">
        <v>5</v>
      </c>
      <c r="C65" s="23">
        <v>2</v>
      </c>
      <c r="D65" s="23">
        <v>14.399999999999999</v>
      </c>
      <c r="E65" s="23">
        <v>81</v>
      </c>
      <c r="F65" s="23">
        <v>2.5</v>
      </c>
      <c r="G65" s="24">
        <f t="shared" ref="G65" si="6">100-SUM(B65:F65)</f>
        <v>9.9999999999994316E-2</v>
      </c>
    </row>
    <row r="66" spans="1:7" x14ac:dyDescent="0.2">
      <c r="A66" s="54" t="s">
        <v>44</v>
      </c>
      <c r="B66" s="22">
        <v>9.9999999999994316E-2</v>
      </c>
      <c r="C66" s="23">
        <v>1.6</v>
      </c>
      <c r="D66" s="23">
        <v>18.600000000000001</v>
      </c>
      <c r="E66" s="23">
        <v>74.400000000000006</v>
      </c>
      <c r="F66" s="23">
        <v>5.3</v>
      </c>
      <c r="G66" s="24"/>
    </row>
    <row r="67" spans="1:7" x14ac:dyDescent="0.2">
      <c r="A67" s="54" t="s">
        <v>7</v>
      </c>
      <c r="B67" s="22">
        <v>0.5</v>
      </c>
      <c r="C67" s="23">
        <v>1.0999999999999999</v>
      </c>
      <c r="D67" s="23">
        <v>20.9</v>
      </c>
      <c r="E67" s="23">
        <v>74.2</v>
      </c>
      <c r="F67" s="23">
        <v>3.3000000000000003</v>
      </c>
      <c r="G67" s="24"/>
    </row>
    <row r="68" spans="1:7" x14ac:dyDescent="0.2">
      <c r="A68" s="55"/>
      <c r="B68" s="26"/>
      <c r="C68" s="27"/>
      <c r="D68" s="27"/>
      <c r="E68" s="27"/>
      <c r="F68" s="27"/>
      <c r="G68" s="28"/>
    </row>
    <row r="69" spans="1:7" x14ac:dyDescent="0.2">
      <c r="A69" s="56" t="s">
        <v>212</v>
      </c>
      <c r="B69" s="19">
        <v>0</v>
      </c>
      <c r="C69" s="20">
        <v>0</v>
      </c>
      <c r="D69" s="20">
        <v>6.8000000000000007</v>
      </c>
      <c r="E69" s="20">
        <v>88.6</v>
      </c>
      <c r="F69" s="20">
        <v>4.5999999999999996</v>
      </c>
      <c r="G69" s="29">
        <f t="shared" ref="G69:G70" si="7">100-SUM(B69:F69)</f>
        <v>0</v>
      </c>
    </row>
    <row r="70" spans="1:7" x14ac:dyDescent="0.2">
      <c r="A70" s="54" t="s">
        <v>47</v>
      </c>
      <c r="B70" s="22" t="s">
        <v>5</v>
      </c>
      <c r="C70" s="23">
        <v>2.1999999999999997</v>
      </c>
      <c r="D70" s="23">
        <v>9.1999999999999993</v>
      </c>
      <c r="E70" s="23">
        <v>84.7</v>
      </c>
      <c r="F70" s="23">
        <v>3.5000000000000004</v>
      </c>
      <c r="G70" s="24">
        <f t="shared" si="7"/>
        <v>0.40000000000000568</v>
      </c>
    </row>
    <row r="71" spans="1:7" x14ac:dyDescent="0.2">
      <c r="A71" s="54" t="s">
        <v>44</v>
      </c>
      <c r="B71" s="22">
        <v>0.29999999999999716</v>
      </c>
      <c r="C71" s="23">
        <v>3</v>
      </c>
      <c r="D71" s="23">
        <v>8.2000000000000011</v>
      </c>
      <c r="E71" s="23">
        <v>86.5</v>
      </c>
      <c r="F71" s="23">
        <v>2</v>
      </c>
      <c r="G71" s="24"/>
    </row>
    <row r="72" spans="1:7" x14ac:dyDescent="0.2">
      <c r="A72" s="54" t="s">
        <v>7</v>
      </c>
      <c r="B72" s="22">
        <v>1.7999999999999998</v>
      </c>
      <c r="C72" s="23">
        <v>4.5</v>
      </c>
      <c r="D72" s="23">
        <v>11.899999999999999</v>
      </c>
      <c r="E72" s="23">
        <v>80.2</v>
      </c>
      <c r="F72" s="23">
        <v>1.6</v>
      </c>
      <c r="G72" s="24"/>
    </row>
    <row r="73" spans="1:7" x14ac:dyDescent="0.2">
      <c r="A73" s="55"/>
      <c r="B73" s="26"/>
      <c r="C73" s="27"/>
      <c r="D73" s="27"/>
      <c r="E73" s="27"/>
      <c r="F73" s="27"/>
      <c r="G73" s="28"/>
    </row>
    <row r="74" spans="1:7" x14ac:dyDescent="0.2">
      <c r="A74" s="56" t="s">
        <v>213</v>
      </c>
      <c r="B74" s="19">
        <v>0.2</v>
      </c>
      <c r="C74" s="20">
        <v>3</v>
      </c>
      <c r="D74" s="20">
        <v>13.200000000000001</v>
      </c>
      <c r="E74" s="20">
        <v>78</v>
      </c>
      <c r="F74" s="20">
        <v>5.5</v>
      </c>
      <c r="G74" s="21"/>
    </row>
    <row r="75" spans="1:7" x14ac:dyDescent="0.2">
      <c r="A75" s="54" t="s">
        <v>47</v>
      </c>
      <c r="B75" s="22">
        <v>0.6</v>
      </c>
      <c r="C75" s="23">
        <v>5.3</v>
      </c>
      <c r="D75" s="23">
        <v>15.6</v>
      </c>
      <c r="E75" s="23">
        <v>71</v>
      </c>
      <c r="F75" s="23">
        <v>7.3999999999999995</v>
      </c>
      <c r="G75" s="24"/>
    </row>
    <row r="76" spans="1:7" x14ac:dyDescent="0.2">
      <c r="A76" s="54" t="s">
        <v>44</v>
      </c>
      <c r="B76" s="22">
        <v>0.8</v>
      </c>
      <c r="C76" s="23">
        <v>4.3</v>
      </c>
      <c r="D76" s="23">
        <v>21.2</v>
      </c>
      <c r="E76" s="23">
        <v>68.300000000000011</v>
      </c>
      <c r="F76" s="23">
        <v>5.3</v>
      </c>
      <c r="G76" s="24"/>
    </row>
    <row r="77" spans="1:7" x14ac:dyDescent="0.2">
      <c r="A77" s="54" t="s">
        <v>7</v>
      </c>
      <c r="B77" s="22">
        <v>1.2</v>
      </c>
      <c r="C77" s="23">
        <v>8.2000000000000011</v>
      </c>
      <c r="D77" s="23">
        <v>22.400000000000002</v>
      </c>
      <c r="E77" s="23">
        <v>61.1</v>
      </c>
      <c r="F77" s="23">
        <v>7.1</v>
      </c>
      <c r="G77" s="24"/>
    </row>
    <row r="78" spans="1:7" x14ac:dyDescent="0.2">
      <c r="A78" s="55"/>
      <c r="B78" s="26"/>
      <c r="C78" s="27"/>
      <c r="D78" s="27"/>
      <c r="E78" s="27"/>
      <c r="F78" s="27"/>
      <c r="G78" s="28"/>
    </row>
    <row r="79" spans="1:7" x14ac:dyDescent="0.2">
      <c r="A79" s="56" t="s">
        <v>214</v>
      </c>
      <c r="B79" s="19">
        <v>0.1</v>
      </c>
      <c r="C79" s="20">
        <v>1</v>
      </c>
      <c r="D79" s="20">
        <v>11.899999999999999</v>
      </c>
      <c r="E79" s="20">
        <v>82</v>
      </c>
      <c r="F79" s="20">
        <v>5</v>
      </c>
      <c r="G79" s="21"/>
    </row>
    <row r="80" spans="1:7" x14ac:dyDescent="0.2">
      <c r="A80" s="54" t="s">
        <v>47</v>
      </c>
      <c r="B80" s="22">
        <v>0.1</v>
      </c>
      <c r="C80" s="23">
        <v>1.4000000000000001</v>
      </c>
      <c r="D80" s="23">
        <v>12.5</v>
      </c>
      <c r="E80" s="23">
        <v>80.400000000000006</v>
      </c>
      <c r="F80" s="23">
        <v>5.6000000000000005</v>
      </c>
      <c r="G80" s="24"/>
    </row>
    <row r="81" spans="1:7" x14ac:dyDescent="0.2">
      <c r="A81" s="54" t="s">
        <v>44</v>
      </c>
      <c r="B81" s="22">
        <v>0.2</v>
      </c>
      <c r="C81" s="23">
        <v>1.5</v>
      </c>
      <c r="D81" s="23">
        <v>14.899999999999999</v>
      </c>
      <c r="E81" s="23">
        <v>77.2</v>
      </c>
      <c r="F81" s="23">
        <v>6.1</v>
      </c>
      <c r="G81" s="24"/>
    </row>
    <row r="82" spans="1:7" x14ac:dyDescent="0.2">
      <c r="A82" s="54" t="s">
        <v>7</v>
      </c>
      <c r="B82" s="22">
        <v>1.6</v>
      </c>
      <c r="C82" s="23">
        <v>6.9</v>
      </c>
      <c r="D82" s="23">
        <v>19.100000000000001</v>
      </c>
      <c r="E82" s="23">
        <v>66.900000000000006</v>
      </c>
      <c r="F82" s="23">
        <v>5.5</v>
      </c>
      <c r="G82" s="24"/>
    </row>
    <row r="83" spans="1:7" x14ac:dyDescent="0.2">
      <c r="A83" s="55"/>
      <c r="B83" s="26"/>
      <c r="C83" s="27"/>
      <c r="D83" s="27"/>
      <c r="E83" s="27"/>
      <c r="F83" s="27"/>
      <c r="G83" s="28"/>
    </row>
    <row r="84" spans="1:7" x14ac:dyDescent="0.2">
      <c r="A84" s="56" t="s">
        <v>215</v>
      </c>
      <c r="B84" s="19">
        <v>1.0999999999999999</v>
      </c>
      <c r="C84" s="20">
        <v>6.6000000000000005</v>
      </c>
      <c r="D84" s="20">
        <v>20.200000000000003</v>
      </c>
      <c r="E84" s="20">
        <v>65.7</v>
      </c>
      <c r="F84" s="20">
        <v>6.3</v>
      </c>
      <c r="G84" s="21"/>
    </row>
    <row r="85" spans="1:7" x14ac:dyDescent="0.2">
      <c r="A85" s="54" t="s">
        <v>47</v>
      </c>
      <c r="B85" s="22">
        <v>0.8</v>
      </c>
      <c r="C85" s="23">
        <v>14.6</v>
      </c>
      <c r="D85" s="23">
        <v>20</v>
      </c>
      <c r="E85" s="23">
        <v>55.2</v>
      </c>
      <c r="F85" s="23">
        <v>9.5</v>
      </c>
      <c r="G85" s="24"/>
    </row>
    <row r="86" spans="1:7" x14ac:dyDescent="0.2">
      <c r="A86" s="54" t="s">
        <v>44</v>
      </c>
      <c r="B86" s="22">
        <v>8.6999999999999993</v>
      </c>
      <c r="C86" s="23">
        <v>19.8</v>
      </c>
      <c r="D86" s="23">
        <v>18.399999999999999</v>
      </c>
      <c r="E86" s="23">
        <v>50.3</v>
      </c>
      <c r="F86" s="23">
        <v>2.7</v>
      </c>
      <c r="G86" s="24"/>
    </row>
    <row r="87" spans="1:7" x14ac:dyDescent="0.2">
      <c r="A87" s="54" t="s">
        <v>7</v>
      </c>
      <c r="B87" s="22">
        <v>18.600000000000001</v>
      </c>
      <c r="C87" s="23">
        <v>19.900000000000002</v>
      </c>
      <c r="D87" s="23">
        <v>18.8</v>
      </c>
      <c r="E87" s="23">
        <v>41.099999999999994</v>
      </c>
      <c r="F87" s="23">
        <v>1.7000000000000002</v>
      </c>
      <c r="G87" s="24"/>
    </row>
    <row r="88" spans="1:7" x14ac:dyDescent="0.2">
      <c r="A88" s="25"/>
      <c r="B88" s="30"/>
      <c r="C88" s="31"/>
      <c r="D88" s="31"/>
      <c r="E88" s="31"/>
      <c r="F88" s="31"/>
      <c r="G88" s="32"/>
    </row>
    <row r="89" spans="1:7" x14ac:dyDescent="0.2">
      <c r="A89" s="33" t="s">
        <v>180</v>
      </c>
    </row>
    <row r="90" spans="1:7" x14ac:dyDescent="0.2">
      <c r="A90" s="33" t="s">
        <v>39</v>
      </c>
    </row>
  </sheetData>
  <hyperlinks>
    <hyperlink ref="I1" location="'Lisez-moi'!A1" display="Retour au sommair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90"/>
  <sheetViews>
    <sheetView zoomScale="85" zoomScaleNormal="85" workbookViewId="0">
      <selection activeCell="H8" sqref="H8"/>
    </sheetView>
  </sheetViews>
  <sheetFormatPr baseColWidth="10" defaultRowHeight="14.25" x14ac:dyDescent="0.2"/>
  <cols>
    <col min="1" max="1" width="55.7109375" style="8" customWidth="1"/>
    <col min="2" max="3" width="20.28515625" style="8" customWidth="1"/>
    <col min="4" max="4" width="23" style="8" customWidth="1"/>
    <col min="5" max="7" width="20.28515625" style="8" customWidth="1"/>
    <col min="8" max="16384" width="11.42578125" style="8"/>
  </cols>
  <sheetData>
    <row r="1" spans="1:8" ht="15" x14ac:dyDescent="0.25">
      <c r="A1" s="72" t="s">
        <v>85</v>
      </c>
      <c r="D1" s="216"/>
      <c r="H1" s="13" t="s">
        <v>59</v>
      </c>
    </row>
    <row r="2" spans="1:8" ht="15" x14ac:dyDescent="0.25">
      <c r="A2" s="14"/>
    </row>
    <row r="3" spans="1:8" ht="85.5" x14ac:dyDescent="0.2">
      <c r="A3" s="15"/>
      <c r="B3" s="37" t="s">
        <v>26</v>
      </c>
      <c r="C3" s="38" t="s">
        <v>27</v>
      </c>
      <c r="D3" s="38" t="s">
        <v>28</v>
      </c>
      <c r="E3" s="38" t="s">
        <v>29</v>
      </c>
      <c r="F3" s="39" t="s">
        <v>5</v>
      </c>
    </row>
    <row r="4" spans="1:8" x14ac:dyDescent="0.2">
      <c r="A4" s="53" t="s">
        <v>199</v>
      </c>
      <c r="B4" s="19">
        <v>64.8</v>
      </c>
      <c r="C4" s="20">
        <v>17</v>
      </c>
      <c r="D4" s="20">
        <v>7.9</v>
      </c>
      <c r="E4" s="20">
        <v>10.4</v>
      </c>
      <c r="F4" s="21"/>
    </row>
    <row r="5" spans="1:8" x14ac:dyDescent="0.2">
      <c r="A5" s="54" t="s">
        <v>47</v>
      </c>
      <c r="B5" s="22">
        <v>55.300000000000004</v>
      </c>
      <c r="C5" s="23">
        <v>29.9</v>
      </c>
      <c r="D5" s="23">
        <v>6.9</v>
      </c>
      <c r="E5" s="23">
        <v>7.9</v>
      </c>
      <c r="F5" s="24"/>
    </row>
    <row r="6" spans="1:8" x14ac:dyDescent="0.2">
      <c r="A6" s="54" t="s">
        <v>44</v>
      </c>
      <c r="B6" s="22">
        <v>49.6</v>
      </c>
      <c r="C6" s="23">
        <v>39.200000000000003</v>
      </c>
      <c r="D6" s="23">
        <v>5.0999999999999996</v>
      </c>
      <c r="E6" s="23">
        <v>6.1</v>
      </c>
      <c r="F6" s="24"/>
    </row>
    <row r="7" spans="1:8" x14ac:dyDescent="0.2">
      <c r="A7" s="54" t="s">
        <v>7</v>
      </c>
      <c r="B7" s="22">
        <v>46.2</v>
      </c>
      <c r="C7" s="23">
        <v>42.8</v>
      </c>
      <c r="D7" s="23">
        <v>4.1000000000000005</v>
      </c>
      <c r="E7" s="23">
        <v>6.9</v>
      </c>
      <c r="F7" s="24"/>
    </row>
    <row r="8" spans="1:8" x14ac:dyDescent="0.2">
      <c r="A8" s="55"/>
      <c r="B8" s="26"/>
      <c r="C8" s="27"/>
      <c r="D8" s="27"/>
      <c r="E8" s="27"/>
      <c r="F8" s="28"/>
    </row>
    <row r="9" spans="1:8" x14ac:dyDescent="0.2">
      <c r="A9" s="56" t="s">
        <v>200</v>
      </c>
      <c r="B9" s="19">
        <v>90.3</v>
      </c>
      <c r="C9" s="20" t="s">
        <v>5</v>
      </c>
      <c r="D9" s="20" t="s">
        <v>5</v>
      </c>
      <c r="E9" s="20" t="s">
        <v>5</v>
      </c>
      <c r="F9" s="21"/>
    </row>
    <row r="10" spans="1:8" x14ac:dyDescent="0.2">
      <c r="A10" s="54" t="s">
        <v>47</v>
      </c>
      <c r="B10" s="10">
        <v>92.300000000000011</v>
      </c>
      <c r="C10" s="23">
        <v>3.5999999999999996</v>
      </c>
      <c r="D10" s="23" t="s">
        <v>5</v>
      </c>
      <c r="E10" s="23" t="s">
        <v>5</v>
      </c>
      <c r="F10" s="24">
        <f>100-SUM(B10:E10)</f>
        <v>4.0999999999999943</v>
      </c>
    </row>
    <row r="11" spans="1:8" x14ac:dyDescent="0.2">
      <c r="A11" s="54" t="s">
        <v>44</v>
      </c>
      <c r="B11" s="22">
        <v>91.600000000000009</v>
      </c>
      <c r="C11" s="23">
        <v>3.5000000000000004</v>
      </c>
      <c r="D11" s="23" t="s">
        <v>5</v>
      </c>
      <c r="E11" s="23" t="s">
        <v>5</v>
      </c>
      <c r="F11" s="24"/>
    </row>
    <row r="12" spans="1:8" x14ac:dyDescent="0.2">
      <c r="A12" s="54" t="s">
        <v>7</v>
      </c>
      <c r="B12" s="22">
        <v>87.8</v>
      </c>
      <c r="C12" s="23">
        <v>2.7</v>
      </c>
      <c r="D12" s="23">
        <v>2.5999999999999943</v>
      </c>
      <c r="E12" s="23">
        <v>6.9</v>
      </c>
      <c r="F12" s="24"/>
    </row>
    <row r="13" spans="1:8" x14ac:dyDescent="0.2">
      <c r="A13" s="55"/>
      <c r="B13" s="26"/>
      <c r="C13" s="27"/>
      <c r="D13" s="27"/>
      <c r="E13" s="27"/>
      <c r="F13" s="28"/>
    </row>
    <row r="14" spans="1:8" x14ac:dyDescent="0.2">
      <c r="A14" s="56" t="s">
        <v>201</v>
      </c>
      <c r="B14" s="19">
        <v>81.599999999999994</v>
      </c>
      <c r="C14" s="20">
        <v>7.1</v>
      </c>
      <c r="D14" s="20" t="s">
        <v>5</v>
      </c>
      <c r="E14" s="20">
        <v>10.199999999999999</v>
      </c>
      <c r="F14" s="21"/>
    </row>
    <row r="15" spans="1:8" x14ac:dyDescent="0.2">
      <c r="A15" s="54" t="s">
        <v>47</v>
      </c>
      <c r="B15" s="10">
        <v>81.2</v>
      </c>
      <c r="C15" s="11">
        <v>11.799999999999999</v>
      </c>
      <c r="D15" s="23">
        <v>2.1999999999999997</v>
      </c>
      <c r="E15" s="23">
        <v>4.7</v>
      </c>
      <c r="F15" s="24"/>
    </row>
    <row r="16" spans="1:8" x14ac:dyDescent="0.2">
      <c r="A16" s="54" t="s">
        <v>44</v>
      </c>
      <c r="B16" s="22">
        <v>76.8</v>
      </c>
      <c r="C16" s="23">
        <v>19.600000000000001</v>
      </c>
      <c r="D16" s="23">
        <v>1.1999999999999886</v>
      </c>
      <c r="E16" s="23">
        <v>2.4</v>
      </c>
      <c r="F16" s="24"/>
    </row>
    <row r="17" spans="1:6" x14ac:dyDescent="0.2">
      <c r="A17" s="54" t="s">
        <v>7</v>
      </c>
      <c r="B17" s="22">
        <v>73.5</v>
      </c>
      <c r="C17" s="23">
        <v>18.5</v>
      </c>
      <c r="D17" s="23">
        <v>0.90000000000000568</v>
      </c>
      <c r="E17" s="23">
        <v>7.1</v>
      </c>
      <c r="F17" s="24"/>
    </row>
    <row r="18" spans="1:6" x14ac:dyDescent="0.2">
      <c r="A18" s="55"/>
      <c r="B18" s="26"/>
      <c r="C18" s="27"/>
      <c r="D18" s="27"/>
      <c r="E18" s="27"/>
      <c r="F18" s="28"/>
    </row>
    <row r="19" spans="1:6" x14ac:dyDescent="0.2">
      <c r="A19" s="56" t="s">
        <v>202</v>
      </c>
      <c r="B19" s="22" t="s">
        <v>5</v>
      </c>
      <c r="C19" s="20">
        <v>0</v>
      </c>
      <c r="D19" s="20">
        <v>0</v>
      </c>
      <c r="E19" s="20">
        <v>0</v>
      </c>
      <c r="F19" s="29">
        <f>100-SUM(A19:E19)</f>
        <v>100</v>
      </c>
    </row>
    <row r="20" spans="1:6" x14ac:dyDescent="0.2">
      <c r="A20" s="54" t="s">
        <v>47</v>
      </c>
      <c r="B20" s="22" t="s">
        <v>5</v>
      </c>
      <c r="C20" s="23">
        <v>0</v>
      </c>
      <c r="D20" s="23">
        <v>0</v>
      </c>
      <c r="E20" s="23">
        <v>0</v>
      </c>
      <c r="F20" s="24">
        <f>100-SUM(A20:E20)</f>
        <v>100</v>
      </c>
    </row>
    <row r="21" spans="1:6" x14ac:dyDescent="0.2">
      <c r="A21" s="54" t="s">
        <v>44</v>
      </c>
      <c r="B21" s="22" t="s">
        <v>5</v>
      </c>
      <c r="C21" s="23">
        <v>0</v>
      </c>
      <c r="D21" s="23" t="s">
        <v>5</v>
      </c>
      <c r="E21" s="23">
        <v>0</v>
      </c>
      <c r="F21" s="24">
        <f>100-SUM(A21:E21)</f>
        <v>100</v>
      </c>
    </row>
    <row r="22" spans="1:6" x14ac:dyDescent="0.2">
      <c r="A22" s="54" t="s">
        <v>7</v>
      </c>
      <c r="B22" s="22" t="s">
        <v>5</v>
      </c>
      <c r="C22" s="23">
        <v>0</v>
      </c>
      <c r="D22" s="23" t="s">
        <v>5</v>
      </c>
      <c r="E22" s="23">
        <v>0</v>
      </c>
      <c r="F22" s="24">
        <f>100-SUM(A22:E22)</f>
        <v>100</v>
      </c>
    </row>
    <row r="23" spans="1:6" x14ac:dyDescent="0.2">
      <c r="A23" s="55"/>
      <c r="B23" s="26"/>
      <c r="C23" s="27"/>
      <c r="D23" s="27"/>
      <c r="E23" s="27"/>
      <c r="F23" s="28"/>
    </row>
    <row r="24" spans="1:6" x14ac:dyDescent="0.2">
      <c r="A24" s="56" t="s">
        <v>203</v>
      </c>
      <c r="B24" s="19">
        <v>58.3</v>
      </c>
      <c r="C24" s="20">
        <v>3.8</v>
      </c>
      <c r="D24" s="20">
        <v>36.9</v>
      </c>
      <c r="E24" s="20" t="s">
        <v>5</v>
      </c>
      <c r="F24" s="24"/>
    </row>
    <row r="25" spans="1:6" x14ac:dyDescent="0.2">
      <c r="A25" s="54" t="s">
        <v>47</v>
      </c>
      <c r="B25" s="10">
        <v>58.3</v>
      </c>
      <c r="C25" s="23">
        <v>3.5999999999999996</v>
      </c>
      <c r="D25" s="23">
        <v>36.299999999999997</v>
      </c>
      <c r="E25" s="23">
        <v>1.7999999999999998</v>
      </c>
      <c r="F25" s="24"/>
    </row>
    <row r="26" spans="1:6" x14ac:dyDescent="0.2">
      <c r="A26" s="54" t="s">
        <v>44</v>
      </c>
      <c r="B26" s="22">
        <v>66.900000000000006</v>
      </c>
      <c r="C26" s="23">
        <v>3.5999999999999996</v>
      </c>
      <c r="D26" s="23">
        <v>25.1</v>
      </c>
      <c r="E26" s="23">
        <v>4.3999999999999995</v>
      </c>
      <c r="F26" s="24"/>
    </row>
    <row r="27" spans="1:6" x14ac:dyDescent="0.2">
      <c r="A27" s="54" t="s">
        <v>7</v>
      </c>
      <c r="B27" s="22">
        <v>65.5</v>
      </c>
      <c r="C27" s="23">
        <v>3.1</v>
      </c>
      <c r="D27" s="23">
        <v>25.7</v>
      </c>
      <c r="E27" s="23">
        <v>5.7</v>
      </c>
      <c r="F27" s="24"/>
    </row>
    <row r="28" spans="1:6" x14ac:dyDescent="0.2">
      <c r="A28" s="55"/>
      <c r="B28" s="26"/>
      <c r="C28" s="27"/>
      <c r="D28" s="27"/>
      <c r="E28" s="27"/>
      <c r="F28" s="28"/>
    </row>
    <row r="29" spans="1:6" x14ac:dyDescent="0.2">
      <c r="A29" s="56" t="s">
        <v>204</v>
      </c>
      <c r="B29" s="19">
        <v>73.599999999999994</v>
      </c>
      <c r="C29" s="20">
        <v>0</v>
      </c>
      <c r="D29" s="20">
        <v>25.8</v>
      </c>
      <c r="E29" s="20" t="s">
        <v>5</v>
      </c>
      <c r="F29" s="24">
        <f>100-SUM(A29:E29)</f>
        <v>0.60000000000000853</v>
      </c>
    </row>
    <row r="30" spans="1:6" x14ac:dyDescent="0.2">
      <c r="A30" s="54" t="s">
        <v>47</v>
      </c>
      <c r="B30" s="22">
        <v>72.8</v>
      </c>
      <c r="C30" s="23" t="s">
        <v>5</v>
      </c>
      <c r="D30" s="23">
        <v>26.6</v>
      </c>
      <c r="E30" s="23" t="s">
        <v>5</v>
      </c>
      <c r="F30" s="24">
        <f>100-SUM(A30:E30)</f>
        <v>0.59999999999999432</v>
      </c>
    </row>
    <row r="31" spans="1:6" x14ac:dyDescent="0.2">
      <c r="A31" s="54" t="s">
        <v>44</v>
      </c>
      <c r="B31" s="22">
        <v>72.5</v>
      </c>
      <c r="C31" s="23" t="s">
        <v>5</v>
      </c>
      <c r="D31" s="23">
        <v>27</v>
      </c>
      <c r="E31" s="23" t="s">
        <v>5</v>
      </c>
      <c r="F31" s="24"/>
    </row>
    <row r="32" spans="1:6" x14ac:dyDescent="0.2">
      <c r="A32" s="54" t="s">
        <v>7</v>
      </c>
      <c r="B32" s="22">
        <v>70.199999999999989</v>
      </c>
      <c r="C32" s="23">
        <v>0.20000000000000284</v>
      </c>
      <c r="D32" s="23">
        <v>20.9</v>
      </c>
      <c r="E32" s="23">
        <v>8.6999999999999993</v>
      </c>
      <c r="F32" s="24"/>
    </row>
    <row r="33" spans="1:6" x14ac:dyDescent="0.2">
      <c r="A33" s="55"/>
      <c r="B33" s="26"/>
      <c r="C33" s="27"/>
      <c r="D33" s="27"/>
      <c r="E33" s="27"/>
      <c r="F33" s="28"/>
    </row>
    <row r="34" spans="1:6" x14ac:dyDescent="0.2">
      <c r="A34" s="56" t="s">
        <v>205</v>
      </c>
      <c r="B34" s="19">
        <v>68.8</v>
      </c>
      <c r="C34" s="20">
        <v>5.8000000000000007</v>
      </c>
      <c r="D34" s="20">
        <v>23.3</v>
      </c>
      <c r="E34" s="20">
        <v>2.1999999999999997</v>
      </c>
      <c r="F34" s="21"/>
    </row>
    <row r="35" spans="1:6" x14ac:dyDescent="0.2">
      <c r="A35" s="54" t="s">
        <v>47</v>
      </c>
      <c r="B35" s="22">
        <v>70.099999999999994</v>
      </c>
      <c r="C35" s="23">
        <v>5.7</v>
      </c>
      <c r="D35" s="23">
        <v>21.8</v>
      </c>
      <c r="E35" s="23">
        <v>2.5</v>
      </c>
      <c r="F35" s="24"/>
    </row>
    <row r="36" spans="1:6" x14ac:dyDescent="0.2">
      <c r="A36" s="54" t="s">
        <v>44</v>
      </c>
      <c r="B36" s="22">
        <v>74.900000000000006</v>
      </c>
      <c r="C36" s="23">
        <v>5.8000000000000007</v>
      </c>
      <c r="D36" s="23">
        <v>16.7</v>
      </c>
      <c r="E36" s="23">
        <v>2.5</v>
      </c>
      <c r="F36" s="24"/>
    </row>
    <row r="37" spans="1:6" x14ac:dyDescent="0.2">
      <c r="A37" s="54" t="s">
        <v>7</v>
      </c>
      <c r="B37" s="22">
        <v>74.099999999999994</v>
      </c>
      <c r="C37" s="23">
        <v>6.3</v>
      </c>
      <c r="D37" s="23">
        <v>14.899999999999999</v>
      </c>
      <c r="E37" s="23">
        <v>4.7</v>
      </c>
      <c r="F37" s="24"/>
    </row>
    <row r="38" spans="1:6" x14ac:dyDescent="0.2">
      <c r="A38" s="55"/>
      <c r="B38" s="26"/>
      <c r="C38" s="27"/>
      <c r="D38" s="27"/>
      <c r="E38" s="27"/>
      <c r="F38" s="28"/>
    </row>
    <row r="39" spans="1:6" x14ac:dyDescent="0.2">
      <c r="A39" s="56" t="s">
        <v>206</v>
      </c>
      <c r="B39" s="19">
        <v>64.400000000000006</v>
      </c>
      <c r="C39" s="20">
        <v>10.9</v>
      </c>
      <c r="D39" s="20">
        <v>19</v>
      </c>
      <c r="E39" s="20">
        <v>5.8000000000000007</v>
      </c>
      <c r="F39" s="21"/>
    </row>
    <row r="40" spans="1:6" x14ac:dyDescent="0.2">
      <c r="A40" s="54" t="s">
        <v>47</v>
      </c>
      <c r="B40" s="22">
        <v>73.2</v>
      </c>
      <c r="C40" s="23">
        <v>7.1999999999999993</v>
      </c>
      <c r="D40" s="23">
        <v>11.899999999999999</v>
      </c>
      <c r="E40" s="23">
        <v>7.8</v>
      </c>
      <c r="F40" s="24"/>
    </row>
    <row r="41" spans="1:6" x14ac:dyDescent="0.2">
      <c r="A41" s="54" t="s">
        <v>44</v>
      </c>
      <c r="B41" s="22">
        <v>70.8</v>
      </c>
      <c r="C41" s="23">
        <v>12.5</v>
      </c>
      <c r="D41" s="23">
        <v>11.799999999999999</v>
      </c>
      <c r="E41" s="23">
        <v>4.9000000000000004</v>
      </c>
      <c r="F41" s="24"/>
    </row>
    <row r="42" spans="1:6" x14ac:dyDescent="0.2">
      <c r="A42" s="54" t="s">
        <v>7</v>
      </c>
      <c r="B42" s="22">
        <v>67.600000000000009</v>
      </c>
      <c r="C42" s="23">
        <v>13.700000000000001</v>
      </c>
      <c r="D42" s="23">
        <v>12.6</v>
      </c>
      <c r="E42" s="23">
        <v>6.1</v>
      </c>
      <c r="F42" s="24"/>
    </row>
    <row r="43" spans="1:6" x14ac:dyDescent="0.2">
      <c r="A43" s="55"/>
      <c r="B43" s="26"/>
      <c r="C43" s="27"/>
      <c r="D43" s="27"/>
      <c r="E43" s="27"/>
      <c r="F43" s="28"/>
    </row>
    <row r="44" spans="1:6" x14ac:dyDescent="0.2">
      <c r="A44" s="56" t="s">
        <v>207</v>
      </c>
      <c r="B44" s="19">
        <v>45.800000000000004</v>
      </c>
      <c r="C44" s="20">
        <v>16.2</v>
      </c>
      <c r="D44" s="20">
        <v>12.6</v>
      </c>
      <c r="E44" s="20">
        <v>25.5</v>
      </c>
      <c r="F44" s="21"/>
    </row>
    <row r="45" spans="1:6" x14ac:dyDescent="0.2">
      <c r="A45" s="54" t="s">
        <v>47</v>
      </c>
      <c r="B45" s="22">
        <v>48.6</v>
      </c>
      <c r="C45" s="23">
        <v>21.4</v>
      </c>
      <c r="D45" s="23">
        <v>8.1</v>
      </c>
      <c r="E45" s="23">
        <v>21.9</v>
      </c>
      <c r="F45" s="24"/>
    </row>
    <row r="46" spans="1:6" x14ac:dyDescent="0.2">
      <c r="A46" s="54" t="s">
        <v>44</v>
      </c>
      <c r="B46" s="22">
        <v>24.8</v>
      </c>
      <c r="C46" s="23">
        <v>57.199999999999996</v>
      </c>
      <c r="D46" s="23">
        <v>4.5</v>
      </c>
      <c r="E46" s="23">
        <v>13.5</v>
      </c>
      <c r="F46" s="24"/>
    </row>
    <row r="47" spans="1:6" x14ac:dyDescent="0.2">
      <c r="A47" s="54" t="s">
        <v>7</v>
      </c>
      <c r="B47" s="22">
        <v>27.1</v>
      </c>
      <c r="C47" s="23">
        <v>57.3</v>
      </c>
      <c r="D47" s="23">
        <v>3</v>
      </c>
      <c r="E47" s="23">
        <v>12.5</v>
      </c>
      <c r="F47" s="24"/>
    </row>
    <row r="48" spans="1:6" x14ac:dyDescent="0.2">
      <c r="A48" s="55"/>
      <c r="B48" s="26"/>
      <c r="C48" s="27"/>
      <c r="D48" s="27"/>
      <c r="E48" s="27"/>
      <c r="F48" s="28"/>
    </row>
    <row r="49" spans="1:6" x14ac:dyDescent="0.2">
      <c r="A49" s="56" t="s">
        <v>208</v>
      </c>
      <c r="B49" s="19">
        <v>89.8</v>
      </c>
      <c r="C49" s="20">
        <v>7.0000000000000009</v>
      </c>
      <c r="D49" s="20">
        <v>1.7000000000000002</v>
      </c>
      <c r="E49" s="20">
        <v>1.6</v>
      </c>
      <c r="F49" s="24"/>
    </row>
    <row r="50" spans="1:6" x14ac:dyDescent="0.2">
      <c r="A50" s="54" t="s">
        <v>47</v>
      </c>
      <c r="B50" s="22">
        <v>61.1</v>
      </c>
      <c r="C50" s="23">
        <v>34.4</v>
      </c>
      <c r="D50" s="23">
        <v>3.1</v>
      </c>
      <c r="E50" s="23">
        <v>1.4000000000000001</v>
      </c>
      <c r="F50" s="24"/>
    </row>
    <row r="51" spans="1:6" x14ac:dyDescent="0.2">
      <c r="A51" s="54" t="s">
        <v>44</v>
      </c>
      <c r="B51" s="22">
        <v>57.8</v>
      </c>
      <c r="C51" s="23">
        <v>38.9</v>
      </c>
      <c r="D51" s="23">
        <v>2.2999999999999998</v>
      </c>
      <c r="E51" s="23">
        <v>1</v>
      </c>
      <c r="F51" s="24"/>
    </row>
    <row r="52" spans="1:6" x14ac:dyDescent="0.2">
      <c r="A52" s="54" t="s">
        <v>7</v>
      </c>
      <c r="B52" s="22">
        <v>56.699999999999996</v>
      </c>
      <c r="C52" s="23">
        <v>40.5</v>
      </c>
      <c r="D52" s="23">
        <v>1.7000000000000002</v>
      </c>
      <c r="E52" s="23">
        <v>1.2</v>
      </c>
      <c r="F52" s="24"/>
    </row>
    <row r="53" spans="1:6" x14ac:dyDescent="0.2">
      <c r="A53" s="55"/>
      <c r="B53" s="26"/>
      <c r="C53" s="27"/>
      <c r="D53" s="27"/>
      <c r="E53" s="27"/>
      <c r="F53" s="28"/>
    </row>
    <row r="54" spans="1:6" x14ac:dyDescent="0.2">
      <c r="A54" s="56" t="s">
        <v>209</v>
      </c>
      <c r="B54" s="19">
        <v>55.600000000000009</v>
      </c>
      <c r="C54" s="20">
        <v>38.1</v>
      </c>
      <c r="D54" s="20">
        <v>0.70000000000000007</v>
      </c>
      <c r="E54" s="20">
        <v>5.6000000000000005</v>
      </c>
      <c r="F54" s="24"/>
    </row>
    <row r="55" spans="1:6" x14ac:dyDescent="0.2">
      <c r="A55" s="54" t="s">
        <v>47</v>
      </c>
      <c r="B55" s="22">
        <v>35.099999999999994</v>
      </c>
      <c r="C55" s="23">
        <v>61.8</v>
      </c>
      <c r="D55" s="23">
        <v>0.8</v>
      </c>
      <c r="E55" s="23">
        <v>2.2999999999999998</v>
      </c>
      <c r="F55" s="24"/>
    </row>
    <row r="56" spans="1:6" x14ac:dyDescent="0.2">
      <c r="A56" s="54" t="s">
        <v>44</v>
      </c>
      <c r="B56" s="22">
        <v>25.4</v>
      </c>
      <c r="C56" s="23">
        <v>73.099999999999994</v>
      </c>
      <c r="D56" s="23">
        <v>0.6</v>
      </c>
      <c r="E56" s="23">
        <v>1</v>
      </c>
      <c r="F56" s="24"/>
    </row>
    <row r="57" spans="1:6" x14ac:dyDescent="0.2">
      <c r="A57" s="54" t="s">
        <v>7</v>
      </c>
      <c r="B57" s="22">
        <v>18.399999999999999</v>
      </c>
      <c r="C57" s="23">
        <v>80.900000000000006</v>
      </c>
      <c r="D57" s="23">
        <v>0.4</v>
      </c>
      <c r="E57" s="23">
        <v>0.3</v>
      </c>
      <c r="F57" s="24"/>
    </row>
    <row r="58" spans="1:6" x14ac:dyDescent="0.2">
      <c r="A58" s="55"/>
      <c r="B58" s="26"/>
      <c r="C58" s="27"/>
      <c r="D58" s="27"/>
      <c r="E58" s="27"/>
      <c r="F58" s="28"/>
    </row>
    <row r="59" spans="1:6" x14ac:dyDescent="0.2">
      <c r="A59" s="56" t="s">
        <v>210</v>
      </c>
      <c r="B59" s="19">
        <v>82.6</v>
      </c>
      <c r="C59" s="20">
        <v>11.1</v>
      </c>
      <c r="D59" s="20">
        <v>2</v>
      </c>
      <c r="E59" s="20">
        <v>4.3999999999999995</v>
      </c>
      <c r="F59" s="21"/>
    </row>
    <row r="60" spans="1:6" x14ac:dyDescent="0.2">
      <c r="A60" s="54" t="s">
        <v>47</v>
      </c>
      <c r="B60" s="22">
        <v>76.5</v>
      </c>
      <c r="C60" s="23">
        <v>16.900000000000002</v>
      </c>
      <c r="D60" s="23">
        <v>3.5000000000000004</v>
      </c>
      <c r="E60" s="23">
        <v>3.1</v>
      </c>
      <c r="F60" s="24"/>
    </row>
    <row r="61" spans="1:6" x14ac:dyDescent="0.2">
      <c r="A61" s="54" t="s">
        <v>44</v>
      </c>
      <c r="B61" s="22">
        <v>84.1</v>
      </c>
      <c r="C61" s="23">
        <v>8.3000000000000007</v>
      </c>
      <c r="D61" s="23">
        <v>1.6</v>
      </c>
      <c r="E61" s="23">
        <v>5.8999999999999995</v>
      </c>
      <c r="F61" s="24"/>
    </row>
    <row r="62" spans="1:6" x14ac:dyDescent="0.2">
      <c r="A62" s="54" t="s">
        <v>7</v>
      </c>
      <c r="B62" s="22">
        <v>82.6</v>
      </c>
      <c r="C62" s="23">
        <v>10</v>
      </c>
      <c r="D62" s="23">
        <v>1.7999999999999998</v>
      </c>
      <c r="E62" s="23">
        <v>5.7</v>
      </c>
      <c r="F62" s="24"/>
    </row>
    <row r="63" spans="1:6" x14ac:dyDescent="0.2">
      <c r="A63" s="55"/>
      <c r="B63" s="26"/>
      <c r="C63" s="27"/>
      <c r="D63" s="27"/>
      <c r="E63" s="27"/>
      <c r="F63" s="28"/>
    </row>
    <row r="64" spans="1:6" x14ac:dyDescent="0.2">
      <c r="A64" s="56" t="s">
        <v>211</v>
      </c>
      <c r="B64" s="19">
        <v>94.5</v>
      </c>
      <c r="C64" s="20">
        <v>3.3000000000000003</v>
      </c>
      <c r="D64" s="20" t="s">
        <v>5</v>
      </c>
      <c r="E64" s="20">
        <v>2</v>
      </c>
      <c r="F64" s="24"/>
    </row>
    <row r="65" spans="1:6" x14ac:dyDescent="0.2">
      <c r="A65" s="54" t="s">
        <v>47</v>
      </c>
      <c r="B65" s="22">
        <v>92.5</v>
      </c>
      <c r="C65" s="23">
        <v>5.4</v>
      </c>
      <c r="D65" s="23" t="s">
        <v>5</v>
      </c>
      <c r="E65" s="23">
        <v>1.7000000000000002</v>
      </c>
      <c r="F65" s="24"/>
    </row>
    <row r="66" spans="1:6" x14ac:dyDescent="0.2">
      <c r="A66" s="54" t="s">
        <v>44</v>
      </c>
      <c r="B66" s="22">
        <v>86.9</v>
      </c>
      <c r="C66" s="23">
        <v>9.5</v>
      </c>
      <c r="D66" s="23">
        <v>0.4</v>
      </c>
      <c r="E66" s="23">
        <v>3.2</v>
      </c>
      <c r="F66" s="24"/>
    </row>
    <row r="67" spans="1:6" x14ac:dyDescent="0.2">
      <c r="A67" s="54" t="s">
        <v>7</v>
      </c>
      <c r="B67" s="22">
        <v>84.1</v>
      </c>
      <c r="C67" s="23">
        <v>14.000000000000002</v>
      </c>
      <c r="D67" s="23">
        <v>0.1</v>
      </c>
      <c r="E67" s="23">
        <v>1.7999999999999998</v>
      </c>
      <c r="F67" s="24"/>
    </row>
    <row r="68" spans="1:6" x14ac:dyDescent="0.2">
      <c r="A68" s="55"/>
      <c r="B68" s="26"/>
      <c r="C68" s="27"/>
      <c r="D68" s="27"/>
      <c r="E68" s="27"/>
      <c r="F68" s="28"/>
    </row>
    <row r="69" spans="1:6" x14ac:dyDescent="0.2">
      <c r="A69" s="56" t="s">
        <v>212</v>
      </c>
      <c r="B69" s="19">
        <v>35.299999999999997</v>
      </c>
      <c r="C69" s="20">
        <v>37.700000000000003</v>
      </c>
      <c r="D69" s="20" t="s">
        <v>5</v>
      </c>
      <c r="E69" s="20" t="s">
        <v>5</v>
      </c>
      <c r="F69" s="24">
        <f>100-SUM(B69:E69)</f>
        <v>27</v>
      </c>
    </row>
    <row r="70" spans="1:6" x14ac:dyDescent="0.2">
      <c r="A70" s="54" t="s">
        <v>47</v>
      </c>
      <c r="B70" s="22">
        <v>66.3</v>
      </c>
      <c r="C70" s="23">
        <v>20.200000000000003</v>
      </c>
      <c r="D70" s="23" t="s">
        <v>5</v>
      </c>
      <c r="E70" s="23" t="s">
        <v>5</v>
      </c>
      <c r="F70" s="24">
        <f>100-SUM(B70:E70)</f>
        <v>13.5</v>
      </c>
    </row>
    <row r="71" spans="1:6" x14ac:dyDescent="0.2">
      <c r="A71" s="54" t="s">
        <v>44</v>
      </c>
      <c r="B71" s="22">
        <v>52.2</v>
      </c>
      <c r="C71" s="23">
        <v>33.300000000000004</v>
      </c>
      <c r="D71" s="23" t="s">
        <v>5</v>
      </c>
      <c r="E71" s="23" t="s">
        <v>5</v>
      </c>
      <c r="F71" s="24">
        <f>100-SUM(B71:E71)</f>
        <v>14.5</v>
      </c>
    </row>
    <row r="72" spans="1:6" x14ac:dyDescent="0.2">
      <c r="A72" s="54" t="s">
        <v>7</v>
      </c>
      <c r="B72" s="22">
        <v>31.8</v>
      </c>
      <c r="C72" s="23">
        <v>56.699999999999996</v>
      </c>
      <c r="D72" s="23" t="s">
        <v>5</v>
      </c>
      <c r="E72" s="23" t="s">
        <v>5</v>
      </c>
      <c r="F72" s="24">
        <v>7.5999999999999943</v>
      </c>
    </row>
    <row r="73" spans="1:6" x14ac:dyDescent="0.2">
      <c r="A73" s="55"/>
      <c r="B73" s="26"/>
      <c r="C73" s="27"/>
      <c r="D73" s="27"/>
      <c r="E73" s="27"/>
      <c r="F73" s="28"/>
    </row>
    <row r="74" spans="1:6" x14ac:dyDescent="0.2">
      <c r="A74" s="56" t="s">
        <v>213</v>
      </c>
      <c r="B74" s="19">
        <v>69</v>
      </c>
      <c r="C74" s="20">
        <v>21.2</v>
      </c>
      <c r="D74" s="20">
        <v>4.8</v>
      </c>
      <c r="E74" s="20">
        <v>5.0999999999999996</v>
      </c>
      <c r="F74" s="21"/>
    </row>
    <row r="75" spans="1:6" x14ac:dyDescent="0.2">
      <c r="A75" s="54" t="s">
        <v>47</v>
      </c>
      <c r="B75" s="22">
        <v>58.9</v>
      </c>
      <c r="C75" s="23">
        <v>35.9</v>
      </c>
      <c r="D75" s="23">
        <v>2.7</v>
      </c>
      <c r="E75" s="23">
        <v>2.5</v>
      </c>
      <c r="F75" s="24"/>
    </row>
    <row r="76" spans="1:6" x14ac:dyDescent="0.2">
      <c r="A76" s="54" t="s">
        <v>44</v>
      </c>
      <c r="B76" s="22">
        <v>61.1</v>
      </c>
      <c r="C76" s="23">
        <v>33.800000000000004</v>
      </c>
      <c r="D76" s="23">
        <v>1.9</v>
      </c>
      <c r="E76" s="23">
        <v>3.2</v>
      </c>
      <c r="F76" s="24"/>
    </row>
    <row r="77" spans="1:6" x14ac:dyDescent="0.2">
      <c r="A77" s="54" t="s">
        <v>7</v>
      </c>
      <c r="B77" s="22">
        <v>56.899999999999991</v>
      </c>
      <c r="C77" s="23">
        <v>36.9</v>
      </c>
      <c r="D77" s="23">
        <v>1.7999999999999998</v>
      </c>
      <c r="E77" s="23">
        <v>4.3999999999999995</v>
      </c>
      <c r="F77" s="24"/>
    </row>
    <row r="78" spans="1:6" x14ac:dyDescent="0.2">
      <c r="A78" s="55"/>
      <c r="B78" s="26"/>
      <c r="C78" s="27"/>
      <c r="D78" s="27"/>
      <c r="E78" s="27"/>
      <c r="F78" s="28"/>
    </row>
    <row r="79" spans="1:6" x14ac:dyDescent="0.2">
      <c r="A79" s="56" t="s">
        <v>214</v>
      </c>
      <c r="B79" s="19">
        <v>39.300000000000004</v>
      </c>
      <c r="C79" s="20">
        <v>20.399999999999999</v>
      </c>
      <c r="D79" s="20">
        <v>3.8</v>
      </c>
      <c r="E79" s="20">
        <v>36.5</v>
      </c>
      <c r="F79" s="21"/>
    </row>
    <row r="80" spans="1:6" x14ac:dyDescent="0.2">
      <c r="A80" s="54" t="s">
        <v>47</v>
      </c>
      <c r="B80" s="22">
        <v>39.800000000000004</v>
      </c>
      <c r="C80" s="23">
        <v>29.2</v>
      </c>
      <c r="D80" s="23">
        <v>4.8</v>
      </c>
      <c r="E80" s="23">
        <v>26.3</v>
      </c>
      <c r="F80" s="24"/>
    </row>
    <row r="81" spans="1:6" x14ac:dyDescent="0.2">
      <c r="A81" s="54" t="s">
        <v>44</v>
      </c>
      <c r="B81" s="22">
        <v>41.5</v>
      </c>
      <c r="C81" s="23">
        <v>36.6</v>
      </c>
      <c r="D81" s="23">
        <v>3.6999999999999997</v>
      </c>
      <c r="E81" s="23">
        <v>18.2</v>
      </c>
      <c r="F81" s="24"/>
    </row>
    <row r="82" spans="1:6" x14ac:dyDescent="0.2">
      <c r="A82" s="54" t="s">
        <v>7</v>
      </c>
      <c r="B82" s="22">
        <v>30.4</v>
      </c>
      <c r="C82" s="23">
        <v>51.6</v>
      </c>
      <c r="D82" s="23">
        <v>2.8000000000000003</v>
      </c>
      <c r="E82" s="23">
        <v>15.2</v>
      </c>
      <c r="F82" s="24"/>
    </row>
    <row r="83" spans="1:6" x14ac:dyDescent="0.2">
      <c r="A83" s="55"/>
      <c r="B83" s="26"/>
      <c r="C83" s="27"/>
      <c r="D83" s="27"/>
      <c r="E83" s="27"/>
      <c r="F83" s="28"/>
    </row>
    <row r="84" spans="1:6" x14ac:dyDescent="0.2">
      <c r="A84" s="56" t="s">
        <v>215</v>
      </c>
      <c r="B84" s="19">
        <v>22.2</v>
      </c>
      <c r="C84" s="20">
        <v>70.099999999999994</v>
      </c>
      <c r="D84" s="20" t="s">
        <v>5</v>
      </c>
      <c r="E84" s="20">
        <v>6.8000000000000007</v>
      </c>
      <c r="F84" s="24">
        <f>100-SUM(B84:E84)</f>
        <v>0.90000000000000568</v>
      </c>
    </row>
    <row r="85" spans="1:6" x14ac:dyDescent="0.2">
      <c r="A85" s="54" t="s">
        <v>47</v>
      </c>
      <c r="B85" s="22">
        <v>18.3</v>
      </c>
      <c r="C85" s="23">
        <v>77.7</v>
      </c>
      <c r="D85" s="23" t="s">
        <v>5</v>
      </c>
      <c r="E85" s="23">
        <v>3.4000000000000004</v>
      </c>
      <c r="F85" s="24"/>
    </row>
    <row r="86" spans="1:6" x14ac:dyDescent="0.2">
      <c r="A86" s="54" t="s">
        <v>44</v>
      </c>
      <c r="B86" s="22">
        <v>15.299999999999999</v>
      </c>
      <c r="C86" s="23">
        <v>80.300000000000011</v>
      </c>
      <c r="D86" s="23">
        <v>0.70000000000000007</v>
      </c>
      <c r="E86" s="23">
        <v>3.6999999999999997</v>
      </c>
      <c r="F86" s="24"/>
    </row>
    <row r="87" spans="1:6" x14ac:dyDescent="0.2">
      <c r="A87" s="54" t="s">
        <v>7</v>
      </c>
      <c r="B87" s="22">
        <v>14.899999999999999</v>
      </c>
      <c r="C87" s="23">
        <v>78.8</v>
      </c>
      <c r="D87" s="23">
        <v>0.5</v>
      </c>
      <c r="E87" s="23">
        <v>5.8000000000000007</v>
      </c>
      <c r="F87" s="24"/>
    </row>
    <row r="88" spans="1:6" x14ac:dyDescent="0.2">
      <c r="A88" s="25"/>
      <c r="B88" s="26"/>
      <c r="C88" s="27"/>
      <c r="D88" s="27"/>
      <c r="E88" s="27"/>
      <c r="F88" s="28"/>
    </row>
    <row r="89" spans="1:6" x14ac:dyDescent="0.2">
      <c r="A89" s="33" t="s">
        <v>180</v>
      </c>
    </row>
    <row r="90" spans="1:6" x14ac:dyDescent="0.2">
      <c r="A90" s="33" t="s">
        <v>39</v>
      </c>
    </row>
  </sheetData>
  <hyperlinks>
    <hyperlink ref="H1" location="'Lisez-moi'!A1" display="Retour au sommair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90"/>
  <sheetViews>
    <sheetView zoomScale="85" zoomScaleNormal="85" workbookViewId="0">
      <selection activeCell="F20" sqref="F20"/>
    </sheetView>
  </sheetViews>
  <sheetFormatPr baseColWidth="10" defaultRowHeight="14.25" x14ac:dyDescent="0.2"/>
  <cols>
    <col min="1" max="1" width="58.28515625" style="8" customWidth="1"/>
    <col min="2" max="7" width="20.28515625" style="8" customWidth="1"/>
    <col min="8" max="16384" width="11.42578125" style="8"/>
  </cols>
  <sheetData>
    <row r="1" spans="1:8" ht="15" x14ac:dyDescent="0.25">
      <c r="A1" s="7" t="s">
        <v>84</v>
      </c>
      <c r="D1" s="216"/>
      <c r="F1" s="13" t="s">
        <v>59</v>
      </c>
    </row>
    <row r="2" spans="1:8" ht="15" x14ac:dyDescent="0.25">
      <c r="A2" s="14"/>
    </row>
    <row r="3" spans="1:8" x14ac:dyDescent="0.2">
      <c r="A3" s="15"/>
      <c r="B3" s="16" t="s">
        <v>8</v>
      </c>
      <c r="C3" s="17" t="s">
        <v>9</v>
      </c>
      <c r="D3" s="18" t="s">
        <v>5</v>
      </c>
    </row>
    <row r="4" spans="1:8" x14ac:dyDescent="0.2">
      <c r="A4" s="53" t="s">
        <v>199</v>
      </c>
      <c r="B4" s="19">
        <v>22.2</v>
      </c>
      <c r="C4" s="20">
        <v>77.8</v>
      </c>
      <c r="D4" s="45"/>
      <c r="G4" s="47"/>
      <c r="H4" s="47"/>
    </row>
    <row r="5" spans="1:8" x14ac:dyDescent="0.2">
      <c r="A5" s="349" t="s">
        <v>47</v>
      </c>
      <c r="B5" s="22">
        <v>29.599999999999998</v>
      </c>
      <c r="C5" s="23">
        <v>70.399999999999991</v>
      </c>
      <c r="D5" s="46"/>
    </row>
    <row r="6" spans="1:8" x14ac:dyDescent="0.2">
      <c r="A6" s="349" t="s">
        <v>44</v>
      </c>
      <c r="B6" s="22">
        <v>39.300000000000004</v>
      </c>
      <c r="C6" s="23">
        <v>60.699999999999996</v>
      </c>
      <c r="D6" s="46"/>
    </row>
    <row r="7" spans="1:8" x14ac:dyDescent="0.2">
      <c r="A7" s="349" t="s">
        <v>7</v>
      </c>
      <c r="B7" s="22">
        <v>49.6</v>
      </c>
      <c r="C7" s="23">
        <v>50.4</v>
      </c>
      <c r="D7" s="46"/>
    </row>
    <row r="8" spans="1:8" x14ac:dyDescent="0.2">
      <c r="A8" s="55"/>
      <c r="B8" s="26"/>
      <c r="C8" s="27"/>
      <c r="D8" s="32"/>
    </row>
    <row r="9" spans="1:8" x14ac:dyDescent="0.2">
      <c r="A9" s="56" t="s">
        <v>200</v>
      </c>
      <c r="B9" s="19">
        <v>20.9</v>
      </c>
      <c r="C9" s="20">
        <v>79.100000000000009</v>
      </c>
      <c r="D9" s="45"/>
    </row>
    <row r="10" spans="1:8" x14ac:dyDescent="0.2">
      <c r="A10" s="349" t="s">
        <v>47</v>
      </c>
      <c r="B10" s="10">
        <v>21</v>
      </c>
      <c r="C10" s="23">
        <v>79</v>
      </c>
      <c r="D10" s="46"/>
      <c r="G10" s="47"/>
      <c r="H10" s="47"/>
    </row>
    <row r="11" spans="1:8" x14ac:dyDescent="0.2">
      <c r="A11" s="349" t="s">
        <v>44</v>
      </c>
      <c r="B11" s="22">
        <v>23.7</v>
      </c>
      <c r="C11" s="23">
        <v>76.3</v>
      </c>
      <c r="D11" s="46"/>
      <c r="G11" s="47"/>
      <c r="H11" s="47"/>
    </row>
    <row r="12" spans="1:8" x14ac:dyDescent="0.2">
      <c r="A12" s="349" t="s">
        <v>7</v>
      </c>
      <c r="B12" s="22">
        <v>27.900000000000002</v>
      </c>
      <c r="C12" s="23">
        <v>72.099999999999994</v>
      </c>
      <c r="D12" s="46"/>
      <c r="G12" s="47"/>
      <c r="H12" s="47"/>
    </row>
    <row r="13" spans="1:8" x14ac:dyDescent="0.2">
      <c r="A13" s="55"/>
      <c r="B13" s="26"/>
      <c r="C13" s="27"/>
      <c r="D13" s="32"/>
      <c r="G13" s="47"/>
      <c r="H13" s="47"/>
    </row>
    <row r="14" spans="1:8" x14ac:dyDescent="0.2">
      <c r="A14" s="56" t="s">
        <v>201</v>
      </c>
      <c r="B14" s="19">
        <v>15.9</v>
      </c>
      <c r="C14" s="20">
        <v>84.1</v>
      </c>
      <c r="D14" s="45"/>
      <c r="G14" s="47"/>
      <c r="H14" s="47"/>
    </row>
    <row r="15" spans="1:8" x14ac:dyDescent="0.2">
      <c r="A15" s="349" t="s">
        <v>47</v>
      </c>
      <c r="B15" s="10">
        <v>19.3</v>
      </c>
      <c r="C15" s="11">
        <v>80.7</v>
      </c>
      <c r="D15" s="46"/>
      <c r="G15" s="47"/>
      <c r="H15" s="47"/>
    </row>
    <row r="16" spans="1:8" x14ac:dyDescent="0.2">
      <c r="A16" s="349" t="s">
        <v>44</v>
      </c>
      <c r="B16" s="22">
        <v>34.5</v>
      </c>
      <c r="C16" s="23">
        <v>65.5</v>
      </c>
      <c r="D16" s="46"/>
      <c r="G16" s="47"/>
      <c r="H16" s="47"/>
    </row>
    <row r="17" spans="1:8" x14ac:dyDescent="0.2">
      <c r="A17" s="349" t="s">
        <v>7</v>
      </c>
      <c r="B17" s="22">
        <v>55.1</v>
      </c>
      <c r="C17" s="23">
        <v>44.9</v>
      </c>
      <c r="D17" s="46"/>
      <c r="G17" s="47"/>
      <c r="H17" s="47"/>
    </row>
    <row r="18" spans="1:8" x14ac:dyDescent="0.2">
      <c r="A18" s="55"/>
      <c r="B18" s="26"/>
      <c r="C18" s="27"/>
      <c r="D18" s="32"/>
      <c r="G18" s="47"/>
      <c r="H18" s="47"/>
    </row>
    <row r="19" spans="1:8" x14ac:dyDescent="0.2">
      <c r="A19" s="56" t="s">
        <v>202</v>
      </c>
      <c r="B19" s="22" t="s">
        <v>5</v>
      </c>
      <c r="C19" s="23" t="s">
        <v>5</v>
      </c>
      <c r="D19" s="45">
        <f>100-SUM(B19:C19)</f>
        <v>100</v>
      </c>
      <c r="G19" s="47"/>
      <c r="H19" s="47"/>
    </row>
    <row r="20" spans="1:8" x14ac:dyDescent="0.2">
      <c r="A20" s="349" t="s">
        <v>47</v>
      </c>
      <c r="B20" s="22" t="s">
        <v>5</v>
      </c>
      <c r="C20" s="23" t="s">
        <v>5</v>
      </c>
      <c r="D20" s="46">
        <f t="shared" ref="D20:D22" si="0">100-SUM(B20:C20)</f>
        <v>100</v>
      </c>
      <c r="G20" s="47"/>
      <c r="H20" s="47"/>
    </row>
    <row r="21" spans="1:8" x14ac:dyDescent="0.2">
      <c r="A21" s="349" t="s">
        <v>44</v>
      </c>
      <c r="B21" s="22" t="s">
        <v>5</v>
      </c>
      <c r="C21" s="23" t="s">
        <v>5</v>
      </c>
      <c r="D21" s="46">
        <f t="shared" si="0"/>
        <v>100</v>
      </c>
      <c r="G21" s="47"/>
      <c r="H21" s="47"/>
    </row>
    <row r="22" spans="1:8" x14ac:dyDescent="0.2">
      <c r="A22" s="349" t="s">
        <v>7</v>
      </c>
      <c r="B22" s="22" t="s">
        <v>5</v>
      </c>
      <c r="C22" s="23" t="s">
        <v>5</v>
      </c>
      <c r="D22" s="46">
        <f t="shared" si="0"/>
        <v>100</v>
      </c>
      <c r="G22" s="47"/>
      <c r="H22" s="47"/>
    </row>
    <row r="23" spans="1:8" x14ac:dyDescent="0.2">
      <c r="A23" s="55"/>
      <c r="B23" s="26"/>
      <c r="C23" s="27"/>
      <c r="D23" s="32"/>
      <c r="G23" s="47"/>
      <c r="H23" s="47"/>
    </row>
    <row r="24" spans="1:8" x14ac:dyDescent="0.2">
      <c r="A24" s="56" t="s">
        <v>203</v>
      </c>
      <c r="B24" s="19">
        <v>19.100000000000001</v>
      </c>
      <c r="C24" s="20">
        <v>80.900000000000006</v>
      </c>
      <c r="D24" s="45"/>
      <c r="G24" s="47"/>
      <c r="H24" s="47"/>
    </row>
    <row r="25" spans="1:8" x14ac:dyDescent="0.2">
      <c r="A25" s="349" t="s">
        <v>47</v>
      </c>
      <c r="B25" s="10">
        <v>41.199999999999996</v>
      </c>
      <c r="C25" s="23">
        <v>58.8</v>
      </c>
      <c r="D25" s="46"/>
      <c r="G25" s="47"/>
      <c r="H25" s="47"/>
    </row>
    <row r="26" spans="1:8" x14ac:dyDescent="0.2">
      <c r="A26" s="349" t="s">
        <v>44</v>
      </c>
      <c r="B26" s="22">
        <v>50.6</v>
      </c>
      <c r="C26" s="23">
        <v>49.4</v>
      </c>
      <c r="D26" s="46"/>
      <c r="G26" s="47"/>
      <c r="H26" s="47"/>
    </row>
    <row r="27" spans="1:8" x14ac:dyDescent="0.2">
      <c r="A27" s="349" t="s">
        <v>7</v>
      </c>
      <c r="B27" s="22">
        <v>64.5</v>
      </c>
      <c r="C27" s="23">
        <v>35.5</v>
      </c>
      <c r="D27" s="46"/>
      <c r="G27" s="47"/>
      <c r="H27" s="47"/>
    </row>
    <row r="28" spans="1:8" x14ac:dyDescent="0.2">
      <c r="A28" s="55"/>
      <c r="B28" s="26"/>
      <c r="C28" s="27"/>
      <c r="D28" s="32"/>
      <c r="H28" s="47"/>
    </row>
    <row r="29" spans="1:8" x14ac:dyDescent="0.2">
      <c r="A29" s="56" t="s">
        <v>204</v>
      </c>
      <c r="B29" s="19">
        <v>67.900000000000006</v>
      </c>
      <c r="C29" s="20">
        <v>32.1</v>
      </c>
      <c r="D29" s="45"/>
      <c r="H29" s="47"/>
    </row>
    <row r="30" spans="1:8" x14ac:dyDescent="0.2">
      <c r="A30" s="349" t="s">
        <v>47</v>
      </c>
      <c r="B30" s="22">
        <v>70.7</v>
      </c>
      <c r="C30" s="23">
        <v>29.299999999999997</v>
      </c>
      <c r="D30" s="46"/>
      <c r="H30" s="47"/>
    </row>
    <row r="31" spans="1:8" x14ac:dyDescent="0.2">
      <c r="A31" s="349" t="s">
        <v>44</v>
      </c>
      <c r="B31" s="22">
        <v>74.8</v>
      </c>
      <c r="C31" s="23">
        <v>25.2</v>
      </c>
      <c r="D31" s="46"/>
      <c r="H31" s="47"/>
    </row>
    <row r="32" spans="1:8" x14ac:dyDescent="0.2">
      <c r="A32" s="349" t="s">
        <v>7</v>
      </c>
      <c r="B32" s="22">
        <v>92</v>
      </c>
      <c r="C32" s="23">
        <v>8</v>
      </c>
      <c r="D32" s="46"/>
      <c r="H32" s="47"/>
    </row>
    <row r="33" spans="1:8" x14ac:dyDescent="0.2">
      <c r="A33" s="55"/>
      <c r="B33" s="26"/>
      <c r="C33" s="27"/>
      <c r="D33" s="32"/>
      <c r="G33" s="47"/>
      <c r="H33" s="47"/>
    </row>
    <row r="34" spans="1:8" x14ac:dyDescent="0.2">
      <c r="A34" s="56" t="s">
        <v>205</v>
      </c>
      <c r="B34" s="19">
        <v>17.599999999999998</v>
      </c>
      <c r="C34" s="20">
        <v>82.399999999999991</v>
      </c>
      <c r="D34" s="45"/>
      <c r="G34" s="47"/>
      <c r="H34" s="47"/>
    </row>
    <row r="35" spans="1:8" x14ac:dyDescent="0.2">
      <c r="A35" s="349" t="s">
        <v>47</v>
      </c>
      <c r="B35" s="22">
        <v>26.200000000000003</v>
      </c>
      <c r="C35" s="23">
        <v>73.8</v>
      </c>
      <c r="D35" s="46"/>
      <c r="G35" s="47"/>
      <c r="H35" s="47"/>
    </row>
    <row r="36" spans="1:8" x14ac:dyDescent="0.2">
      <c r="A36" s="349" t="s">
        <v>44</v>
      </c>
      <c r="B36" s="22">
        <v>33.900000000000006</v>
      </c>
      <c r="C36" s="23">
        <v>66.100000000000009</v>
      </c>
      <c r="D36" s="46"/>
      <c r="G36" s="47"/>
      <c r="H36" s="47"/>
    </row>
    <row r="37" spans="1:8" x14ac:dyDescent="0.2">
      <c r="A37" s="349" t="s">
        <v>7</v>
      </c>
      <c r="B37" s="22">
        <v>50.6</v>
      </c>
      <c r="C37" s="23">
        <v>49.4</v>
      </c>
      <c r="D37" s="46"/>
      <c r="G37" s="47"/>
      <c r="H37" s="47"/>
    </row>
    <row r="38" spans="1:8" x14ac:dyDescent="0.2">
      <c r="A38" s="55"/>
      <c r="B38" s="26"/>
      <c r="C38" s="27"/>
      <c r="D38" s="32"/>
      <c r="G38" s="47"/>
      <c r="H38" s="47"/>
    </row>
    <row r="39" spans="1:8" x14ac:dyDescent="0.2">
      <c r="A39" s="56" t="s">
        <v>206</v>
      </c>
      <c r="B39" s="19">
        <v>9.6</v>
      </c>
      <c r="C39" s="20">
        <v>90.4</v>
      </c>
      <c r="D39" s="45"/>
      <c r="G39" s="47"/>
      <c r="H39" s="47"/>
    </row>
    <row r="40" spans="1:8" x14ac:dyDescent="0.2">
      <c r="A40" s="349" t="s">
        <v>47</v>
      </c>
      <c r="B40" s="22">
        <v>14.099999999999998</v>
      </c>
      <c r="C40" s="23">
        <v>85.9</v>
      </c>
      <c r="D40" s="46"/>
      <c r="G40" s="47"/>
      <c r="H40" s="47"/>
    </row>
    <row r="41" spans="1:8" x14ac:dyDescent="0.2">
      <c r="A41" s="349" t="s">
        <v>44</v>
      </c>
      <c r="B41" s="22">
        <v>19.2</v>
      </c>
      <c r="C41" s="23">
        <v>80.800000000000011</v>
      </c>
      <c r="D41" s="46"/>
      <c r="G41" s="47"/>
      <c r="H41" s="47"/>
    </row>
    <row r="42" spans="1:8" x14ac:dyDescent="0.2">
      <c r="A42" s="349" t="s">
        <v>7</v>
      </c>
      <c r="B42" s="22">
        <v>34.599999999999994</v>
      </c>
      <c r="C42" s="23">
        <v>65.400000000000006</v>
      </c>
      <c r="D42" s="46"/>
      <c r="G42" s="47"/>
      <c r="H42" s="47"/>
    </row>
    <row r="43" spans="1:8" x14ac:dyDescent="0.2">
      <c r="A43" s="55"/>
      <c r="B43" s="26"/>
      <c r="C43" s="27"/>
      <c r="D43" s="32"/>
      <c r="G43" s="47"/>
      <c r="H43" s="47"/>
    </row>
    <row r="44" spans="1:8" x14ac:dyDescent="0.2">
      <c r="A44" s="56" t="s">
        <v>207</v>
      </c>
      <c r="B44" s="19">
        <v>20.200000000000003</v>
      </c>
      <c r="C44" s="20">
        <v>79.800000000000011</v>
      </c>
      <c r="D44" s="45"/>
      <c r="G44" s="47"/>
      <c r="H44" s="47"/>
    </row>
    <row r="45" spans="1:8" x14ac:dyDescent="0.2">
      <c r="A45" s="349" t="s">
        <v>47</v>
      </c>
      <c r="B45" s="22">
        <v>23.9</v>
      </c>
      <c r="C45" s="23">
        <v>76.099999999999994</v>
      </c>
      <c r="D45" s="46"/>
      <c r="H45" s="47"/>
    </row>
    <row r="46" spans="1:8" x14ac:dyDescent="0.2">
      <c r="A46" s="349" t="s">
        <v>44</v>
      </c>
      <c r="B46" s="22">
        <v>44.800000000000004</v>
      </c>
      <c r="C46" s="23">
        <v>55.2</v>
      </c>
      <c r="D46" s="46"/>
      <c r="H46" s="47"/>
    </row>
    <row r="47" spans="1:8" x14ac:dyDescent="0.2">
      <c r="A47" s="349" t="s">
        <v>7</v>
      </c>
      <c r="B47" s="22">
        <v>54.500000000000007</v>
      </c>
      <c r="C47" s="23">
        <v>45.5</v>
      </c>
      <c r="D47" s="46"/>
      <c r="H47" s="47"/>
    </row>
    <row r="48" spans="1:8" x14ac:dyDescent="0.2">
      <c r="A48" s="55"/>
      <c r="B48" s="26"/>
      <c r="C48" s="27"/>
      <c r="D48" s="32"/>
      <c r="H48" s="47"/>
    </row>
    <row r="49" spans="1:8" x14ac:dyDescent="0.2">
      <c r="A49" s="56" t="s">
        <v>208</v>
      </c>
      <c r="B49" s="19">
        <v>43.5</v>
      </c>
      <c r="C49" s="20">
        <v>56.499999999999993</v>
      </c>
      <c r="D49" s="45"/>
      <c r="H49" s="47"/>
    </row>
    <row r="50" spans="1:8" x14ac:dyDescent="0.2">
      <c r="A50" s="349" t="s">
        <v>47</v>
      </c>
      <c r="B50" s="22">
        <v>52.6</v>
      </c>
      <c r="C50" s="23">
        <v>47.4</v>
      </c>
      <c r="D50" s="46"/>
      <c r="G50" s="47"/>
      <c r="H50" s="47"/>
    </row>
    <row r="51" spans="1:8" x14ac:dyDescent="0.2">
      <c r="A51" s="349" t="s">
        <v>44</v>
      </c>
      <c r="B51" s="22">
        <v>62.4</v>
      </c>
      <c r="C51" s="23">
        <v>37.6</v>
      </c>
      <c r="D51" s="46"/>
      <c r="G51" s="47"/>
      <c r="H51" s="47"/>
    </row>
    <row r="52" spans="1:8" x14ac:dyDescent="0.2">
      <c r="A52" s="349" t="s">
        <v>7</v>
      </c>
      <c r="B52" s="22">
        <v>68.600000000000009</v>
      </c>
      <c r="C52" s="23">
        <v>31.4</v>
      </c>
      <c r="D52" s="46"/>
      <c r="G52" s="47"/>
      <c r="H52" s="47"/>
    </row>
    <row r="53" spans="1:8" x14ac:dyDescent="0.2">
      <c r="A53" s="55"/>
      <c r="B53" s="26"/>
      <c r="C53" s="27"/>
      <c r="D53" s="32"/>
      <c r="G53" s="47"/>
      <c r="H53" s="47"/>
    </row>
    <row r="54" spans="1:8" x14ac:dyDescent="0.2">
      <c r="A54" s="56" t="s">
        <v>209</v>
      </c>
      <c r="B54" s="19">
        <v>51.4</v>
      </c>
      <c r="C54" s="20">
        <v>48.6</v>
      </c>
      <c r="D54" s="45"/>
      <c r="G54" s="47"/>
      <c r="H54" s="47"/>
    </row>
    <row r="55" spans="1:8" x14ac:dyDescent="0.2">
      <c r="A55" s="349" t="s">
        <v>47</v>
      </c>
      <c r="B55" s="22">
        <v>75.099999999999994</v>
      </c>
      <c r="C55" s="23">
        <v>24.9</v>
      </c>
      <c r="D55" s="46"/>
      <c r="G55" s="47"/>
      <c r="H55" s="47"/>
    </row>
    <row r="56" spans="1:8" x14ac:dyDescent="0.2">
      <c r="A56" s="349" t="s">
        <v>44</v>
      </c>
      <c r="B56" s="22">
        <v>91.2</v>
      </c>
      <c r="C56" s="23">
        <v>8.7999999999999989</v>
      </c>
      <c r="D56" s="46"/>
      <c r="G56" s="47"/>
      <c r="H56" s="47"/>
    </row>
    <row r="57" spans="1:8" x14ac:dyDescent="0.2">
      <c r="A57" s="349" t="s">
        <v>7</v>
      </c>
      <c r="B57" s="22">
        <v>94.6</v>
      </c>
      <c r="C57" s="23">
        <v>5.4</v>
      </c>
      <c r="D57" s="46"/>
      <c r="G57" s="47"/>
      <c r="H57" s="47"/>
    </row>
    <row r="58" spans="1:8" x14ac:dyDescent="0.2">
      <c r="A58" s="55"/>
      <c r="B58" s="26"/>
      <c r="C58" s="27"/>
      <c r="D58" s="32"/>
      <c r="G58" s="47"/>
      <c r="H58" s="47"/>
    </row>
    <row r="59" spans="1:8" x14ac:dyDescent="0.2">
      <c r="A59" s="56" t="s">
        <v>210</v>
      </c>
      <c r="B59" s="19">
        <v>9.8000000000000007</v>
      </c>
      <c r="C59" s="20">
        <v>90.2</v>
      </c>
      <c r="D59" s="45"/>
      <c r="G59" s="47"/>
      <c r="H59" s="47"/>
    </row>
    <row r="60" spans="1:8" x14ac:dyDescent="0.2">
      <c r="A60" s="349" t="s">
        <v>47</v>
      </c>
      <c r="B60" s="22">
        <v>17.5</v>
      </c>
      <c r="C60" s="23">
        <v>82.5</v>
      </c>
      <c r="D60" s="46"/>
      <c r="G60" s="47"/>
      <c r="H60" s="47"/>
    </row>
    <row r="61" spans="1:8" x14ac:dyDescent="0.2">
      <c r="A61" s="349" t="s">
        <v>44</v>
      </c>
      <c r="B61" s="22">
        <v>22.5</v>
      </c>
      <c r="C61" s="23">
        <v>77.5</v>
      </c>
      <c r="D61" s="46"/>
      <c r="G61" s="47"/>
      <c r="H61" s="47"/>
    </row>
    <row r="62" spans="1:8" x14ac:dyDescent="0.2">
      <c r="A62" s="349" t="s">
        <v>7</v>
      </c>
      <c r="B62" s="22">
        <v>29.599999999999998</v>
      </c>
      <c r="C62" s="23">
        <v>70.399999999999991</v>
      </c>
      <c r="D62" s="46"/>
      <c r="G62" s="47"/>
      <c r="H62" s="47"/>
    </row>
    <row r="63" spans="1:8" x14ac:dyDescent="0.2">
      <c r="A63" s="55"/>
      <c r="B63" s="26"/>
      <c r="C63" s="27"/>
      <c r="D63" s="32"/>
      <c r="G63" s="47"/>
      <c r="H63" s="47"/>
    </row>
    <row r="64" spans="1:8" x14ac:dyDescent="0.2">
      <c r="A64" s="56" t="s">
        <v>211</v>
      </c>
      <c r="B64" s="19">
        <v>8.4</v>
      </c>
      <c r="C64" s="20">
        <v>91.600000000000009</v>
      </c>
      <c r="D64" s="45"/>
      <c r="H64" s="47"/>
    </row>
    <row r="65" spans="1:8" x14ac:dyDescent="0.2">
      <c r="A65" s="349" t="s">
        <v>47</v>
      </c>
      <c r="B65" s="22">
        <v>10.5</v>
      </c>
      <c r="C65" s="23">
        <v>89.5</v>
      </c>
      <c r="D65" s="46"/>
      <c r="H65" s="47"/>
    </row>
    <row r="66" spans="1:8" x14ac:dyDescent="0.2">
      <c r="A66" s="349" t="s">
        <v>44</v>
      </c>
      <c r="B66" s="22">
        <v>12.9</v>
      </c>
      <c r="C66" s="23">
        <v>87.1</v>
      </c>
      <c r="D66" s="46"/>
      <c r="H66" s="47"/>
    </row>
    <row r="67" spans="1:8" x14ac:dyDescent="0.2">
      <c r="A67" s="349" t="s">
        <v>7</v>
      </c>
      <c r="B67" s="22">
        <v>20.9</v>
      </c>
      <c r="C67" s="23">
        <v>79.100000000000009</v>
      </c>
      <c r="D67" s="46"/>
      <c r="H67" s="47"/>
    </row>
    <row r="68" spans="1:8" x14ac:dyDescent="0.2">
      <c r="A68" s="55"/>
      <c r="B68" s="26"/>
      <c r="C68" s="27"/>
      <c r="D68" s="32"/>
      <c r="H68" s="47"/>
    </row>
    <row r="69" spans="1:8" x14ac:dyDescent="0.2">
      <c r="A69" s="56" t="s">
        <v>212</v>
      </c>
      <c r="B69" s="19">
        <v>5.4</v>
      </c>
      <c r="C69" s="20">
        <v>94.6</v>
      </c>
      <c r="D69" s="45"/>
      <c r="H69" s="47"/>
    </row>
    <row r="70" spans="1:8" x14ac:dyDescent="0.2">
      <c r="A70" s="349" t="s">
        <v>47</v>
      </c>
      <c r="B70" s="22">
        <v>7.1</v>
      </c>
      <c r="C70" s="23">
        <v>92.9</v>
      </c>
      <c r="D70" s="46"/>
      <c r="G70" s="47"/>
      <c r="H70" s="47"/>
    </row>
    <row r="71" spans="1:8" x14ac:dyDescent="0.2">
      <c r="A71" s="349" t="s">
        <v>44</v>
      </c>
      <c r="B71" s="22">
        <v>20.9</v>
      </c>
      <c r="C71" s="23">
        <v>79.100000000000009</v>
      </c>
      <c r="D71" s="46"/>
    </row>
    <row r="72" spans="1:8" x14ac:dyDescent="0.2">
      <c r="A72" s="349" t="s">
        <v>7</v>
      </c>
      <c r="B72" s="22">
        <v>33.700000000000003</v>
      </c>
      <c r="C72" s="23">
        <v>66.3</v>
      </c>
      <c r="D72" s="46"/>
    </row>
    <row r="73" spans="1:8" x14ac:dyDescent="0.2">
      <c r="A73" s="55"/>
      <c r="B73" s="26"/>
      <c r="C73" s="27"/>
      <c r="D73" s="32"/>
    </row>
    <row r="74" spans="1:8" x14ac:dyDescent="0.2">
      <c r="A74" s="56" t="s">
        <v>213</v>
      </c>
      <c r="B74" s="19">
        <v>27.700000000000003</v>
      </c>
      <c r="C74" s="20">
        <v>72.3</v>
      </c>
      <c r="D74" s="45"/>
    </row>
    <row r="75" spans="1:8" x14ac:dyDescent="0.2">
      <c r="A75" s="349" t="s">
        <v>47</v>
      </c>
      <c r="B75" s="22">
        <v>34.699999999999996</v>
      </c>
      <c r="C75" s="23">
        <v>65.3</v>
      </c>
      <c r="D75" s="46"/>
    </row>
    <row r="76" spans="1:8" x14ac:dyDescent="0.2">
      <c r="A76" s="349" t="s">
        <v>44</v>
      </c>
      <c r="B76" s="22">
        <v>42.3</v>
      </c>
      <c r="C76" s="23">
        <v>57.699999999999996</v>
      </c>
      <c r="D76" s="46"/>
    </row>
    <row r="77" spans="1:8" x14ac:dyDescent="0.2">
      <c r="A77" s="349" t="s">
        <v>7</v>
      </c>
      <c r="B77" s="22">
        <v>52.1</v>
      </c>
      <c r="C77" s="23">
        <v>47.9</v>
      </c>
      <c r="D77" s="46"/>
    </row>
    <row r="78" spans="1:8" x14ac:dyDescent="0.2">
      <c r="A78" s="55"/>
      <c r="B78" s="26"/>
      <c r="C78" s="27"/>
      <c r="D78" s="32"/>
    </row>
    <row r="79" spans="1:8" x14ac:dyDescent="0.2">
      <c r="A79" s="56" t="s">
        <v>214</v>
      </c>
      <c r="B79" s="19">
        <v>12.2</v>
      </c>
      <c r="C79" s="20">
        <v>87.8</v>
      </c>
      <c r="D79" s="45"/>
    </row>
    <row r="80" spans="1:8" x14ac:dyDescent="0.2">
      <c r="A80" s="349" t="s">
        <v>47</v>
      </c>
      <c r="B80" s="22">
        <v>18.2</v>
      </c>
      <c r="C80" s="23">
        <v>81.8</v>
      </c>
      <c r="D80" s="46"/>
    </row>
    <row r="81" spans="1:4" x14ac:dyDescent="0.2">
      <c r="A81" s="349" t="s">
        <v>44</v>
      </c>
      <c r="B81" s="22">
        <v>23.5</v>
      </c>
      <c r="C81" s="23">
        <v>76.5</v>
      </c>
      <c r="D81" s="46"/>
    </row>
    <row r="82" spans="1:4" x14ac:dyDescent="0.2">
      <c r="A82" s="349" t="s">
        <v>7</v>
      </c>
      <c r="B82" s="22">
        <v>32.4</v>
      </c>
      <c r="C82" s="23">
        <v>67.600000000000009</v>
      </c>
      <c r="D82" s="46"/>
    </row>
    <row r="83" spans="1:4" x14ac:dyDescent="0.2">
      <c r="A83" s="55"/>
      <c r="B83" s="26"/>
      <c r="C83" s="27"/>
      <c r="D83" s="32"/>
    </row>
    <row r="84" spans="1:4" x14ac:dyDescent="0.2">
      <c r="A84" s="56" t="s">
        <v>215</v>
      </c>
      <c r="B84" s="19">
        <v>17.599999999999998</v>
      </c>
      <c r="C84" s="20">
        <v>82.399999999999991</v>
      </c>
      <c r="D84" s="45"/>
    </row>
    <row r="85" spans="1:4" x14ac:dyDescent="0.2">
      <c r="A85" s="349" t="s">
        <v>47</v>
      </c>
      <c r="B85" s="22">
        <v>39.5</v>
      </c>
      <c r="C85" s="23">
        <v>60.5</v>
      </c>
      <c r="D85" s="46"/>
    </row>
    <row r="86" spans="1:4" x14ac:dyDescent="0.2">
      <c r="A86" s="349" t="s">
        <v>44</v>
      </c>
      <c r="B86" s="22">
        <v>50.9</v>
      </c>
      <c r="C86" s="23">
        <v>49.1</v>
      </c>
      <c r="D86" s="46"/>
    </row>
    <row r="87" spans="1:4" x14ac:dyDescent="0.2">
      <c r="A87" s="349" t="s">
        <v>7</v>
      </c>
      <c r="B87" s="22">
        <v>61.8</v>
      </c>
      <c r="C87" s="23">
        <v>38.200000000000003</v>
      </c>
      <c r="D87" s="46"/>
    </row>
    <row r="88" spans="1:4" x14ac:dyDescent="0.2">
      <c r="A88" s="25"/>
      <c r="B88" s="26"/>
      <c r="C88" s="27"/>
      <c r="D88" s="32"/>
    </row>
    <row r="89" spans="1:4" x14ac:dyDescent="0.2">
      <c r="A89" s="33" t="s">
        <v>180</v>
      </c>
    </row>
    <row r="90" spans="1:4" x14ac:dyDescent="0.2">
      <c r="A90" s="33" t="s">
        <v>39</v>
      </c>
    </row>
  </sheetData>
  <hyperlinks>
    <hyperlink ref="F1" location="'Lisez-moi'!A1" display="Retour au sommair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90"/>
  <sheetViews>
    <sheetView zoomScale="85" zoomScaleNormal="85" workbookViewId="0">
      <selection activeCell="I8" sqref="I8"/>
    </sheetView>
  </sheetViews>
  <sheetFormatPr baseColWidth="10" defaultRowHeight="14.25" x14ac:dyDescent="0.2"/>
  <cols>
    <col min="1" max="1" width="61.42578125" style="57" customWidth="1"/>
    <col min="2" max="7" width="20.28515625" style="8" customWidth="1"/>
    <col min="8" max="16384" width="11.42578125" style="8"/>
  </cols>
  <sheetData>
    <row r="1" spans="1:12" ht="15" x14ac:dyDescent="0.25">
      <c r="A1" s="14" t="s">
        <v>83</v>
      </c>
      <c r="D1" s="216"/>
      <c r="I1" s="241" t="s">
        <v>59</v>
      </c>
    </row>
    <row r="2" spans="1:12" ht="15" x14ac:dyDescent="0.25">
      <c r="A2" s="59"/>
    </row>
    <row r="3" spans="1:12" ht="75.75" customHeight="1" x14ac:dyDescent="0.2">
      <c r="A3" s="60"/>
      <c r="B3" s="37" t="s">
        <v>10</v>
      </c>
      <c r="C3" s="38" t="s">
        <v>11</v>
      </c>
      <c r="D3" s="38" t="s">
        <v>12</v>
      </c>
      <c r="E3" s="38" t="s">
        <v>46</v>
      </c>
      <c r="F3" s="38" t="s">
        <v>13</v>
      </c>
      <c r="G3" s="39" t="s">
        <v>5</v>
      </c>
    </row>
    <row r="4" spans="1:12" x14ac:dyDescent="0.2">
      <c r="A4" s="53" t="s">
        <v>199</v>
      </c>
      <c r="B4" s="19">
        <v>30.599999999999998</v>
      </c>
      <c r="C4" s="20">
        <v>12.7</v>
      </c>
      <c r="D4" s="20">
        <v>1.6</v>
      </c>
      <c r="E4" s="20">
        <v>48.3</v>
      </c>
      <c r="F4" s="20">
        <v>6.7</v>
      </c>
      <c r="G4" s="21"/>
    </row>
    <row r="5" spans="1:12" x14ac:dyDescent="0.2">
      <c r="A5" s="54" t="s">
        <v>47</v>
      </c>
      <c r="B5" s="22">
        <v>28.000000000000004</v>
      </c>
      <c r="C5" s="23">
        <v>20.200000000000003</v>
      </c>
      <c r="D5" s="23">
        <v>1.3</v>
      </c>
      <c r="E5" s="23">
        <v>44.7</v>
      </c>
      <c r="F5" s="23">
        <v>5.8000000000000007</v>
      </c>
      <c r="G5" s="24"/>
    </row>
    <row r="6" spans="1:12" x14ac:dyDescent="0.2">
      <c r="A6" s="54" t="s">
        <v>44</v>
      </c>
      <c r="B6" s="22">
        <v>26.400000000000002</v>
      </c>
      <c r="C6" s="23">
        <v>27.400000000000002</v>
      </c>
      <c r="D6" s="23">
        <v>1.0999999999999999</v>
      </c>
      <c r="E6" s="23">
        <v>41.699999999999996</v>
      </c>
      <c r="F6" s="23">
        <v>3.4000000000000004</v>
      </c>
      <c r="G6" s="24"/>
    </row>
    <row r="7" spans="1:12" x14ac:dyDescent="0.2">
      <c r="A7" s="54" t="s">
        <v>7</v>
      </c>
      <c r="B7" s="22">
        <v>21</v>
      </c>
      <c r="C7" s="23">
        <v>26</v>
      </c>
      <c r="D7" s="23">
        <v>0.8</v>
      </c>
      <c r="E7" s="23">
        <v>49.9</v>
      </c>
      <c r="F7" s="23">
        <v>2.2999999999999998</v>
      </c>
      <c r="G7" s="24"/>
    </row>
    <row r="8" spans="1:12" x14ac:dyDescent="0.2">
      <c r="A8" s="55"/>
      <c r="B8" s="26"/>
      <c r="C8" s="27"/>
      <c r="D8" s="27"/>
      <c r="E8" s="27"/>
      <c r="F8" s="27"/>
      <c r="G8" s="28"/>
    </row>
    <row r="9" spans="1:12" x14ac:dyDescent="0.2">
      <c r="A9" s="56" t="s">
        <v>200</v>
      </c>
      <c r="B9" s="19" t="s">
        <v>5</v>
      </c>
      <c r="C9" s="20">
        <v>20.599999999999998</v>
      </c>
      <c r="D9" s="20" t="s">
        <v>5</v>
      </c>
      <c r="E9" s="20">
        <v>60.8</v>
      </c>
      <c r="F9" s="20" t="s">
        <v>5</v>
      </c>
      <c r="G9" s="24">
        <f t="shared" ref="G9" si="0">100-SUM(B9:F9)</f>
        <v>18.600000000000009</v>
      </c>
    </row>
    <row r="10" spans="1:12" x14ac:dyDescent="0.2">
      <c r="A10" s="54" t="s">
        <v>47</v>
      </c>
      <c r="B10" s="22">
        <v>2.7</v>
      </c>
      <c r="C10" s="23">
        <v>18.099999999999998</v>
      </c>
      <c r="D10" s="23">
        <v>0</v>
      </c>
      <c r="E10" s="23">
        <v>61.1</v>
      </c>
      <c r="F10" s="23">
        <v>18.099999999999998</v>
      </c>
      <c r="G10" s="24"/>
    </row>
    <row r="11" spans="1:12" x14ac:dyDescent="0.2">
      <c r="A11" s="54" t="s">
        <v>44</v>
      </c>
      <c r="B11" s="22">
        <v>5.4</v>
      </c>
      <c r="C11" s="23">
        <v>16.600000000000001</v>
      </c>
      <c r="D11" s="23">
        <v>0</v>
      </c>
      <c r="E11" s="23">
        <v>61.8</v>
      </c>
      <c r="F11" s="23">
        <v>16.2</v>
      </c>
      <c r="G11" s="24"/>
      <c r="J11" s="47"/>
      <c r="L11" s="47"/>
    </row>
    <row r="12" spans="1:12" x14ac:dyDescent="0.2">
      <c r="A12" s="54" t="s">
        <v>7</v>
      </c>
      <c r="B12" s="22">
        <v>6.9</v>
      </c>
      <c r="C12" s="23">
        <v>14.2</v>
      </c>
      <c r="D12" s="23">
        <v>0</v>
      </c>
      <c r="E12" s="23">
        <v>78.900000000000006</v>
      </c>
      <c r="F12" s="23">
        <v>0</v>
      </c>
      <c r="G12" s="24"/>
    </row>
    <row r="13" spans="1:12" x14ac:dyDescent="0.2">
      <c r="A13" s="55"/>
      <c r="B13" s="26"/>
      <c r="C13" s="27"/>
      <c r="D13" s="27"/>
      <c r="E13" s="27"/>
      <c r="F13" s="27"/>
      <c r="G13" s="28"/>
    </row>
    <row r="14" spans="1:12" x14ac:dyDescent="0.2">
      <c r="A14" s="56" t="s">
        <v>201</v>
      </c>
      <c r="B14" s="19">
        <v>22.900000000000002</v>
      </c>
      <c r="C14" s="20" t="s">
        <v>5</v>
      </c>
      <c r="D14" s="20">
        <v>0</v>
      </c>
      <c r="E14" s="20">
        <v>69.899999999999991</v>
      </c>
      <c r="F14" s="20" t="s">
        <v>5</v>
      </c>
      <c r="G14" s="24">
        <f>100-SUM(B14:F14)</f>
        <v>7.2000000000000028</v>
      </c>
    </row>
    <row r="15" spans="1:12" x14ac:dyDescent="0.2">
      <c r="A15" s="54" t="s">
        <v>47</v>
      </c>
      <c r="B15" s="22">
        <v>21.5</v>
      </c>
      <c r="C15" s="23">
        <v>4.3</v>
      </c>
      <c r="D15" s="23">
        <v>0</v>
      </c>
      <c r="E15" s="23">
        <v>70.099999999999994</v>
      </c>
      <c r="F15" s="23" t="s">
        <v>5</v>
      </c>
      <c r="G15" s="24">
        <f>100-SUM(B15:F15)</f>
        <v>4.1000000000000085</v>
      </c>
    </row>
    <row r="16" spans="1:12" x14ac:dyDescent="0.2">
      <c r="A16" s="54" t="s">
        <v>44</v>
      </c>
      <c r="B16" s="22">
        <v>26</v>
      </c>
      <c r="C16" s="23">
        <v>12.5</v>
      </c>
      <c r="D16" s="23">
        <v>0</v>
      </c>
      <c r="E16" s="23">
        <v>58.599999999999994</v>
      </c>
      <c r="F16" s="23">
        <v>2.9000000000000057</v>
      </c>
      <c r="G16" s="24"/>
    </row>
    <row r="17" spans="1:7" x14ac:dyDescent="0.2">
      <c r="A17" s="54" t="s">
        <v>7</v>
      </c>
      <c r="B17" s="22">
        <v>19.600000000000001</v>
      </c>
      <c r="C17" s="23">
        <v>7.3999999999999995</v>
      </c>
      <c r="D17" s="23">
        <v>0</v>
      </c>
      <c r="E17" s="23">
        <v>70.899999999999991</v>
      </c>
      <c r="F17" s="23">
        <v>2.1000000000000085</v>
      </c>
      <c r="G17" s="24"/>
    </row>
    <row r="18" spans="1:7" x14ac:dyDescent="0.2">
      <c r="A18" s="55"/>
      <c r="B18" s="26"/>
      <c r="C18" s="27"/>
      <c r="D18" s="27"/>
      <c r="E18" s="27"/>
      <c r="F18" s="27"/>
      <c r="G18" s="28"/>
    </row>
    <row r="19" spans="1:7" x14ac:dyDescent="0.2">
      <c r="A19" s="56" t="s">
        <v>202</v>
      </c>
      <c r="B19" s="19">
        <v>0</v>
      </c>
      <c r="C19" s="20">
        <v>0</v>
      </c>
      <c r="D19" s="20">
        <v>0</v>
      </c>
      <c r="E19" s="20" t="s">
        <v>5</v>
      </c>
      <c r="F19" s="20">
        <v>0</v>
      </c>
      <c r="G19" s="24">
        <f>100-SUM(B19:F19)</f>
        <v>100</v>
      </c>
    </row>
    <row r="20" spans="1:7" x14ac:dyDescent="0.2">
      <c r="A20" s="54" t="s">
        <v>47</v>
      </c>
      <c r="B20" s="22">
        <v>0</v>
      </c>
      <c r="C20" s="23">
        <v>0</v>
      </c>
      <c r="D20" s="23">
        <v>0</v>
      </c>
      <c r="E20" s="23" t="s">
        <v>5</v>
      </c>
      <c r="F20" s="23">
        <v>0</v>
      </c>
      <c r="G20" s="24">
        <f>100-SUM(B20:F20)</f>
        <v>100</v>
      </c>
    </row>
    <row r="21" spans="1:7" x14ac:dyDescent="0.2">
      <c r="A21" s="54" t="s">
        <v>44</v>
      </c>
      <c r="B21" s="22" t="s">
        <v>5</v>
      </c>
      <c r="C21" s="23">
        <v>0</v>
      </c>
      <c r="D21" s="23">
        <v>0</v>
      </c>
      <c r="E21" s="23" t="s">
        <v>5</v>
      </c>
      <c r="F21" s="23">
        <v>0</v>
      </c>
      <c r="G21" s="24">
        <f>100-SUM(B21:F21)</f>
        <v>100</v>
      </c>
    </row>
    <row r="22" spans="1:7" x14ac:dyDescent="0.2">
      <c r="A22" s="54" t="s">
        <v>7</v>
      </c>
      <c r="B22" s="22" t="s">
        <v>5</v>
      </c>
      <c r="C22" s="23">
        <v>0</v>
      </c>
      <c r="D22" s="23">
        <v>0</v>
      </c>
      <c r="E22" s="23" t="s">
        <v>5</v>
      </c>
      <c r="F22" s="23">
        <v>0</v>
      </c>
      <c r="G22" s="24">
        <f>100-SUM(B22:F22)</f>
        <v>100</v>
      </c>
    </row>
    <row r="23" spans="1:7" x14ac:dyDescent="0.2">
      <c r="A23" s="55"/>
      <c r="B23" s="26"/>
      <c r="C23" s="27"/>
      <c r="D23" s="27"/>
      <c r="E23" s="27"/>
      <c r="F23" s="27"/>
      <c r="G23" s="28"/>
    </row>
    <row r="24" spans="1:7" x14ac:dyDescent="0.2">
      <c r="A24" s="56" t="s">
        <v>203</v>
      </c>
      <c r="B24" s="19">
        <v>41</v>
      </c>
      <c r="C24" s="20" t="s">
        <v>5</v>
      </c>
      <c r="D24" s="20">
        <v>0</v>
      </c>
      <c r="E24" s="20">
        <v>46.6</v>
      </c>
      <c r="F24" s="20">
        <v>11.799999999999999</v>
      </c>
      <c r="G24" s="24">
        <f>100-SUM(B24:F24)</f>
        <v>0.60000000000000853</v>
      </c>
    </row>
    <row r="25" spans="1:7" x14ac:dyDescent="0.2">
      <c r="A25" s="54" t="s">
        <v>47</v>
      </c>
      <c r="B25" s="22">
        <v>29.799999999999997</v>
      </c>
      <c r="C25" s="23" t="s">
        <v>5</v>
      </c>
      <c r="D25" s="23" t="s">
        <v>5</v>
      </c>
      <c r="E25" s="23">
        <v>56.999999999999993</v>
      </c>
      <c r="F25" s="23">
        <v>10.7</v>
      </c>
      <c r="G25" s="24">
        <f>100-SUM(B25:F25)</f>
        <v>2.5000000000000142</v>
      </c>
    </row>
    <row r="26" spans="1:7" x14ac:dyDescent="0.2">
      <c r="A26" s="54" t="s">
        <v>44</v>
      </c>
      <c r="B26" s="22">
        <v>30</v>
      </c>
      <c r="C26" s="23" t="s">
        <v>5</v>
      </c>
      <c r="D26" s="23" t="s">
        <v>5</v>
      </c>
      <c r="E26" s="23">
        <v>64.3</v>
      </c>
      <c r="F26" s="23">
        <v>3.8</v>
      </c>
      <c r="G26" s="24">
        <f>100-SUM(B26:F26)</f>
        <v>1.9000000000000057</v>
      </c>
    </row>
    <row r="27" spans="1:7" x14ac:dyDescent="0.2">
      <c r="A27" s="54" t="s">
        <v>7</v>
      </c>
      <c r="B27" s="22">
        <v>21.4</v>
      </c>
      <c r="C27" s="23" t="s">
        <v>5</v>
      </c>
      <c r="D27" s="23" t="s">
        <v>5</v>
      </c>
      <c r="E27" s="23">
        <v>73.7</v>
      </c>
      <c r="F27" s="23">
        <v>1.7000000000000002</v>
      </c>
      <c r="G27" s="24"/>
    </row>
    <row r="28" spans="1:7" x14ac:dyDescent="0.2">
      <c r="A28" s="55"/>
      <c r="B28" s="26"/>
      <c r="C28" s="27"/>
      <c r="D28" s="27"/>
      <c r="E28" s="27"/>
      <c r="F28" s="27"/>
      <c r="G28" s="28"/>
    </row>
    <row r="29" spans="1:7" x14ac:dyDescent="0.2">
      <c r="A29" s="56" t="s">
        <v>204</v>
      </c>
      <c r="B29" s="19">
        <v>40.1</v>
      </c>
      <c r="C29" s="20" t="s">
        <v>5</v>
      </c>
      <c r="D29" s="20" t="s">
        <v>5</v>
      </c>
      <c r="E29" s="20">
        <v>20.200000000000003</v>
      </c>
      <c r="F29" s="20">
        <v>23.200000000000003</v>
      </c>
      <c r="G29" s="24">
        <f>100-SUM(B29:F29)</f>
        <v>16.5</v>
      </c>
    </row>
    <row r="30" spans="1:7" x14ac:dyDescent="0.2">
      <c r="A30" s="54" t="s">
        <v>47</v>
      </c>
      <c r="B30" s="22">
        <v>40.400000000000006</v>
      </c>
      <c r="C30" s="23">
        <v>0.70000000000000007</v>
      </c>
      <c r="D30" s="23" t="s">
        <v>5</v>
      </c>
      <c r="E30" s="23">
        <v>21.9</v>
      </c>
      <c r="F30" s="23">
        <v>22.2</v>
      </c>
      <c r="G30" s="24">
        <f>100-SUM(B30:F30)</f>
        <v>14.799999999999997</v>
      </c>
    </row>
    <row r="31" spans="1:7" x14ac:dyDescent="0.2">
      <c r="A31" s="54" t="s">
        <v>44</v>
      </c>
      <c r="B31" s="22">
        <v>38.5</v>
      </c>
      <c r="C31" s="23">
        <v>1</v>
      </c>
      <c r="D31" s="23">
        <v>14.200000000000003</v>
      </c>
      <c r="E31" s="23">
        <v>32.6</v>
      </c>
      <c r="F31" s="23">
        <v>13.700000000000001</v>
      </c>
      <c r="G31" s="24"/>
    </row>
    <row r="32" spans="1:7" x14ac:dyDescent="0.2">
      <c r="A32" s="54" t="s">
        <v>7</v>
      </c>
      <c r="B32" s="22">
        <v>32.800000000000004</v>
      </c>
      <c r="C32" s="23">
        <v>0.8</v>
      </c>
      <c r="D32" s="23">
        <v>11.399999999999991</v>
      </c>
      <c r="E32" s="23">
        <v>45.800000000000004</v>
      </c>
      <c r="F32" s="23">
        <v>9.1999999999999993</v>
      </c>
      <c r="G32" s="24">
        <f>100-SUM(B32:F32)</f>
        <v>0</v>
      </c>
    </row>
    <row r="33" spans="1:7" x14ac:dyDescent="0.2">
      <c r="A33" s="55"/>
      <c r="B33" s="26"/>
      <c r="C33" s="27"/>
      <c r="D33" s="27"/>
      <c r="E33" s="27"/>
      <c r="F33" s="27"/>
      <c r="G33" s="28"/>
    </row>
    <row r="34" spans="1:7" x14ac:dyDescent="0.2">
      <c r="A34" s="56" t="s">
        <v>205</v>
      </c>
      <c r="B34" s="19">
        <v>45</v>
      </c>
      <c r="C34" s="20">
        <v>1.2</v>
      </c>
      <c r="D34" s="20">
        <v>0</v>
      </c>
      <c r="E34" s="20">
        <v>48.3</v>
      </c>
      <c r="F34" s="20">
        <v>5.4</v>
      </c>
      <c r="G34" s="24"/>
    </row>
    <row r="35" spans="1:7" x14ac:dyDescent="0.2">
      <c r="A35" s="54" t="s">
        <v>47</v>
      </c>
      <c r="B35" s="22">
        <v>43.1</v>
      </c>
      <c r="C35" s="23">
        <v>1</v>
      </c>
      <c r="D35" s="23">
        <v>0.6</v>
      </c>
      <c r="E35" s="23">
        <v>46.1</v>
      </c>
      <c r="F35" s="23">
        <v>9.1999999999999993</v>
      </c>
      <c r="G35" s="24"/>
    </row>
    <row r="36" spans="1:7" x14ac:dyDescent="0.2">
      <c r="A36" s="54" t="s">
        <v>44</v>
      </c>
      <c r="B36" s="22">
        <v>38.9</v>
      </c>
      <c r="C36" s="23">
        <v>3.9</v>
      </c>
      <c r="D36" s="23">
        <v>0.6</v>
      </c>
      <c r="E36" s="23">
        <v>52.6</v>
      </c>
      <c r="F36" s="23">
        <v>4</v>
      </c>
      <c r="G36" s="24"/>
    </row>
    <row r="37" spans="1:7" x14ac:dyDescent="0.2">
      <c r="A37" s="54" t="s">
        <v>7</v>
      </c>
      <c r="B37" s="22">
        <v>30.4</v>
      </c>
      <c r="C37" s="23">
        <v>3.1</v>
      </c>
      <c r="D37" s="23">
        <v>9.9999999999994316E-2</v>
      </c>
      <c r="E37" s="23">
        <v>63.7</v>
      </c>
      <c r="F37" s="23">
        <v>2.7</v>
      </c>
      <c r="G37" s="24"/>
    </row>
    <row r="38" spans="1:7" x14ac:dyDescent="0.2">
      <c r="A38" s="55"/>
      <c r="B38" s="26"/>
      <c r="C38" s="27"/>
      <c r="D38" s="27"/>
      <c r="E38" s="27"/>
      <c r="F38" s="27"/>
      <c r="G38" s="28"/>
    </row>
    <row r="39" spans="1:7" x14ac:dyDescent="0.2">
      <c r="A39" s="56" t="s">
        <v>206</v>
      </c>
      <c r="B39" s="19">
        <v>32.5</v>
      </c>
      <c r="C39" s="20" t="s">
        <v>5</v>
      </c>
      <c r="D39" s="20">
        <v>0</v>
      </c>
      <c r="E39" s="20">
        <v>43.4</v>
      </c>
      <c r="F39" s="20">
        <v>22.7</v>
      </c>
      <c r="G39" s="24">
        <f>100-SUM(B39:F39)</f>
        <v>1.3999999999999915</v>
      </c>
    </row>
    <row r="40" spans="1:7" x14ac:dyDescent="0.2">
      <c r="A40" s="54" t="s">
        <v>47</v>
      </c>
      <c r="B40" s="22">
        <v>36.199999999999996</v>
      </c>
      <c r="C40" s="23">
        <v>2.6</v>
      </c>
      <c r="D40" s="23">
        <v>0</v>
      </c>
      <c r="E40" s="23">
        <v>58.4</v>
      </c>
      <c r="F40" s="23">
        <v>2.8000000000000003</v>
      </c>
      <c r="G40" s="24">
        <f>100-SUM(B40:F40)</f>
        <v>0</v>
      </c>
    </row>
    <row r="41" spans="1:7" x14ac:dyDescent="0.2">
      <c r="A41" s="54" t="s">
        <v>44</v>
      </c>
      <c r="B41" s="22">
        <v>26.8</v>
      </c>
      <c r="C41" s="23" t="s">
        <v>5</v>
      </c>
      <c r="D41" s="23" t="s">
        <v>5</v>
      </c>
      <c r="E41" s="23">
        <v>66.5</v>
      </c>
      <c r="F41" s="23">
        <v>3.6999999999999997</v>
      </c>
      <c r="G41" s="24"/>
    </row>
    <row r="42" spans="1:7" x14ac:dyDescent="0.2">
      <c r="A42" s="54" t="s">
        <v>7</v>
      </c>
      <c r="B42" s="22">
        <v>19.8</v>
      </c>
      <c r="C42" s="23">
        <v>3.5999999999999996</v>
      </c>
      <c r="D42" s="23">
        <v>0</v>
      </c>
      <c r="E42" s="23">
        <v>73.599999999999994</v>
      </c>
      <c r="F42" s="23">
        <v>2.9000000000000004</v>
      </c>
      <c r="G42" s="24"/>
    </row>
    <row r="43" spans="1:7" x14ac:dyDescent="0.2">
      <c r="A43" s="55"/>
      <c r="B43" s="26"/>
      <c r="C43" s="27"/>
      <c r="D43" s="27"/>
      <c r="E43" s="27"/>
      <c r="F43" s="27"/>
      <c r="G43" s="28"/>
    </row>
    <row r="44" spans="1:7" x14ac:dyDescent="0.2">
      <c r="A44" s="56" t="s">
        <v>207</v>
      </c>
      <c r="B44" s="19">
        <v>22.5</v>
      </c>
      <c r="C44" s="20">
        <v>5.8000000000000007</v>
      </c>
      <c r="D44" s="20">
        <v>0.8</v>
      </c>
      <c r="E44" s="20">
        <v>69.399999999999991</v>
      </c>
      <c r="F44" s="20">
        <v>1.5</v>
      </c>
      <c r="G44" s="21"/>
    </row>
    <row r="45" spans="1:7" x14ac:dyDescent="0.2">
      <c r="A45" s="54" t="s">
        <v>47</v>
      </c>
      <c r="B45" s="22">
        <v>23.3</v>
      </c>
      <c r="C45" s="23">
        <v>8</v>
      </c>
      <c r="D45" s="23">
        <v>0.5</v>
      </c>
      <c r="E45" s="23">
        <v>66.8</v>
      </c>
      <c r="F45" s="23">
        <v>1.5</v>
      </c>
      <c r="G45" s="24"/>
    </row>
    <row r="46" spans="1:7" x14ac:dyDescent="0.2">
      <c r="A46" s="54" t="s">
        <v>44</v>
      </c>
      <c r="B46" s="22">
        <v>21.3</v>
      </c>
      <c r="C46" s="23">
        <v>36.700000000000003</v>
      </c>
      <c r="D46" s="23">
        <v>0.1</v>
      </c>
      <c r="E46" s="23">
        <v>40.400000000000006</v>
      </c>
      <c r="F46" s="23">
        <v>1.5</v>
      </c>
      <c r="G46" s="24"/>
    </row>
    <row r="47" spans="1:7" x14ac:dyDescent="0.2">
      <c r="A47" s="54" t="s">
        <v>7</v>
      </c>
      <c r="B47" s="22">
        <v>18.600000000000001</v>
      </c>
      <c r="C47" s="23">
        <v>32.4</v>
      </c>
      <c r="D47" s="23">
        <v>0.3</v>
      </c>
      <c r="E47" s="23">
        <v>47.599999999999994</v>
      </c>
      <c r="F47" s="23">
        <v>1.0999999999999999</v>
      </c>
      <c r="G47" s="24"/>
    </row>
    <row r="48" spans="1:7" x14ac:dyDescent="0.2">
      <c r="A48" s="55"/>
      <c r="B48" s="26"/>
      <c r="C48" s="27"/>
      <c r="D48" s="27"/>
      <c r="E48" s="27"/>
      <c r="F48" s="27"/>
      <c r="G48" s="28"/>
    </row>
    <row r="49" spans="1:7" x14ac:dyDescent="0.2">
      <c r="A49" s="56" t="s">
        <v>208</v>
      </c>
      <c r="B49" s="19">
        <v>22.5</v>
      </c>
      <c r="C49" s="20">
        <v>4</v>
      </c>
      <c r="D49" s="20" t="s">
        <v>5</v>
      </c>
      <c r="E49" s="20">
        <v>72.099999999999994</v>
      </c>
      <c r="F49" s="20">
        <v>1.3</v>
      </c>
      <c r="G49" s="21"/>
    </row>
    <row r="50" spans="1:7" x14ac:dyDescent="0.2">
      <c r="A50" s="54" t="s">
        <v>47</v>
      </c>
      <c r="B50" s="22">
        <v>22.6</v>
      </c>
      <c r="C50" s="23">
        <v>5.2</v>
      </c>
      <c r="D50" s="23" t="s">
        <v>5</v>
      </c>
      <c r="E50" s="23">
        <v>69.899999999999991</v>
      </c>
      <c r="F50" s="23">
        <v>2.1999999999999997</v>
      </c>
      <c r="G50" s="24"/>
    </row>
    <row r="51" spans="1:7" x14ac:dyDescent="0.2">
      <c r="A51" s="54" t="s">
        <v>44</v>
      </c>
      <c r="B51" s="22">
        <v>28.7</v>
      </c>
      <c r="C51" s="23">
        <v>8.7999999999999989</v>
      </c>
      <c r="D51" s="23">
        <v>0.2</v>
      </c>
      <c r="E51" s="23">
        <v>60.5</v>
      </c>
      <c r="F51" s="23">
        <v>1.7999999999999998</v>
      </c>
      <c r="G51" s="24"/>
    </row>
    <row r="52" spans="1:7" x14ac:dyDescent="0.2">
      <c r="A52" s="54" t="s">
        <v>7</v>
      </c>
      <c r="B52" s="22">
        <v>27.3</v>
      </c>
      <c r="C52" s="23">
        <v>10.5</v>
      </c>
      <c r="D52" s="23">
        <v>0.1</v>
      </c>
      <c r="E52" s="23">
        <v>60.6</v>
      </c>
      <c r="F52" s="23">
        <v>1.4000000000000001</v>
      </c>
      <c r="G52" s="24"/>
    </row>
    <row r="53" spans="1:7" x14ac:dyDescent="0.2">
      <c r="A53" s="55"/>
      <c r="B53" s="26"/>
      <c r="C53" s="27"/>
      <c r="D53" s="27"/>
      <c r="E53" s="27"/>
      <c r="F53" s="27"/>
      <c r="G53" s="28"/>
    </row>
    <row r="54" spans="1:7" x14ac:dyDescent="0.2">
      <c r="A54" s="56" t="s">
        <v>209</v>
      </c>
      <c r="B54" s="19">
        <v>57.3</v>
      </c>
      <c r="C54" s="20">
        <v>28.1</v>
      </c>
      <c r="D54" s="20">
        <v>0.89999999999999991</v>
      </c>
      <c r="E54" s="20">
        <v>5.4</v>
      </c>
      <c r="F54" s="20">
        <v>8.4</v>
      </c>
      <c r="G54" s="21"/>
    </row>
    <row r="55" spans="1:7" x14ac:dyDescent="0.2">
      <c r="A55" s="54" t="s">
        <v>47</v>
      </c>
      <c r="B55" s="22">
        <v>34.799999999999997</v>
      </c>
      <c r="C55" s="23">
        <v>55.7</v>
      </c>
      <c r="D55" s="23">
        <v>0.89999999999999991</v>
      </c>
      <c r="E55" s="23">
        <v>2.4</v>
      </c>
      <c r="F55" s="23">
        <v>6.2</v>
      </c>
      <c r="G55" s="24"/>
    </row>
    <row r="56" spans="1:7" x14ac:dyDescent="0.2">
      <c r="A56" s="54" t="s">
        <v>44</v>
      </c>
      <c r="B56" s="22">
        <v>24.9</v>
      </c>
      <c r="C56" s="23">
        <v>70.7</v>
      </c>
      <c r="D56" s="23">
        <v>0.70000000000000007</v>
      </c>
      <c r="E56" s="23">
        <v>2.1</v>
      </c>
      <c r="F56" s="23">
        <v>1.6</v>
      </c>
      <c r="G56" s="24"/>
    </row>
    <row r="57" spans="1:7" x14ac:dyDescent="0.2">
      <c r="A57" s="54" t="s">
        <v>7</v>
      </c>
      <c r="B57" s="22">
        <v>19.7</v>
      </c>
      <c r="C57" s="23">
        <v>76.7</v>
      </c>
      <c r="D57" s="23">
        <v>9.9999999999994316E-2</v>
      </c>
      <c r="E57" s="23">
        <v>2.8000000000000003</v>
      </c>
      <c r="F57" s="23">
        <v>0.70000000000000007</v>
      </c>
      <c r="G57" s="24"/>
    </row>
    <row r="58" spans="1:7" x14ac:dyDescent="0.2">
      <c r="A58" s="55"/>
      <c r="B58" s="26"/>
      <c r="C58" s="27"/>
      <c r="D58" s="27"/>
      <c r="E58" s="27"/>
      <c r="F58" s="27"/>
      <c r="G58" s="28"/>
    </row>
    <row r="59" spans="1:7" x14ac:dyDescent="0.2">
      <c r="A59" s="56" t="s">
        <v>210</v>
      </c>
      <c r="B59" s="19">
        <v>56.2</v>
      </c>
      <c r="C59" s="20">
        <v>6.5</v>
      </c>
      <c r="D59" s="20">
        <v>0</v>
      </c>
      <c r="E59" s="20">
        <v>25</v>
      </c>
      <c r="F59" s="20">
        <v>12.2</v>
      </c>
      <c r="G59" s="24">
        <f>100-SUM(B59:F59)</f>
        <v>9.9999999999994316E-2</v>
      </c>
    </row>
    <row r="60" spans="1:7" x14ac:dyDescent="0.2">
      <c r="A60" s="54" t="s">
        <v>47</v>
      </c>
      <c r="B60" s="22">
        <v>58.3</v>
      </c>
      <c r="C60" s="23">
        <v>10.5</v>
      </c>
      <c r="D60" s="23" t="s">
        <v>5</v>
      </c>
      <c r="E60" s="23">
        <v>21.3</v>
      </c>
      <c r="F60" s="23">
        <v>9.7000000000000011</v>
      </c>
      <c r="G60" s="24"/>
    </row>
    <row r="61" spans="1:7" x14ac:dyDescent="0.2">
      <c r="A61" s="54" t="s">
        <v>44</v>
      </c>
      <c r="B61" s="22">
        <v>49.6</v>
      </c>
      <c r="C61" s="23">
        <v>12.2</v>
      </c>
      <c r="D61" s="23">
        <v>0.8</v>
      </c>
      <c r="E61" s="23">
        <v>28.999999999999996</v>
      </c>
      <c r="F61" s="23">
        <v>8.4</v>
      </c>
      <c r="G61" s="24"/>
    </row>
    <row r="62" spans="1:7" x14ac:dyDescent="0.2">
      <c r="A62" s="54" t="s">
        <v>7</v>
      </c>
      <c r="B62" s="22">
        <v>36.700000000000003</v>
      </c>
      <c r="C62" s="23">
        <v>13.3</v>
      </c>
      <c r="D62" s="23">
        <v>0.8</v>
      </c>
      <c r="E62" s="23">
        <v>42.8</v>
      </c>
      <c r="F62" s="23">
        <v>6.4</v>
      </c>
      <c r="G62" s="24"/>
    </row>
    <row r="63" spans="1:7" x14ac:dyDescent="0.2">
      <c r="A63" s="55"/>
      <c r="B63" s="26"/>
      <c r="C63" s="27"/>
      <c r="D63" s="27"/>
      <c r="E63" s="27"/>
      <c r="F63" s="27"/>
      <c r="G63" s="28"/>
    </row>
    <row r="64" spans="1:7" x14ac:dyDescent="0.2">
      <c r="A64" s="56" t="s">
        <v>211</v>
      </c>
      <c r="B64" s="19">
        <v>7.3999999999999995</v>
      </c>
      <c r="C64" s="20" t="s">
        <v>5</v>
      </c>
      <c r="D64" s="20">
        <v>0</v>
      </c>
      <c r="E64" s="20">
        <v>82.1</v>
      </c>
      <c r="F64" s="20">
        <v>10</v>
      </c>
      <c r="G64" s="21"/>
    </row>
    <row r="65" spans="1:7" x14ac:dyDescent="0.2">
      <c r="A65" s="54" t="s">
        <v>47</v>
      </c>
      <c r="B65" s="22">
        <v>8.6</v>
      </c>
      <c r="C65" s="23">
        <v>2</v>
      </c>
      <c r="D65" s="23">
        <v>0</v>
      </c>
      <c r="E65" s="23">
        <v>81.399999999999991</v>
      </c>
      <c r="F65" s="23">
        <v>8</v>
      </c>
      <c r="G65" s="24"/>
    </row>
    <row r="66" spans="1:7" x14ac:dyDescent="0.2">
      <c r="A66" s="54" t="s">
        <v>44</v>
      </c>
      <c r="B66" s="22">
        <v>11.1</v>
      </c>
      <c r="C66" s="23">
        <v>4</v>
      </c>
      <c r="D66" s="23">
        <v>0</v>
      </c>
      <c r="E66" s="23">
        <v>79.100000000000009</v>
      </c>
      <c r="F66" s="23">
        <v>5.8999999999999995</v>
      </c>
      <c r="G66" s="24"/>
    </row>
    <row r="67" spans="1:7" x14ac:dyDescent="0.2">
      <c r="A67" s="54" t="s">
        <v>7</v>
      </c>
      <c r="B67" s="22">
        <v>3.9</v>
      </c>
      <c r="C67" s="23">
        <v>6.4</v>
      </c>
      <c r="D67" s="23">
        <v>0</v>
      </c>
      <c r="E67" s="23">
        <v>83.7</v>
      </c>
      <c r="F67" s="23">
        <v>6</v>
      </c>
      <c r="G67" s="24"/>
    </row>
    <row r="68" spans="1:7" x14ac:dyDescent="0.2">
      <c r="A68" s="55"/>
      <c r="B68" s="26"/>
      <c r="C68" s="27"/>
      <c r="D68" s="27"/>
      <c r="E68" s="27"/>
      <c r="F68" s="27"/>
      <c r="G68" s="28"/>
    </row>
    <row r="69" spans="1:7" x14ac:dyDescent="0.2">
      <c r="A69" s="56" t="s">
        <v>212</v>
      </c>
      <c r="B69" s="19" t="s">
        <v>5</v>
      </c>
      <c r="C69" s="20" t="s">
        <v>5</v>
      </c>
      <c r="D69" s="20">
        <v>0</v>
      </c>
      <c r="E69" s="20">
        <v>67.5</v>
      </c>
      <c r="F69" s="20">
        <v>0</v>
      </c>
      <c r="G69" s="24">
        <f>100-SUM(B69:F69)</f>
        <v>32.5</v>
      </c>
    </row>
    <row r="70" spans="1:7" x14ac:dyDescent="0.2">
      <c r="A70" s="54" t="s">
        <v>47</v>
      </c>
      <c r="B70" s="22">
        <v>16.400000000000002</v>
      </c>
      <c r="C70" s="23" t="s">
        <v>5</v>
      </c>
      <c r="D70" s="23">
        <v>0</v>
      </c>
      <c r="E70" s="23">
        <v>74.7</v>
      </c>
      <c r="F70" s="23">
        <v>0</v>
      </c>
      <c r="G70" s="24">
        <f>100-SUM(B70:F70)</f>
        <v>8.8999999999999915</v>
      </c>
    </row>
    <row r="71" spans="1:7" x14ac:dyDescent="0.2">
      <c r="A71" s="54" t="s">
        <v>44</v>
      </c>
      <c r="B71" s="22">
        <v>10.9</v>
      </c>
      <c r="C71" s="23">
        <v>15.1</v>
      </c>
      <c r="D71" s="23">
        <v>1.9999999999999858</v>
      </c>
      <c r="E71" s="23">
        <v>68.600000000000009</v>
      </c>
      <c r="F71" s="23">
        <v>3.4000000000000004</v>
      </c>
      <c r="G71" s="24"/>
    </row>
    <row r="72" spans="1:7" x14ac:dyDescent="0.2">
      <c r="A72" s="54" t="s">
        <v>7</v>
      </c>
      <c r="B72" s="22">
        <v>6.8000000000000007</v>
      </c>
      <c r="C72" s="23">
        <v>18.099999999999998</v>
      </c>
      <c r="D72" s="23">
        <v>1.3000000000000114</v>
      </c>
      <c r="E72" s="23">
        <v>71.3</v>
      </c>
      <c r="F72" s="23">
        <v>2.5</v>
      </c>
      <c r="G72" s="24">
        <f>100-SUM(B72:F72)</f>
        <v>0</v>
      </c>
    </row>
    <row r="73" spans="1:7" x14ac:dyDescent="0.2">
      <c r="A73" s="55"/>
      <c r="B73" s="26"/>
      <c r="C73" s="27"/>
      <c r="D73" s="27"/>
      <c r="E73" s="27"/>
      <c r="F73" s="27"/>
      <c r="G73" s="28"/>
    </row>
    <row r="74" spans="1:7" x14ac:dyDescent="0.2">
      <c r="A74" s="56" t="s">
        <v>213</v>
      </c>
      <c r="B74" s="19">
        <v>33</v>
      </c>
      <c r="C74" s="20">
        <v>34.4</v>
      </c>
      <c r="D74" s="20">
        <v>0.2</v>
      </c>
      <c r="E74" s="20">
        <v>26.3</v>
      </c>
      <c r="F74" s="20">
        <v>6</v>
      </c>
      <c r="G74" s="21"/>
    </row>
    <row r="75" spans="1:7" x14ac:dyDescent="0.2">
      <c r="A75" s="54" t="s">
        <v>47</v>
      </c>
      <c r="B75" s="22">
        <v>33.5</v>
      </c>
      <c r="C75" s="23">
        <v>38.4</v>
      </c>
      <c r="D75" s="23">
        <v>0.2</v>
      </c>
      <c r="E75" s="23">
        <v>22.2</v>
      </c>
      <c r="F75" s="23">
        <v>5.7</v>
      </c>
      <c r="G75" s="24"/>
    </row>
    <row r="76" spans="1:7" x14ac:dyDescent="0.2">
      <c r="A76" s="54" t="s">
        <v>44</v>
      </c>
      <c r="B76" s="22">
        <v>35.199999999999996</v>
      </c>
      <c r="C76" s="23">
        <v>37.5</v>
      </c>
      <c r="D76" s="23">
        <v>0.2</v>
      </c>
      <c r="E76" s="23">
        <v>24.4</v>
      </c>
      <c r="F76" s="23">
        <v>2.8000000000000003</v>
      </c>
      <c r="G76" s="24"/>
    </row>
    <row r="77" spans="1:7" x14ac:dyDescent="0.2">
      <c r="A77" s="54" t="s">
        <v>7</v>
      </c>
      <c r="B77" s="22">
        <v>23.5</v>
      </c>
      <c r="C77" s="23">
        <v>32.6</v>
      </c>
      <c r="D77" s="23">
        <v>0.3</v>
      </c>
      <c r="E77" s="23">
        <v>42.3</v>
      </c>
      <c r="F77" s="23">
        <v>1.3</v>
      </c>
      <c r="G77" s="24"/>
    </row>
    <row r="78" spans="1:7" x14ac:dyDescent="0.2">
      <c r="A78" s="55"/>
      <c r="B78" s="26"/>
      <c r="C78" s="27"/>
      <c r="D78" s="27"/>
      <c r="E78" s="27"/>
      <c r="F78" s="27"/>
      <c r="G78" s="28"/>
    </row>
    <row r="79" spans="1:7" x14ac:dyDescent="0.2">
      <c r="A79" s="56" t="s">
        <v>214</v>
      </c>
      <c r="B79" s="19">
        <v>13.600000000000001</v>
      </c>
      <c r="C79" s="20">
        <v>0.6</v>
      </c>
      <c r="D79" s="20">
        <v>1.7000000000000002</v>
      </c>
      <c r="E79" s="20">
        <v>80.400000000000006</v>
      </c>
      <c r="F79" s="20">
        <v>3.6999999999999997</v>
      </c>
      <c r="G79" s="21"/>
    </row>
    <row r="80" spans="1:7" x14ac:dyDescent="0.2">
      <c r="A80" s="54" t="s">
        <v>47</v>
      </c>
      <c r="B80" s="22">
        <v>11.1</v>
      </c>
      <c r="C80" s="23">
        <v>15.7</v>
      </c>
      <c r="D80" s="23">
        <v>0.89999999999999991</v>
      </c>
      <c r="E80" s="23">
        <v>69.3</v>
      </c>
      <c r="F80" s="23">
        <v>3</v>
      </c>
      <c r="G80" s="24"/>
    </row>
    <row r="81" spans="1:7" x14ac:dyDescent="0.2">
      <c r="A81" s="54" t="s">
        <v>44</v>
      </c>
      <c r="B81" s="22">
        <v>11.200000000000001</v>
      </c>
      <c r="C81" s="23">
        <v>17.599999999999998</v>
      </c>
      <c r="D81" s="23">
        <v>1</v>
      </c>
      <c r="E81" s="23">
        <v>65.600000000000009</v>
      </c>
      <c r="F81" s="23">
        <v>4.5999999999999996</v>
      </c>
      <c r="G81" s="24"/>
    </row>
    <row r="82" spans="1:7" x14ac:dyDescent="0.2">
      <c r="A82" s="54" t="s">
        <v>7</v>
      </c>
      <c r="B82" s="43">
        <v>9.8000000000000007</v>
      </c>
      <c r="C82" s="44">
        <v>29.599999999999998</v>
      </c>
      <c r="D82" s="44">
        <v>0.89999999999999991</v>
      </c>
      <c r="E82" s="23">
        <v>56.3</v>
      </c>
      <c r="F82" s="23">
        <v>3.3000000000000003</v>
      </c>
      <c r="G82" s="24"/>
    </row>
    <row r="83" spans="1:7" x14ac:dyDescent="0.2">
      <c r="A83" s="55"/>
      <c r="B83" s="26"/>
      <c r="C83" s="27"/>
      <c r="D83" s="27"/>
      <c r="E83" s="27"/>
      <c r="F83" s="27"/>
      <c r="G83" s="28"/>
    </row>
    <row r="84" spans="1:7" x14ac:dyDescent="0.2">
      <c r="A84" s="56" t="s">
        <v>215</v>
      </c>
      <c r="B84" s="19">
        <v>18.399999999999999</v>
      </c>
      <c r="C84" s="20">
        <v>42.4</v>
      </c>
      <c r="D84" s="20">
        <v>3.5000000000000004</v>
      </c>
      <c r="E84" s="20">
        <v>27.6</v>
      </c>
      <c r="F84" s="20">
        <v>8.2000000000000011</v>
      </c>
      <c r="G84" s="21"/>
    </row>
    <row r="85" spans="1:7" x14ac:dyDescent="0.2">
      <c r="A85" s="54" t="s">
        <v>47</v>
      </c>
      <c r="B85" s="22">
        <v>12.8</v>
      </c>
      <c r="C85" s="23">
        <v>65.8</v>
      </c>
      <c r="D85" s="23">
        <v>1.7000000000000002</v>
      </c>
      <c r="E85" s="23">
        <v>15.6</v>
      </c>
      <c r="F85" s="23">
        <v>4.1000000000000005</v>
      </c>
      <c r="G85" s="24"/>
    </row>
    <row r="86" spans="1:7" x14ac:dyDescent="0.2">
      <c r="A86" s="54" t="s">
        <v>44</v>
      </c>
      <c r="B86" s="22">
        <v>8.7999999999999989</v>
      </c>
      <c r="C86" s="23">
        <v>70.099999999999994</v>
      </c>
      <c r="D86" s="23">
        <v>0.89999999999999991</v>
      </c>
      <c r="E86" s="23">
        <v>18.3</v>
      </c>
      <c r="F86" s="23">
        <v>1.9</v>
      </c>
      <c r="G86" s="24"/>
    </row>
    <row r="87" spans="1:7" x14ac:dyDescent="0.2">
      <c r="A87" s="54" t="s">
        <v>7</v>
      </c>
      <c r="B87" s="22">
        <v>8.2000000000000011</v>
      </c>
      <c r="C87" s="23">
        <v>64.2</v>
      </c>
      <c r="D87" s="23">
        <v>1.7000000000000002</v>
      </c>
      <c r="E87" s="23">
        <v>23.599999999999998</v>
      </c>
      <c r="F87" s="23">
        <v>2.1999999999999997</v>
      </c>
      <c r="G87" s="24"/>
    </row>
    <row r="88" spans="1:7" x14ac:dyDescent="0.2">
      <c r="A88" s="25"/>
      <c r="B88" s="34"/>
      <c r="C88" s="35"/>
      <c r="D88" s="35"/>
      <c r="E88" s="35"/>
      <c r="F88" s="35"/>
      <c r="G88" s="36"/>
    </row>
    <row r="89" spans="1:7" x14ac:dyDescent="0.2">
      <c r="A89" s="33" t="s">
        <v>180</v>
      </c>
    </row>
    <row r="90" spans="1:7" x14ac:dyDescent="0.2">
      <c r="A90" s="58" t="s">
        <v>39</v>
      </c>
    </row>
  </sheetData>
  <hyperlinks>
    <hyperlink ref="I1" location="'Lisez-moi'!A1" display="Retour au sommair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0"/>
  <sheetViews>
    <sheetView zoomScale="85" zoomScaleNormal="85" workbookViewId="0">
      <selection activeCell="J13" sqref="J13"/>
    </sheetView>
  </sheetViews>
  <sheetFormatPr baseColWidth="10" defaultRowHeight="14.25" x14ac:dyDescent="0.2"/>
  <cols>
    <col min="1" max="1" width="48.5703125" style="8" customWidth="1"/>
    <col min="2" max="7" width="20.28515625" style="8" customWidth="1"/>
    <col min="8" max="16384" width="11.42578125" style="8"/>
  </cols>
  <sheetData>
    <row r="1" spans="1:9" ht="15" x14ac:dyDescent="0.25">
      <c r="A1" s="7" t="s">
        <v>249</v>
      </c>
      <c r="E1" s="216"/>
      <c r="I1" s="241" t="s">
        <v>59</v>
      </c>
    </row>
    <row r="2" spans="1:9" ht="15" x14ac:dyDescent="0.25">
      <c r="A2" s="14"/>
    </row>
    <row r="3" spans="1:9" ht="28.5" x14ac:dyDescent="0.2">
      <c r="A3" s="15"/>
      <c r="B3" s="37" t="s">
        <v>14</v>
      </c>
      <c r="C3" s="38" t="s">
        <v>15</v>
      </c>
      <c r="D3" s="38" t="s">
        <v>16</v>
      </c>
      <c r="E3" s="38" t="s">
        <v>43</v>
      </c>
      <c r="F3" s="38" t="s">
        <v>17</v>
      </c>
      <c r="G3" s="39" t="s">
        <v>18</v>
      </c>
    </row>
    <row r="4" spans="1:9" x14ac:dyDescent="0.2">
      <c r="A4" s="53" t="s">
        <v>199</v>
      </c>
      <c r="B4" s="10">
        <v>58.8</v>
      </c>
      <c r="C4" s="11">
        <v>14.299999999999999</v>
      </c>
      <c r="D4" s="11">
        <v>1.4000000000000001</v>
      </c>
      <c r="E4" s="11">
        <v>6.2</v>
      </c>
      <c r="F4" s="11">
        <v>19.2</v>
      </c>
      <c r="G4" s="12">
        <v>0.2</v>
      </c>
    </row>
    <row r="5" spans="1:9" x14ac:dyDescent="0.2">
      <c r="A5" s="54" t="s">
        <v>47</v>
      </c>
      <c r="B5" s="10">
        <v>65.8</v>
      </c>
      <c r="C5" s="11">
        <v>18.099999999999998</v>
      </c>
      <c r="D5" s="11">
        <v>1.9</v>
      </c>
      <c r="E5" s="11">
        <v>6.9</v>
      </c>
      <c r="F5" s="11">
        <v>7.1</v>
      </c>
      <c r="G5" s="12">
        <v>0.1</v>
      </c>
    </row>
    <row r="6" spans="1:9" x14ac:dyDescent="0.2">
      <c r="A6" s="54" t="s">
        <v>44</v>
      </c>
      <c r="B6" s="10">
        <v>59.199999999999996</v>
      </c>
      <c r="C6" s="11">
        <v>20.5</v>
      </c>
      <c r="D6" s="11">
        <v>3.6999999999999997</v>
      </c>
      <c r="E6" s="11">
        <v>6.6000000000000005</v>
      </c>
      <c r="F6" s="11">
        <v>9.8000000000000007</v>
      </c>
      <c r="G6" s="12">
        <v>0.1</v>
      </c>
    </row>
    <row r="7" spans="1:9" x14ac:dyDescent="0.2">
      <c r="A7" s="54" t="s">
        <v>7</v>
      </c>
      <c r="B7" s="10">
        <v>55.2</v>
      </c>
      <c r="C7" s="11">
        <v>22</v>
      </c>
      <c r="D7" s="11">
        <v>6.5</v>
      </c>
      <c r="E7" s="11">
        <v>6.6000000000000005</v>
      </c>
      <c r="F7" s="11">
        <v>9.6</v>
      </c>
      <c r="G7" s="12">
        <v>0.1</v>
      </c>
    </row>
    <row r="8" spans="1:9" x14ac:dyDescent="0.2">
      <c r="A8" s="55"/>
      <c r="B8" s="34"/>
      <c r="C8" s="35"/>
      <c r="D8" s="35"/>
      <c r="E8" s="35"/>
      <c r="F8" s="35"/>
      <c r="G8" s="36"/>
    </row>
    <row r="9" spans="1:9" x14ac:dyDescent="0.2">
      <c r="A9" s="56" t="s">
        <v>200</v>
      </c>
      <c r="B9" s="10">
        <v>58.699999999999996</v>
      </c>
      <c r="C9" s="11">
        <v>18.099999999999998</v>
      </c>
      <c r="D9" s="11">
        <v>0.6</v>
      </c>
      <c r="E9" s="11">
        <v>4.7</v>
      </c>
      <c r="F9" s="11">
        <v>17.8</v>
      </c>
      <c r="G9" s="12">
        <v>0.1</v>
      </c>
    </row>
    <row r="10" spans="1:9" x14ac:dyDescent="0.2">
      <c r="A10" s="54" t="s">
        <v>47</v>
      </c>
      <c r="B10" s="10">
        <v>66.100000000000009</v>
      </c>
      <c r="C10" s="11">
        <v>21.9</v>
      </c>
      <c r="D10" s="11">
        <v>0.8</v>
      </c>
      <c r="E10" s="11">
        <v>5.0999999999999996</v>
      </c>
      <c r="F10" s="11">
        <v>6</v>
      </c>
      <c r="G10" s="12">
        <v>0</v>
      </c>
    </row>
    <row r="11" spans="1:9" x14ac:dyDescent="0.2">
      <c r="A11" s="54" t="s">
        <v>44</v>
      </c>
      <c r="B11" s="10">
        <v>62</v>
      </c>
      <c r="C11" s="11">
        <v>23.9</v>
      </c>
      <c r="D11" s="11">
        <v>1</v>
      </c>
      <c r="E11" s="11">
        <v>5.7</v>
      </c>
      <c r="F11" s="11">
        <v>7.3999999999999995</v>
      </c>
      <c r="G11" s="12">
        <v>0</v>
      </c>
    </row>
    <row r="12" spans="1:9" x14ac:dyDescent="0.2">
      <c r="A12" s="54" t="s">
        <v>7</v>
      </c>
      <c r="B12" s="10">
        <v>62.2</v>
      </c>
      <c r="C12" s="11">
        <v>23.400000000000002</v>
      </c>
      <c r="D12" s="11">
        <v>1.3</v>
      </c>
      <c r="E12" s="11">
        <v>5.5</v>
      </c>
      <c r="F12" s="11">
        <v>7.7</v>
      </c>
      <c r="G12" s="12">
        <v>0</v>
      </c>
    </row>
    <row r="13" spans="1:9" x14ac:dyDescent="0.2">
      <c r="A13" s="55"/>
      <c r="B13" s="34"/>
      <c r="C13" s="35"/>
      <c r="D13" s="35"/>
      <c r="E13" s="35"/>
      <c r="F13" s="35"/>
      <c r="G13" s="36"/>
    </row>
    <row r="14" spans="1:9" x14ac:dyDescent="0.2">
      <c r="A14" s="56" t="s">
        <v>201</v>
      </c>
      <c r="B14" s="10">
        <v>66.8</v>
      </c>
      <c r="C14" s="11">
        <v>6.1</v>
      </c>
      <c r="D14" s="11">
        <v>0.8</v>
      </c>
      <c r="E14" s="11">
        <v>5.8999999999999995</v>
      </c>
      <c r="F14" s="11">
        <v>20</v>
      </c>
      <c r="G14" s="12">
        <v>0.3</v>
      </c>
    </row>
    <row r="15" spans="1:9" x14ac:dyDescent="0.2">
      <c r="A15" s="54" t="s">
        <v>47</v>
      </c>
      <c r="B15" s="10">
        <v>76.5</v>
      </c>
      <c r="C15" s="11">
        <v>8.3000000000000007</v>
      </c>
      <c r="D15" s="11">
        <v>1.6</v>
      </c>
      <c r="E15" s="11">
        <v>6.3</v>
      </c>
      <c r="F15" s="11">
        <v>7.1999999999999993</v>
      </c>
      <c r="G15" s="12">
        <v>0.1</v>
      </c>
    </row>
    <row r="16" spans="1:9" x14ac:dyDescent="0.2">
      <c r="A16" s="54" t="s">
        <v>44</v>
      </c>
      <c r="B16" s="10">
        <v>71.5</v>
      </c>
      <c r="C16" s="11">
        <v>9.7000000000000011</v>
      </c>
      <c r="D16" s="11">
        <v>1.7999999999999998</v>
      </c>
      <c r="E16" s="11">
        <v>7.0000000000000009</v>
      </c>
      <c r="F16" s="11">
        <v>10</v>
      </c>
      <c r="G16" s="12">
        <v>0</v>
      </c>
    </row>
    <row r="17" spans="1:7" x14ac:dyDescent="0.2">
      <c r="A17" s="54" t="s">
        <v>7</v>
      </c>
      <c r="B17" s="10">
        <v>70.8</v>
      </c>
      <c r="C17" s="11">
        <v>9.8000000000000007</v>
      </c>
      <c r="D17" s="11">
        <v>3.2</v>
      </c>
      <c r="E17" s="11">
        <v>6.6000000000000005</v>
      </c>
      <c r="F17" s="11">
        <v>9.6</v>
      </c>
      <c r="G17" s="12">
        <v>0</v>
      </c>
    </row>
    <row r="18" spans="1:7" x14ac:dyDescent="0.2">
      <c r="A18" s="55"/>
      <c r="B18" s="34"/>
      <c r="C18" s="35"/>
      <c r="D18" s="35"/>
      <c r="E18" s="35"/>
      <c r="F18" s="35"/>
      <c r="G18" s="36"/>
    </row>
    <row r="19" spans="1:7" x14ac:dyDescent="0.2">
      <c r="A19" s="56" t="s">
        <v>202</v>
      </c>
      <c r="B19" s="10">
        <v>64.2</v>
      </c>
      <c r="C19" s="11">
        <v>6.7</v>
      </c>
      <c r="D19" s="11">
        <v>0</v>
      </c>
      <c r="E19" s="11">
        <v>6.3</v>
      </c>
      <c r="F19" s="11">
        <v>22.900000000000002</v>
      </c>
      <c r="G19" s="12">
        <v>0</v>
      </c>
    </row>
    <row r="20" spans="1:7" x14ac:dyDescent="0.2">
      <c r="A20" s="54" t="s">
        <v>47</v>
      </c>
      <c r="B20" s="10">
        <v>79.7</v>
      </c>
      <c r="C20" s="11">
        <v>7.7</v>
      </c>
      <c r="D20" s="11">
        <v>0.1</v>
      </c>
      <c r="E20" s="11">
        <v>3.3000000000000003</v>
      </c>
      <c r="F20" s="11">
        <v>9.1999999999999993</v>
      </c>
      <c r="G20" s="12">
        <v>0</v>
      </c>
    </row>
    <row r="21" spans="1:7" x14ac:dyDescent="0.2">
      <c r="A21" s="54" t="s">
        <v>44</v>
      </c>
      <c r="B21" s="10">
        <v>73.3</v>
      </c>
      <c r="C21" s="11">
        <v>10</v>
      </c>
      <c r="D21" s="11">
        <v>0.1</v>
      </c>
      <c r="E21" s="11">
        <v>4.5</v>
      </c>
      <c r="F21" s="11">
        <v>12</v>
      </c>
      <c r="G21" s="12">
        <v>0</v>
      </c>
    </row>
    <row r="22" spans="1:7" x14ac:dyDescent="0.2">
      <c r="A22" s="54" t="s">
        <v>7</v>
      </c>
      <c r="B22" s="10">
        <v>62.5</v>
      </c>
      <c r="C22" s="11">
        <v>20.200000000000003</v>
      </c>
      <c r="D22" s="11">
        <v>0.4</v>
      </c>
      <c r="E22" s="11">
        <v>4.7</v>
      </c>
      <c r="F22" s="11">
        <v>12.1</v>
      </c>
      <c r="G22" s="12">
        <v>0</v>
      </c>
    </row>
    <row r="23" spans="1:7" x14ac:dyDescent="0.2">
      <c r="A23" s="55"/>
      <c r="B23" s="34"/>
      <c r="C23" s="35"/>
      <c r="D23" s="35"/>
      <c r="E23" s="35"/>
      <c r="F23" s="35"/>
      <c r="G23" s="36"/>
    </row>
    <row r="24" spans="1:7" x14ac:dyDescent="0.2">
      <c r="A24" s="56" t="s">
        <v>203</v>
      </c>
      <c r="B24" s="10">
        <v>49.1</v>
      </c>
      <c r="C24" s="11">
        <v>23</v>
      </c>
      <c r="D24" s="11">
        <v>1.2</v>
      </c>
      <c r="E24" s="11">
        <v>4.9000000000000004</v>
      </c>
      <c r="F24" s="11">
        <v>21.7</v>
      </c>
      <c r="G24" s="12">
        <v>0</v>
      </c>
    </row>
    <row r="25" spans="1:7" x14ac:dyDescent="0.2">
      <c r="A25" s="54" t="s">
        <v>47</v>
      </c>
      <c r="B25" s="10">
        <v>56.599999999999994</v>
      </c>
      <c r="C25" s="11">
        <v>27.800000000000004</v>
      </c>
      <c r="D25" s="11">
        <v>1.7999999999999998</v>
      </c>
      <c r="E25" s="11">
        <v>7.0000000000000009</v>
      </c>
      <c r="F25" s="11">
        <v>6.7</v>
      </c>
      <c r="G25" s="12">
        <v>0.1</v>
      </c>
    </row>
    <row r="26" spans="1:7" x14ac:dyDescent="0.2">
      <c r="A26" s="54" t="s">
        <v>44</v>
      </c>
      <c r="B26" s="10">
        <v>51.800000000000004</v>
      </c>
      <c r="C26" s="11">
        <v>28.7</v>
      </c>
      <c r="D26" s="11">
        <v>1.7000000000000002</v>
      </c>
      <c r="E26" s="11">
        <v>6.1</v>
      </c>
      <c r="F26" s="11">
        <v>11.700000000000001</v>
      </c>
      <c r="G26" s="12">
        <v>0.1</v>
      </c>
    </row>
    <row r="27" spans="1:7" x14ac:dyDescent="0.2">
      <c r="A27" s="54" t="s">
        <v>7</v>
      </c>
      <c r="B27" s="10">
        <v>51.9</v>
      </c>
      <c r="C27" s="11">
        <v>28.499999999999996</v>
      </c>
      <c r="D27" s="11">
        <v>2.6</v>
      </c>
      <c r="E27" s="11">
        <v>6.8000000000000007</v>
      </c>
      <c r="F27" s="11">
        <v>9.9</v>
      </c>
      <c r="G27" s="12">
        <v>0.2</v>
      </c>
    </row>
    <row r="28" spans="1:7" x14ac:dyDescent="0.2">
      <c r="A28" s="55"/>
      <c r="B28" s="34"/>
      <c r="C28" s="35"/>
      <c r="D28" s="35"/>
      <c r="E28" s="35"/>
      <c r="F28" s="35"/>
      <c r="G28" s="36"/>
    </row>
    <row r="29" spans="1:7" x14ac:dyDescent="0.2">
      <c r="A29" s="56" t="s">
        <v>204</v>
      </c>
      <c r="B29" s="10">
        <v>52.5</v>
      </c>
      <c r="C29" s="11">
        <v>20.599999999999998</v>
      </c>
      <c r="D29" s="11">
        <v>3.1</v>
      </c>
      <c r="E29" s="11">
        <v>5.7</v>
      </c>
      <c r="F29" s="11">
        <v>18</v>
      </c>
      <c r="G29" s="12">
        <v>0</v>
      </c>
    </row>
    <row r="30" spans="1:7" x14ac:dyDescent="0.2">
      <c r="A30" s="54" t="s">
        <v>47</v>
      </c>
      <c r="B30" s="10">
        <v>54.6</v>
      </c>
      <c r="C30" s="11">
        <v>24.8</v>
      </c>
      <c r="D30" s="11">
        <v>4</v>
      </c>
      <c r="E30" s="11">
        <v>7.0000000000000009</v>
      </c>
      <c r="F30" s="11">
        <v>9.5</v>
      </c>
      <c r="G30" s="12">
        <v>0.1</v>
      </c>
    </row>
    <row r="31" spans="1:7" x14ac:dyDescent="0.2">
      <c r="A31" s="54" t="s">
        <v>44</v>
      </c>
      <c r="B31" s="10">
        <v>50</v>
      </c>
      <c r="C31" s="11">
        <v>26.6</v>
      </c>
      <c r="D31" s="11">
        <v>5.5</v>
      </c>
      <c r="E31" s="11">
        <v>6.2</v>
      </c>
      <c r="F31" s="11">
        <v>11.600000000000001</v>
      </c>
      <c r="G31" s="12">
        <v>0.2</v>
      </c>
    </row>
    <row r="32" spans="1:7" x14ac:dyDescent="0.2">
      <c r="A32" s="54" t="s">
        <v>7</v>
      </c>
      <c r="B32" s="10">
        <v>50.8</v>
      </c>
      <c r="C32" s="11">
        <v>29.5</v>
      </c>
      <c r="D32" s="11">
        <v>4.7</v>
      </c>
      <c r="E32" s="11">
        <v>6.2</v>
      </c>
      <c r="F32" s="11">
        <v>8.6999999999999993</v>
      </c>
      <c r="G32" s="12">
        <v>0</v>
      </c>
    </row>
    <row r="33" spans="1:7" x14ac:dyDescent="0.2">
      <c r="A33" s="55"/>
      <c r="B33" s="34"/>
      <c r="C33" s="35"/>
      <c r="D33" s="35"/>
      <c r="E33" s="35"/>
      <c r="F33" s="35"/>
      <c r="G33" s="36"/>
    </row>
    <row r="34" spans="1:7" x14ac:dyDescent="0.2">
      <c r="A34" s="56" t="s">
        <v>205</v>
      </c>
      <c r="B34" s="10">
        <v>66.3</v>
      </c>
      <c r="C34" s="11">
        <v>10.7</v>
      </c>
      <c r="D34" s="11">
        <v>0.89999999999999991</v>
      </c>
      <c r="E34" s="11">
        <v>6.3</v>
      </c>
      <c r="F34" s="11">
        <v>15.8</v>
      </c>
      <c r="G34" s="12">
        <v>0.1</v>
      </c>
    </row>
    <row r="35" spans="1:7" x14ac:dyDescent="0.2">
      <c r="A35" s="54" t="s">
        <v>47</v>
      </c>
      <c r="B35" s="10">
        <v>72.599999999999994</v>
      </c>
      <c r="C35" s="11">
        <v>13.4</v>
      </c>
      <c r="D35" s="11">
        <v>1.2</v>
      </c>
      <c r="E35" s="11">
        <v>6.8000000000000007</v>
      </c>
      <c r="F35" s="11">
        <v>5.8999999999999995</v>
      </c>
      <c r="G35" s="12">
        <v>0.1</v>
      </c>
    </row>
    <row r="36" spans="1:7" x14ac:dyDescent="0.2">
      <c r="A36" s="54" t="s">
        <v>44</v>
      </c>
      <c r="B36" s="10">
        <v>67.2</v>
      </c>
      <c r="C36" s="11">
        <v>14.499999999999998</v>
      </c>
      <c r="D36" s="11">
        <v>1.9</v>
      </c>
      <c r="E36" s="11">
        <v>6.7</v>
      </c>
      <c r="F36" s="11">
        <v>9.6</v>
      </c>
      <c r="G36" s="12">
        <v>0.1</v>
      </c>
    </row>
    <row r="37" spans="1:7" x14ac:dyDescent="0.2">
      <c r="A37" s="54" t="s">
        <v>7</v>
      </c>
      <c r="B37" s="10">
        <v>65.100000000000009</v>
      </c>
      <c r="C37" s="11">
        <v>16.600000000000001</v>
      </c>
      <c r="D37" s="11">
        <v>2.8000000000000003</v>
      </c>
      <c r="E37" s="11">
        <v>7.1999999999999993</v>
      </c>
      <c r="F37" s="11">
        <v>8.2000000000000011</v>
      </c>
      <c r="G37" s="12">
        <v>0.1</v>
      </c>
    </row>
    <row r="38" spans="1:7" x14ac:dyDescent="0.2">
      <c r="A38" s="55"/>
      <c r="B38" s="34"/>
      <c r="C38" s="35"/>
      <c r="D38" s="35"/>
      <c r="E38" s="35"/>
      <c r="F38" s="35"/>
      <c r="G38" s="36"/>
    </row>
    <row r="39" spans="1:7" x14ac:dyDescent="0.2">
      <c r="A39" s="56" t="s">
        <v>206</v>
      </c>
      <c r="B39" s="10">
        <v>74.099999999999994</v>
      </c>
      <c r="C39" s="11">
        <v>6.4</v>
      </c>
      <c r="D39" s="11">
        <v>0.4</v>
      </c>
      <c r="E39" s="11">
        <v>5.2</v>
      </c>
      <c r="F39" s="11">
        <v>13.700000000000001</v>
      </c>
      <c r="G39" s="12">
        <v>0.1</v>
      </c>
    </row>
    <row r="40" spans="1:7" x14ac:dyDescent="0.2">
      <c r="A40" s="54" t="s">
        <v>47</v>
      </c>
      <c r="B40" s="10">
        <v>81.599999999999994</v>
      </c>
      <c r="C40" s="11">
        <v>8</v>
      </c>
      <c r="D40" s="11">
        <v>0.6</v>
      </c>
      <c r="E40" s="11">
        <v>5.6000000000000005</v>
      </c>
      <c r="F40" s="11">
        <v>4.1000000000000005</v>
      </c>
      <c r="G40" s="12">
        <v>0</v>
      </c>
    </row>
    <row r="41" spans="1:7" x14ac:dyDescent="0.2">
      <c r="A41" s="54" t="s">
        <v>44</v>
      </c>
      <c r="B41" s="10">
        <v>76.900000000000006</v>
      </c>
      <c r="C41" s="11">
        <v>9</v>
      </c>
      <c r="D41" s="11">
        <v>0.89999999999999991</v>
      </c>
      <c r="E41" s="11">
        <v>5.8999999999999995</v>
      </c>
      <c r="F41" s="11">
        <v>7.1999999999999993</v>
      </c>
      <c r="G41" s="12">
        <v>0.1</v>
      </c>
    </row>
    <row r="42" spans="1:7" x14ac:dyDescent="0.2">
      <c r="A42" s="54" t="s">
        <v>7</v>
      </c>
      <c r="B42" s="10">
        <v>71.099999999999994</v>
      </c>
      <c r="C42" s="11">
        <v>10.299999999999999</v>
      </c>
      <c r="D42" s="11">
        <v>1.2</v>
      </c>
      <c r="E42" s="11">
        <v>5.5</v>
      </c>
      <c r="F42" s="11">
        <v>11.600000000000001</v>
      </c>
      <c r="G42" s="12">
        <v>0.3</v>
      </c>
    </row>
    <row r="43" spans="1:7" x14ac:dyDescent="0.2">
      <c r="A43" s="55"/>
      <c r="B43" s="34"/>
      <c r="C43" s="35"/>
      <c r="D43" s="35"/>
      <c r="E43" s="35"/>
      <c r="F43" s="35"/>
      <c r="G43" s="36"/>
    </row>
    <row r="44" spans="1:7" x14ac:dyDescent="0.2">
      <c r="A44" s="56" t="s">
        <v>207</v>
      </c>
      <c r="B44" s="10">
        <v>61.9</v>
      </c>
      <c r="C44" s="11">
        <v>10.4</v>
      </c>
      <c r="D44" s="11">
        <v>1.2</v>
      </c>
      <c r="E44" s="11">
        <v>7.1</v>
      </c>
      <c r="F44" s="11">
        <v>19.3</v>
      </c>
      <c r="G44" s="12">
        <v>0.1</v>
      </c>
    </row>
    <row r="45" spans="1:7" x14ac:dyDescent="0.2">
      <c r="A45" s="54" t="s">
        <v>47</v>
      </c>
      <c r="B45" s="10">
        <v>69.8</v>
      </c>
      <c r="C45" s="11">
        <v>13.600000000000001</v>
      </c>
      <c r="D45" s="11">
        <v>1.5</v>
      </c>
      <c r="E45" s="11">
        <v>7.9</v>
      </c>
      <c r="F45" s="11">
        <v>7.1999999999999993</v>
      </c>
      <c r="G45" s="12">
        <v>0</v>
      </c>
    </row>
    <row r="46" spans="1:7" x14ac:dyDescent="0.2">
      <c r="A46" s="54" t="s">
        <v>44</v>
      </c>
      <c r="B46" s="10">
        <v>64.3</v>
      </c>
      <c r="C46" s="11">
        <v>15</v>
      </c>
      <c r="D46" s="11">
        <v>3.4000000000000004</v>
      </c>
      <c r="E46" s="11">
        <v>7.3999999999999995</v>
      </c>
      <c r="F46" s="11">
        <v>9.9</v>
      </c>
      <c r="G46" s="12">
        <v>0</v>
      </c>
    </row>
    <row r="47" spans="1:7" x14ac:dyDescent="0.2">
      <c r="A47" s="54" t="s">
        <v>7</v>
      </c>
      <c r="B47" s="10">
        <v>58.8</v>
      </c>
      <c r="C47" s="11">
        <v>15.7</v>
      </c>
      <c r="D47" s="11">
        <v>8.3000000000000007</v>
      </c>
      <c r="E47" s="11">
        <v>7.3</v>
      </c>
      <c r="F47" s="11">
        <v>9.8000000000000007</v>
      </c>
      <c r="G47" s="12">
        <v>0</v>
      </c>
    </row>
    <row r="48" spans="1:7" x14ac:dyDescent="0.2">
      <c r="A48" s="55"/>
      <c r="B48" s="34"/>
      <c r="C48" s="35"/>
      <c r="D48" s="35"/>
      <c r="E48" s="35"/>
      <c r="F48" s="35"/>
      <c r="G48" s="36"/>
    </row>
    <row r="49" spans="1:7" x14ac:dyDescent="0.2">
      <c r="A49" s="56" t="s">
        <v>208</v>
      </c>
      <c r="B49" s="10">
        <v>61</v>
      </c>
      <c r="C49" s="11">
        <v>10.7</v>
      </c>
      <c r="D49" s="11">
        <v>2.2999999999999998</v>
      </c>
      <c r="E49" s="11">
        <v>7.7</v>
      </c>
      <c r="F49" s="11">
        <v>18.099999999999998</v>
      </c>
      <c r="G49" s="12">
        <v>0.2</v>
      </c>
    </row>
    <row r="50" spans="1:7" x14ac:dyDescent="0.2">
      <c r="A50" s="54" t="s">
        <v>47</v>
      </c>
      <c r="B50" s="10">
        <v>66.5</v>
      </c>
      <c r="C50" s="11">
        <v>11.200000000000001</v>
      </c>
      <c r="D50" s="11">
        <v>2.8000000000000003</v>
      </c>
      <c r="E50" s="11">
        <v>8.6999999999999993</v>
      </c>
      <c r="F50" s="11">
        <v>10.6</v>
      </c>
      <c r="G50" s="12">
        <v>0.2</v>
      </c>
    </row>
    <row r="51" spans="1:7" x14ac:dyDescent="0.2">
      <c r="A51" s="54" t="s">
        <v>44</v>
      </c>
      <c r="B51" s="10">
        <v>62.7</v>
      </c>
      <c r="C51" s="11">
        <v>13.700000000000001</v>
      </c>
      <c r="D51" s="11">
        <v>4.1000000000000005</v>
      </c>
      <c r="E51" s="11">
        <v>7.7</v>
      </c>
      <c r="F51" s="11">
        <v>11.600000000000001</v>
      </c>
      <c r="G51" s="12">
        <v>0.2</v>
      </c>
    </row>
    <row r="52" spans="1:7" x14ac:dyDescent="0.2">
      <c r="A52" s="54" t="s">
        <v>7</v>
      </c>
      <c r="B52" s="10">
        <v>60.8</v>
      </c>
      <c r="C52" s="11">
        <v>14.000000000000002</v>
      </c>
      <c r="D52" s="11">
        <v>8.4</v>
      </c>
      <c r="E52" s="11">
        <v>6</v>
      </c>
      <c r="F52" s="11">
        <v>10.7</v>
      </c>
      <c r="G52" s="12">
        <v>0.2</v>
      </c>
    </row>
    <row r="53" spans="1:7" x14ac:dyDescent="0.2">
      <c r="A53" s="55"/>
      <c r="B53" s="34"/>
      <c r="C53" s="35"/>
      <c r="D53" s="35"/>
      <c r="E53" s="35"/>
      <c r="F53" s="35"/>
      <c r="G53" s="36"/>
    </row>
    <row r="54" spans="1:7" x14ac:dyDescent="0.2">
      <c r="A54" s="56" t="s">
        <v>209</v>
      </c>
      <c r="B54" s="10">
        <v>72.8</v>
      </c>
      <c r="C54" s="11">
        <v>2</v>
      </c>
      <c r="D54" s="11">
        <v>6.2</v>
      </c>
      <c r="E54" s="11">
        <v>6.3</v>
      </c>
      <c r="F54" s="11">
        <v>12.3</v>
      </c>
      <c r="G54" s="12">
        <v>0.4</v>
      </c>
    </row>
    <row r="55" spans="1:7" x14ac:dyDescent="0.2">
      <c r="A55" s="54" t="s">
        <v>47</v>
      </c>
      <c r="B55" s="10">
        <v>75.5</v>
      </c>
      <c r="C55" s="11">
        <v>2.4</v>
      </c>
      <c r="D55" s="11">
        <v>9.5</v>
      </c>
      <c r="E55" s="11">
        <v>6.1</v>
      </c>
      <c r="F55" s="11">
        <v>6.3</v>
      </c>
      <c r="G55" s="12">
        <v>0.2</v>
      </c>
    </row>
    <row r="56" spans="1:7" x14ac:dyDescent="0.2">
      <c r="A56" s="54" t="s">
        <v>44</v>
      </c>
      <c r="B56" s="10">
        <v>56.8</v>
      </c>
      <c r="C56" s="11">
        <v>4.3</v>
      </c>
      <c r="D56" s="11">
        <v>26.5</v>
      </c>
      <c r="E56" s="11">
        <v>4.5999999999999996</v>
      </c>
      <c r="F56" s="11">
        <v>7.5</v>
      </c>
      <c r="G56" s="12">
        <v>0.3</v>
      </c>
    </row>
    <row r="57" spans="1:7" x14ac:dyDescent="0.2">
      <c r="A57" s="54" t="s">
        <v>7</v>
      </c>
      <c r="B57" s="10">
        <v>37.5</v>
      </c>
      <c r="C57" s="11">
        <v>5.8000000000000007</v>
      </c>
      <c r="D57" s="11">
        <v>45</v>
      </c>
      <c r="E57" s="11">
        <v>4.8</v>
      </c>
      <c r="F57" s="11">
        <v>6.7</v>
      </c>
      <c r="G57" s="12">
        <v>0.2</v>
      </c>
    </row>
    <row r="58" spans="1:7" x14ac:dyDescent="0.2">
      <c r="A58" s="55"/>
      <c r="B58" s="34"/>
      <c r="C58" s="35"/>
      <c r="D58" s="35"/>
      <c r="E58" s="35"/>
      <c r="F58" s="35"/>
      <c r="G58" s="36"/>
    </row>
    <row r="59" spans="1:7" x14ac:dyDescent="0.2">
      <c r="A59" s="56" t="s">
        <v>210</v>
      </c>
      <c r="B59" s="10">
        <v>27.200000000000003</v>
      </c>
      <c r="C59" s="11">
        <v>46</v>
      </c>
      <c r="D59" s="11">
        <v>0.6</v>
      </c>
      <c r="E59" s="11">
        <v>4.2</v>
      </c>
      <c r="F59" s="11">
        <v>21.3</v>
      </c>
      <c r="G59" s="12">
        <v>0.6</v>
      </c>
    </row>
    <row r="60" spans="1:7" x14ac:dyDescent="0.2">
      <c r="A60" s="54" t="s">
        <v>47</v>
      </c>
      <c r="B60" s="10">
        <v>28.499999999999996</v>
      </c>
      <c r="C60" s="11">
        <v>57.4</v>
      </c>
      <c r="D60" s="11">
        <v>1</v>
      </c>
      <c r="E60" s="11">
        <v>4.5</v>
      </c>
      <c r="F60" s="11">
        <v>8</v>
      </c>
      <c r="G60" s="12">
        <v>0.6</v>
      </c>
    </row>
    <row r="61" spans="1:7" x14ac:dyDescent="0.2">
      <c r="A61" s="54" t="s">
        <v>44</v>
      </c>
      <c r="B61" s="10">
        <v>21.7</v>
      </c>
      <c r="C61" s="11">
        <v>61.5</v>
      </c>
      <c r="D61" s="11">
        <v>1.4000000000000001</v>
      </c>
      <c r="E61" s="11">
        <v>4.2</v>
      </c>
      <c r="F61" s="11">
        <v>10.6</v>
      </c>
      <c r="G61" s="12">
        <v>0.6</v>
      </c>
    </row>
    <row r="62" spans="1:7" x14ac:dyDescent="0.2">
      <c r="A62" s="54" t="s">
        <v>7</v>
      </c>
      <c r="B62" s="10">
        <v>19.900000000000002</v>
      </c>
      <c r="C62" s="11">
        <v>64.099999999999994</v>
      </c>
      <c r="D62" s="11">
        <v>2.4</v>
      </c>
      <c r="E62" s="11">
        <v>4.5</v>
      </c>
      <c r="F62" s="11">
        <v>8.5</v>
      </c>
      <c r="G62" s="12">
        <v>0.6</v>
      </c>
    </row>
    <row r="63" spans="1:7" x14ac:dyDescent="0.2">
      <c r="A63" s="55"/>
      <c r="B63" s="34"/>
      <c r="C63" s="35"/>
      <c r="D63" s="35"/>
      <c r="E63" s="35"/>
      <c r="F63" s="35"/>
      <c r="G63" s="36"/>
    </row>
    <row r="64" spans="1:7" x14ac:dyDescent="0.2">
      <c r="A64" s="56" t="s">
        <v>211</v>
      </c>
      <c r="B64" s="10">
        <v>40.699999999999996</v>
      </c>
      <c r="C64" s="11">
        <v>31.4</v>
      </c>
      <c r="D64" s="11">
        <v>0.3</v>
      </c>
      <c r="E64" s="11">
        <v>5.0999999999999996</v>
      </c>
      <c r="F64" s="11">
        <v>22.400000000000002</v>
      </c>
      <c r="G64" s="12">
        <v>0</v>
      </c>
    </row>
    <row r="65" spans="1:7" x14ac:dyDescent="0.2">
      <c r="A65" s="54" t="s">
        <v>47</v>
      </c>
      <c r="B65" s="10">
        <v>44</v>
      </c>
      <c r="C65" s="11">
        <v>41.8</v>
      </c>
      <c r="D65" s="11">
        <v>0.5</v>
      </c>
      <c r="E65" s="11">
        <v>5.3</v>
      </c>
      <c r="F65" s="11">
        <v>8.1</v>
      </c>
      <c r="G65" s="12">
        <v>0.1</v>
      </c>
    </row>
    <row r="66" spans="1:7" x14ac:dyDescent="0.2">
      <c r="A66" s="54" t="s">
        <v>44</v>
      </c>
      <c r="B66" s="10">
        <v>31.5</v>
      </c>
      <c r="C66" s="11">
        <v>49.1</v>
      </c>
      <c r="D66" s="11">
        <v>0.5</v>
      </c>
      <c r="E66" s="11">
        <v>4.7</v>
      </c>
      <c r="F66" s="11">
        <v>14.099999999999998</v>
      </c>
      <c r="G66" s="12">
        <v>0</v>
      </c>
    </row>
    <row r="67" spans="1:7" x14ac:dyDescent="0.2">
      <c r="A67" s="54" t="s">
        <v>7</v>
      </c>
      <c r="B67" s="10">
        <v>30</v>
      </c>
      <c r="C67" s="11">
        <v>51</v>
      </c>
      <c r="D67" s="11">
        <v>1</v>
      </c>
      <c r="E67" s="11">
        <v>5.6000000000000005</v>
      </c>
      <c r="F67" s="11">
        <v>12.4</v>
      </c>
      <c r="G67" s="12">
        <v>0.1</v>
      </c>
    </row>
    <row r="68" spans="1:7" x14ac:dyDescent="0.2">
      <c r="A68" s="55"/>
      <c r="B68" s="34"/>
      <c r="C68" s="35"/>
      <c r="D68" s="35"/>
      <c r="E68" s="35"/>
      <c r="F68" s="35"/>
      <c r="G68" s="36"/>
    </row>
    <row r="69" spans="1:7" x14ac:dyDescent="0.2">
      <c r="A69" s="56" t="s">
        <v>212</v>
      </c>
      <c r="B69" s="10">
        <v>48.4</v>
      </c>
      <c r="C69" s="11">
        <v>24.099999999999998</v>
      </c>
      <c r="D69" s="11">
        <v>0.2</v>
      </c>
      <c r="E69" s="11">
        <v>5.6000000000000005</v>
      </c>
      <c r="F69" s="11">
        <v>21.5</v>
      </c>
      <c r="G69" s="12">
        <v>0.2</v>
      </c>
    </row>
    <row r="70" spans="1:7" x14ac:dyDescent="0.2">
      <c r="A70" s="54" t="s">
        <v>47</v>
      </c>
      <c r="B70" s="10">
        <v>53.5</v>
      </c>
      <c r="C70" s="11">
        <v>31.3</v>
      </c>
      <c r="D70" s="11">
        <v>0.5</v>
      </c>
      <c r="E70" s="11">
        <v>6.1</v>
      </c>
      <c r="F70" s="11">
        <v>8.1</v>
      </c>
      <c r="G70" s="12">
        <v>0.5</v>
      </c>
    </row>
    <row r="71" spans="1:7" x14ac:dyDescent="0.2">
      <c r="A71" s="54" t="s">
        <v>44</v>
      </c>
      <c r="B71" s="10">
        <v>45.9</v>
      </c>
      <c r="C71" s="11">
        <v>36.5</v>
      </c>
      <c r="D71" s="11">
        <v>1.2</v>
      </c>
      <c r="E71" s="11">
        <v>5.6000000000000005</v>
      </c>
      <c r="F71" s="11">
        <v>10.6</v>
      </c>
      <c r="G71" s="12">
        <v>0.2</v>
      </c>
    </row>
    <row r="72" spans="1:7" x14ac:dyDescent="0.2">
      <c r="A72" s="54" t="s">
        <v>7</v>
      </c>
      <c r="B72" s="10">
        <v>42.699999999999996</v>
      </c>
      <c r="C72" s="11">
        <v>39.800000000000004</v>
      </c>
      <c r="D72" s="11">
        <v>2</v>
      </c>
      <c r="E72" s="11">
        <v>5.6000000000000005</v>
      </c>
      <c r="F72" s="11">
        <v>9.9</v>
      </c>
      <c r="G72" s="12">
        <v>0</v>
      </c>
    </row>
    <row r="73" spans="1:7" x14ac:dyDescent="0.2">
      <c r="A73" s="55"/>
      <c r="B73" s="34"/>
      <c r="C73" s="35"/>
      <c r="D73" s="35"/>
      <c r="E73" s="35"/>
      <c r="F73" s="35"/>
      <c r="G73" s="36"/>
    </row>
    <row r="74" spans="1:7" x14ac:dyDescent="0.2">
      <c r="A74" s="56" t="s">
        <v>213</v>
      </c>
      <c r="B74" s="10">
        <v>52.6</v>
      </c>
      <c r="C74" s="11">
        <v>21.7</v>
      </c>
      <c r="D74" s="11">
        <v>1.7000000000000002</v>
      </c>
      <c r="E74" s="11">
        <v>4.8</v>
      </c>
      <c r="F74" s="11">
        <v>19.100000000000001</v>
      </c>
      <c r="G74" s="12">
        <v>0.1</v>
      </c>
    </row>
    <row r="75" spans="1:7" x14ac:dyDescent="0.2">
      <c r="A75" s="54" t="s">
        <v>47</v>
      </c>
      <c r="B75" s="10">
        <v>57.3</v>
      </c>
      <c r="C75" s="11">
        <v>27.800000000000004</v>
      </c>
      <c r="D75" s="11">
        <v>2.2999999999999998</v>
      </c>
      <c r="E75" s="11">
        <v>5.2</v>
      </c>
      <c r="F75" s="11">
        <v>7.1999999999999993</v>
      </c>
      <c r="G75" s="12">
        <v>0.1</v>
      </c>
    </row>
    <row r="76" spans="1:7" x14ac:dyDescent="0.2">
      <c r="A76" s="54" t="s">
        <v>44</v>
      </c>
      <c r="B76" s="10">
        <v>49.9</v>
      </c>
      <c r="C76" s="11">
        <v>30.7</v>
      </c>
      <c r="D76" s="11">
        <v>3.6999999999999997</v>
      </c>
      <c r="E76" s="11">
        <v>5.7</v>
      </c>
      <c r="F76" s="11">
        <v>10</v>
      </c>
      <c r="G76" s="12">
        <v>0.1</v>
      </c>
    </row>
    <row r="77" spans="1:7" x14ac:dyDescent="0.2">
      <c r="A77" s="54" t="s">
        <v>7</v>
      </c>
      <c r="B77" s="10">
        <v>47.8</v>
      </c>
      <c r="C77" s="11">
        <v>33</v>
      </c>
      <c r="D77" s="11">
        <v>4.5999999999999996</v>
      </c>
      <c r="E77" s="11">
        <v>6</v>
      </c>
      <c r="F77" s="11">
        <v>8.5</v>
      </c>
      <c r="G77" s="12">
        <v>0.1</v>
      </c>
    </row>
    <row r="78" spans="1:7" x14ac:dyDescent="0.2">
      <c r="A78" s="55"/>
      <c r="B78" s="34"/>
      <c r="C78" s="35"/>
      <c r="D78" s="35"/>
      <c r="E78" s="35"/>
      <c r="F78" s="35"/>
      <c r="G78" s="36"/>
    </row>
    <row r="79" spans="1:7" x14ac:dyDescent="0.2">
      <c r="A79" s="56" t="s">
        <v>214</v>
      </c>
      <c r="B79" s="10">
        <v>62.8</v>
      </c>
      <c r="C79" s="11">
        <v>5.0999999999999996</v>
      </c>
      <c r="D79" s="11">
        <v>0.6</v>
      </c>
      <c r="E79" s="11">
        <v>7.7</v>
      </c>
      <c r="F79" s="11">
        <v>23.7</v>
      </c>
      <c r="G79" s="12">
        <v>0.1</v>
      </c>
    </row>
    <row r="80" spans="1:7" x14ac:dyDescent="0.2">
      <c r="A80" s="54" t="s">
        <v>47</v>
      </c>
      <c r="B80" s="10">
        <v>76.400000000000006</v>
      </c>
      <c r="C80" s="11">
        <v>7.3</v>
      </c>
      <c r="D80" s="11">
        <v>0.8</v>
      </c>
      <c r="E80" s="11">
        <v>9</v>
      </c>
      <c r="F80" s="11">
        <v>6.4</v>
      </c>
      <c r="G80" s="12">
        <v>0.1</v>
      </c>
    </row>
    <row r="81" spans="1:7" x14ac:dyDescent="0.2">
      <c r="A81" s="54" t="s">
        <v>44</v>
      </c>
      <c r="B81" s="10">
        <v>71.7</v>
      </c>
      <c r="C81" s="11">
        <v>9.1999999999999993</v>
      </c>
      <c r="D81" s="11">
        <v>1.3</v>
      </c>
      <c r="E81" s="11">
        <v>8.7999999999999989</v>
      </c>
      <c r="F81" s="11">
        <v>8.7999999999999989</v>
      </c>
      <c r="G81" s="12">
        <v>0.1</v>
      </c>
    </row>
    <row r="82" spans="1:7" x14ac:dyDescent="0.2">
      <c r="A82" s="54" t="s">
        <v>7</v>
      </c>
      <c r="B82" s="10">
        <v>66.8</v>
      </c>
      <c r="C82" s="11">
        <v>11.200000000000001</v>
      </c>
      <c r="D82" s="11">
        <v>2.2999999999999998</v>
      </c>
      <c r="E82" s="11">
        <v>9.1</v>
      </c>
      <c r="F82" s="11">
        <v>10.5</v>
      </c>
      <c r="G82" s="12">
        <v>0.1</v>
      </c>
    </row>
    <row r="83" spans="1:7" x14ac:dyDescent="0.2">
      <c r="A83" s="55"/>
      <c r="B83" s="34"/>
      <c r="C83" s="35"/>
      <c r="D83" s="35"/>
      <c r="E83" s="35"/>
      <c r="F83" s="35"/>
      <c r="G83" s="36"/>
    </row>
    <row r="84" spans="1:7" x14ac:dyDescent="0.2">
      <c r="A84" s="56" t="s">
        <v>215</v>
      </c>
      <c r="B84" s="10">
        <v>61.4</v>
      </c>
      <c r="C84" s="11">
        <v>12.5</v>
      </c>
      <c r="D84" s="11">
        <v>2.1</v>
      </c>
      <c r="E84" s="11">
        <v>5.0999999999999996</v>
      </c>
      <c r="F84" s="11">
        <v>18.7</v>
      </c>
      <c r="G84" s="12">
        <v>0.2</v>
      </c>
    </row>
    <row r="85" spans="1:7" x14ac:dyDescent="0.2">
      <c r="A85" s="54" t="s">
        <v>47</v>
      </c>
      <c r="B85" s="10">
        <v>68.2</v>
      </c>
      <c r="C85" s="11">
        <v>16.7</v>
      </c>
      <c r="D85" s="11">
        <v>3.5999999999999996</v>
      </c>
      <c r="E85" s="11">
        <v>5.4</v>
      </c>
      <c r="F85" s="11">
        <v>6</v>
      </c>
      <c r="G85" s="12">
        <v>0.1</v>
      </c>
    </row>
    <row r="86" spans="1:7" x14ac:dyDescent="0.2">
      <c r="A86" s="54" t="s">
        <v>44</v>
      </c>
      <c r="B86" s="10">
        <v>54.900000000000006</v>
      </c>
      <c r="C86" s="11">
        <v>22</v>
      </c>
      <c r="D86" s="11">
        <v>9.9</v>
      </c>
      <c r="E86" s="11">
        <v>5.3</v>
      </c>
      <c r="F86" s="11">
        <v>7.8</v>
      </c>
      <c r="G86" s="12">
        <v>0.2</v>
      </c>
    </row>
    <row r="87" spans="1:7" x14ac:dyDescent="0.2">
      <c r="A87" s="54" t="s">
        <v>7</v>
      </c>
      <c r="B87" s="10">
        <v>46</v>
      </c>
      <c r="C87" s="11">
        <v>24.6</v>
      </c>
      <c r="D87" s="11">
        <v>16.8</v>
      </c>
      <c r="E87" s="11">
        <v>4.7</v>
      </c>
      <c r="F87" s="11">
        <v>7.7</v>
      </c>
      <c r="G87" s="12">
        <v>0.2</v>
      </c>
    </row>
    <row r="88" spans="1:7" x14ac:dyDescent="0.2">
      <c r="A88" s="25"/>
      <c r="B88" s="34"/>
      <c r="C88" s="35"/>
      <c r="D88" s="35"/>
      <c r="E88" s="35"/>
      <c r="F88" s="35"/>
      <c r="G88" s="36"/>
    </row>
    <row r="89" spans="1:7" x14ac:dyDescent="0.2">
      <c r="A89" s="33" t="s">
        <v>180</v>
      </c>
    </row>
    <row r="90" spans="1:7" x14ac:dyDescent="0.2">
      <c r="A90" s="33" t="s">
        <v>39</v>
      </c>
    </row>
  </sheetData>
  <hyperlinks>
    <hyperlink ref="I1" location="'Lisez-moi'!A1" display="Retour au sommair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1"/>
  <sheetViews>
    <sheetView zoomScale="85" zoomScaleNormal="85" workbookViewId="0">
      <selection activeCell="O3" sqref="O3"/>
    </sheetView>
  </sheetViews>
  <sheetFormatPr baseColWidth="10" defaultRowHeight="14.25" x14ac:dyDescent="0.2"/>
  <cols>
    <col min="1" max="1" width="52.140625" style="8" customWidth="1"/>
    <col min="2" max="8" width="13.28515625" style="8" customWidth="1"/>
    <col min="9" max="16384" width="11.42578125" style="8"/>
  </cols>
  <sheetData>
    <row r="1" spans="1:9" ht="15" x14ac:dyDescent="0.25">
      <c r="A1" s="7" t="s">
        <v>228</v>
      </c>
      <c r="F1" s="216"/>
      <c r="I1" s="241" t="s">
        <v>59</v>
      </c>
    </row>
    <row r="2" spans="1:9" ht="15" x14ac:dyDescent="0.25">
      <c r="A2" s="14"/>
    </row>
    <row r="3" spans="1:9" ht="211.5" customHeight="1" x14ac:dyDescent="0.25">
      <c r="A3" s="51"/>
      <c r="B3" s="61" t="s">
        <v>30</v>
      </c>
      <c r="C3" s="62" t="s">
        <v>166</v>
      </c>
      <c r="D3" s="62" t="s">
        <v>167</v>
      </c>
      <c r="E3" s="62" t="s">
        <v>168</v>
      </c>
      <c r="F3" s="62" t="s">
        <v>169</v>
      </c>
      <c r="G3" s="62" t="s">
        <v>31</v>
      </c>
      <c r="H3" s="64" t="s">
        <v>71</v>
      </c>
    </row>
    <row r="4" spans="1:9" x14ac:dyDescent="0.2">
      <c r="A4" s="53" t="s">
        <v>250</v>
      </c>
      <c r="B4" s="22">
        <v>35.9</v>
      </c>
      <c r="C4" s="23">
        <v>6</v>
      </c>
      <c r="D4" s="23">
        <v>7.6</v>
      </c>
      <c r="E4" s="23">
        <v>7.3999999999999995</v>
      </c>
      <c r="F4" s="23">
        <v>10.199999999999999</v>
      </c>
      <c r="G4" s="23">
        <v>32.9</v>
      </c>
      <c r="H4" s="21"/>
    </row>
    <row r="5" spans="1:9" x14ac:dyDescent="0.2">
      <c r="A5" s="54" t="s">
        <v>55</v>
      </c>
      <c r="B5" s="22">
        <v>34.799999999999997</v>
      </c>
      <c r="C5" s="23">
        <v>9</v>
      </c>
      <c r="D5" s="23">
        <v>7.0000000000000009</v>
      </c>
      <c r="E5" s="23">
        <v>7.6</v>
      </c>
      <c r="F5" s="23">
        <v>10</v>
      </c>
      <c r="G5" s="23">
        <v>31.6</v>
      </c>
      <c r="H5" s="24"/>
    </row>
    <row r="6" spans="1:9" x14ac:dyDescent="0.2">
      <c r="A6" s="54" t="s">
        <v>47</v>
      </c>
      <c r="B6" s="22">
        <v>31.900000000000002</v>
      </c>
      <c r="C6" s="23">
        <v>9.1999999999999993</v>
      </c>
      <c r="D6" s="23">
        <v>8.7999999999999989</v>
      </c>
      <c r="E6" s="23">
        <v>9.1999999999999993</v>
      </c>
      <c r="F6" s="23">
        <v>10.4</v>
      </c>
      <c r="G6" s="23">
        <v>30.5</v>
      </c>
      <c r="H6" s="24"/>
    </row>
    <row r="7" spans="1:9" x14ac:dyDescent="0.2">
      <c r="A7" s="54" t="s">
        <v>44</v>
      </c>
      <c r="B7" s="22">
        <v>28.999999999999996</v>
      </c>
      <c r="C7" s="23">
        <v>8.1</v>
      </c>
      <c r="D7" s="23">
        <v>9.8000000000000007</v>
      </c>
      <c r="E7" s="23">
        <v>8.4</v>
      </c>
      <c r="F7" s="23">
        <v>11.899999999999999</v>
      </c>
      <c r="G7" s="23">
        <v>32.800000000000004</v>
      </c>
      <c r="H7" s="24"/>
    </row>
    <row r="8" spans="1:9" x14ac:dyDescent="0.2">
      <c r="A8" s="55"/>
      <c r="B8" s="75"/>
      <c r="C8" s="27"/>
      <c r="D8" s="76"/>
      <c r="E8" s="76"/>
      <c r="F8" s="76"/>
      <c r="G8" s="76"/>
      <c r="H8" s="77"/>
    </row>
    <row r="9" spans="1:9" x14ac:dyDescent="0.2">
      <c r="A9" s="56" t="s">
        <v>251</v>
      </c>
      <c r="B9" s="22">
        <v>43.2</v>
      </c>
      <c r="C9" s="23">
        <v>13.8</v>
      </c>
      <c r="D9" s="23">
        <v>22.2</v>
      </c>
      <c r="E9" s="23">
        <v>2.1999999999999997</v>
      </c>
      <c r="F9" s="23">
        <v>2.5</v>
      </c>
      <c r="G9" s="23">
        <v>16.100000000000001</v>
      </c>
      <c r="H9" s="24"/>
    </row>
    <row r="10" spans="1:9" x14ac:dyDescent="0.2">
      <c r="A10" s="54" t="s">
        <v>55</v>
      </c>
      <c r="B10" s="22">
        <v>43.5</v>
      </c>
      <c r="C10" s="23">
        <v>30.9</v>
      </c>
      <c r="D10" s="23">
        <v>4.7</v>
      </c>
      <c r="E10" s="23">
        <v>2.4</v>
      </c>
      <c r="F10" s="23">
        <v>2.2999999999999998</v>
      </c>
      <c r="G10" s="23">
        <v>16.3</v>
      </c>
      <c r="H10" s="24"/>
    </row>
    <row r="11" spans="1:9" x14ac:dyDescent="0.2">
      <c r="A11" s="54" t="s">
        <v>47</v>
      </c>
      <c r="B11" s="22">
        <v>43.8</v>
      </c>
      <c r="C11" s="23">
        <v>7.3</v>
      </c>
      <c r="D11" s="23">
        <v>28.299999999999997</v>
      </c>
      <c r="E11" s="23">
        <v>2.9000000000000004</v>
      </c>
      <c r="F11" s="23">
        <v>3.3000000000000003</v>
      </c>
      <c r="G11" s="23">
        <v>14.299999999999999</v>
      </c>
      <c r="H11" s="24"/>
    </row>
    <row r="12" spans="1:9" x14ac:dyDescent="0.2">
      <c r="A12" s="54" t="s">
        <v>44</v>
      </c>
      <c r="B12" s="22">
        <v>41.5</v>
      </c>
      <c r="C12" s="23">
        <v>8.4</v>
      </c>
      <c r="D12" s="23">
        <v>26.400000000000002</v>
      </c>
      <c r="E12" s="23">
        <v>4.3999999999999995</v>
      </c>
      <c r="F12" s="23">
        <v>2.7</v>
      </c>
      <c r="G12" s="23">
        <v>16.7</v>
      </c>
      <c r="H12" s="24"/>
    </row>
    <row r="13" spans="1:9" x14ac:dyDescent="0.2">
      <c r="A13" s="55"/>
      <c r="B13" s="75"/>
      <c r="C13" s="27"/>
      <c r="D13" s="76"/>
      <c r="E13" s="76"/>
      <c r="F13" s="76"/>
      <c r="G13" s="76"/>
      <c r="H13" s="77"/>
    </row>
    <row r="14" spans="1:9" x14ac:dyDescent="0.2">
      <c r="A14" s="56" t="s">
        <v>252</v>
      </c>
      <c r="B14" s="22">
        <v>50.2</v>
      </c>
      <c r="C14" s="23">
        <v>1.7000000000000002</v>
      </c>
      <c r="D14" s="23">
        <v>4</v>
      </c>
      <c r="E14" s="23">
        <v>3.8</v>
      </c>
      <c r="F14" s="23">
        <v>4.5</v>
      </c>
      <c r="G14" s="23">
        <v>35.799999999999997</v>
      </c>
      <c r="H14" s="24"/>
    </row>
    <row r="15" spans="1:9" x14ac:dyDescent="0.2">
      <c r="A15" s="54" t="s">
        <v>55</v>
      </c>
      <c r="B15" s="22">
        <v>49.3</v>
      </c>
      <c r="C15" s="23">
        <v>3.3000000000000003</v>
      </c>
      <c r="D15" s="23">
        <v>3</v>
      </c>
      <c r="E15" s="23">
        <v>4.3</v>
      </c>
      <c r="F15" s="23">
        <v>5.0999999999999996</v>
      </c>
      <c r="G15" s="23">
        <v>35</v>
      </c>
      <c r="H15" s="24"/>
    </row>
    <row r="16" spans="1:9" x14ac:dyDescent="0.2">
      <c r="A16" s="54" t="s">
        <v>47</v>
      </c>
      <c r="B16" s="22">
        <v>46.1</v>
      </c>
      <c r="C16" s="23">
        <v>9.9</v>
      </c>
      <c r="D16" s="23">
        <v>4</v>
      </c>
      <c r="E16" s="23">
        <v>4.9000000000000004</v>
      </c>
      <c r="F16" s="23">
        <v>4.7</v>
      </c>
      <c r="G16" s="23">
        <v>30.4</v>
      </c>
      <c r="H16" s="24"/>
    </row>
    <row r="17" spans="1:8" x14ac:dyDescent="0.2">
      <c r="A17" s="54" t="s">
        <v>44</v>
      </c>
      <c r="B17" s="22">
        <v>44.5</v>
      </c>
      <c r="C17" s="23">
        <v>4.5</v>
      </c>
      <c r="D17" s="23">
        <v>7.3999999999999995</v>
      </c>
      <c r="E17" s="23">
        <v>5.8999999999999995</v>
      </c>
      <c r="F17" s="23">
        <v>4.5</v>
      </c>
      <c r="G17" s="23">
        <v>33.200000000000003</v>
      </c>
      <c r="H17" s="24"/>
    </row>
    <row r="18" spans="1:8" x14ac:dyDescent="0.2">
      <c r="A18" s="55"/>
      <c r="B18" s="75"/>
      <c r="C18" s="27"/>
      <c r="D18" s="76"/>
      <c r="E18" s="76"/>
      <c r="F18" s="76"/>
      <c r="G18" s="76"/>
      <c r="H18" s="77"/>
    </row>
    <row r="19" spans="1:8" x14ac:dyDescent="0.2">
      <c r="A19" s="56" t="s">
        <v>253</v>
      </c>
      <c r="B19" s="22">
        <v>8.5</v>
      </c>
      <c r="C19" s="23">
        <v>25.2</v>
      </c>
      <c r="D19" s="23" t="s">
        <v>5</v>
      </c>
      <c r="E19" s="23" t="s">
        <v>5</v>
      </c>
      <c r="F19" s="23" t="s">
        <v>5</v>
      </c>
      <c r="G19" s="23">
        <v>0</v>
      </c>
      <c r="H19" s="24">
        <f>100-SUM(B19:G19)</f>
        <v>66.3</v>
      </c>
    </row>
    <row r="20" spans="1:8" x14ac:dyDescent="0.2">
      <c r="A20" s="54" t="s">
        <v>55</v>
      </c>
      <c r="B20" s="22">
        <v>10.6</v>
      </c>
      <c r="C20" s="23">
        <v>23.400000000000002</v>
      </c>
      <c r="D20" s="23">
        <v>0</v>
      </c>
      <c r="E20" s="23" t="s">
        <v>5</v>
      </c>
      <c r="F20" s="23" t="s">
        <v>5</v>
      </c>
      <c r="G20" s="23" t="s">
        <v>5</v>
      </c>
      <c r="H20" s="24">
        <f>100-SUM(B20:G20)</f>
        <v>66</v>
      </c>
    </row>
    <row r="21" spans="1:8" x14ac:dyDescent="0.2">
      <c r="A21" s="54" t="s">
        <v>47</v>
      </c>
      <c r="B21" s="22">
        <v>10.6</v>
      </c>
      <c r="C21" s="23">
        <v>23.3</v>
      </c>
      <c r="D21" s="23" t="s">
        <v>5</v>
      </c>
      <c r="E21" s="23">
        <v>0</v>
      </c>
      <c r="F21" s="23" t="s">
        <v>5</v>
      </c>
      <c r="G21" s="23" t="s">
        <v>5</v>
      </c>
      <c r="H21" s="24">
        <f>100-SUM(B21:G21)</f>
        <v>66.099999999999994</v>
      </c>
    </row>
    <row r="22" spans="1:8" x14ac:dyDescent="0.2">
      <c r="A22" s="54" t="s">
        <v>44</v>
      </c>
      <c r="B22" s="22">
        <v>9.1</v>
      </c>
      <c r="C22" s="23">
        <v>21.099999999999998</v>
      </c>
      <c r="D22" s="23" t="s">
        <v>5</v>
      </c>
      <c r="E22" s="23">
        <v>0</v>
      </c>
      <c r="F22" s="23" t="s">
        <v>5</v>
      </c>
      <c r="G22" s="23">
        <v>0</v>
      </c>
      <c r="H22" s="24">
        <f>100-SUM(B22:G22)</f>
        <v>69.800000000000011</v>
      </c>
    </row>
    <row r="23" spans="1:8" x14ac:dyDescent="0.2">
      <c r="A23" s="55"/>
      <c r="B23" s="75"/>
      <c r="C23" s="27"/>
      <c r="D23" s="76"/>
      <c r="E23" s="76"/>
      <c r="F23" s="76"/>
      <c r="G23" s="76"/>
      <c r="H23" s="77"/>
    </row>
    <row r="24" spans="1:8" x14ac:dyDescent="0.2">
      <c r="A24" s="56" t="s">
        <v>254</v>
      </c>
      <c r="B24" s="22">
        <v>35.9</v>
      </c>
      <c r="C24" s="23">
        <v>4.1000000000000005</v>
      </c>
      <c r="D24" s="23">
        <v>8.6999999999999993</v>
      </c>
      <c r="E24" s="23">
        <v>8</v>
      </c>
      <c r="F24" s="23">
        <v>15.4</v>
      </c>
      <c r="G24" s="23">
        <v>27.900000000000002</v>
      </c>
      <c r="H24" s="24"/>
    </row>
    <row r="25" spans="1:8" x14ac:dyDescent="0.2">
      <c r="A25" s="54" t="s">
        <v>55</v>
      </c>
      <c r="B25" s="22">
        <v>36.5</v>
      </c>
      <c r="C25" s="23">
        <v>5.6000000000000005</v>
      </c>
      <c r="D25" s="23">
        <v>4.5</v>
      </c>
      <c r="E25" s="23">
        <v>11.799999999999999</v>
      </c>
      <c r="F25" s="23">
        <v>15.8</v>
      </c>
      <c r="G25" s="23">
        <v>25.7</v>
      </c>
      <c r="H25" s="24"/>
    </row>
    <row r="26" spans="1:8" x14ac:dyDescent="0.2">
      <c r="A26" s="54" t="s">
        <v>47</v>
      </c>
      <c r="B26" s="22">
        <v>33</v>
      </c>
      <c r="C26" s="23">
        <v>5.0999999999999996</v>
      </c>
      <c r="D26" s="23">
        <v>9.3000000000000007</v>
      </c>
      <c r="E26" s="23">
        <v>11.3</v>
      </c>
      <c r="F26" s="23">
        <v>14.099999999999998</v>
      </c>
      <c r="G26" s="23">
        <v>27.200000000000003</v>
      </c>
      <c r="H26" s="24"/>
    </row>
    <row r="27" spans="1:8" x14ac:dyDescent="0.2">
      <c r="A27" s="54" t="s">
        <v>44</v>
      </c>
      <c r="B27" s="22">
        <v>31.2</v>
      </c>
      <c r="C27" s="23">
        <v>5.7</v>
      </c>
      <c r="D27" s="23">
        <v>7.3999999999999995</v>
      </c>
      <c r="E27" s="23">
        <v>14.799999999999999</v>
      </c>
      <c r="F27" s="23">
        <v>15.6</v>
      </c>
      <c r="G27" s="23">
        <v>25.3</v>
      </c>
      <c r="H27" s="24"/>
    </row>
    <row r="28" spans="1:8" x14ac:dyDescent="0.2">
      <c r="A28" s="55"/>
      <c r="B28" s="75"/>
      <c r="C28" s="27"/>
      <c r="D28" s="76"/>
      <c r="E28" s="76"/>
      <c r="F28" s="76"/>
      <c r="G28" s="76"/>
      <c r="H28" s="77"/>
    </row>
    <row r="29" spans="1:8" x14ac:dyDescent="0.2">
      <c r="A29" s="56" t="s">
        <v>255</v>
      </c>
      <c r="B29" s="22">
        <v>15.6</v>
      </c>
      <c r="C29" s="23">
        <v>0.8</v>
      </c>
      <c r="D29" s="23">
        <v>8</v>
      </c>
      <c r="E29" s="23">
        <v>6.4</v>
      </c>
      <c r="F29" s="23">
        <v>32.5</v>
      </c>
      <c r="G29" s="23">
        <v>36.6</v>
      </c>
      <c r="H29" s="24"/>
    </row>
    <row r="30" spans="1:8" x14ac:dyDescent="0.2">
      <c r="A30" s="54" t="s">
        <v>55</v>
      </c>
      <c r="B30" s="22">
        <v>18.5</v>
      </c>
      <c r="C30" s="23">
        <v>0.6</v>
      </c>
      <c r="D30" s="23">
        <v>8.4</v>
      </c>
      <c r="E30" s="23">
        <v>5.4</v>
      </c>
      <c r="F30" s="23">
        <v>31.6</v>
      </c>
      <c r="G30" s="23">
        <v>35.5</v>
      </c>
      <c r="H30" s="24"/>
    </row>
    <row r="31" spans="1:8" x14ac:dyDescent="0.2">
      <c r="A31" s="54" t="s">
        <v>47</v>
      </c>
      <c r="B31" s="22">
        <v>13.900000000000002</v>
      </c>
      <c r="C31" s="23">
        <v>2.1999999999999997</v>
      </c>
      <c r="D31" s="23">
        <v>5.8000000000000007</v>
      </c>
      <c r="E31" s="23">
        <v>6.9</v>
      </c>
      <c r="F31" s="23">
        <v>32.800000000000004</v>
      </c>
      <c r="G31" s="23">
        <v>38.4</v>
      </c>
      <c r="H31" s="24"/>
    </row>
    <row r="32" spans="1:8" x14ac:dyDescent="0.2">
      <c r="A32" s="54" t="s">
        <v>44</v>
      </c>
      <c r="B32" s="22">
        <v>14.099999999999998</v>
      </c>
      <c r="C32" s="23">
        <v>1.7000000000000002</v>
      </c>
      <c r="D32" s="23">
        <v>4</v>
      </c>
      <c r="E32" s="23">
        <v>8.7999999999999989</v>
      </c>
      <c r="F32" s="23">
        <v>35.4</v>
      </c>
      <c r="G32" s="23">
        <v>36</v>
      </c>
      <c r="H32" s="24"/>
    </row>
    <row r="33" spans="1:8" x14ac:dyDescent="0.2">
      <c r="A33" s="55"/>
      <c r="B33" s="75"/>
      <c r="C33" s="27"/>
      <c r="D33" s="76"/>
      <c r="E33" s="76"/>
      <c r="F33" s="76"/>
      <c r="G33" s="76"/>
      <c r="H33" s="77"/>
    </row>
    <row r="34" spans="1:8" x14ac:dyDescent="0.2">
      <c r="A34" s="56" t="s">
        <v>256</v>
      </c>
      <c r="B34" s="22">
        <v>38</v>
      </c>
      <c r="C34" s="23">
        <v>5.4</v>
      </c>
      <c r="D34" s="23">
        <v>6.7</v>
      </c>
      <c r="E34" s="23">
        <v>8.2000000000000011</v>
      </c>
      <c r="F34" s="23">
        <v>13.100000000000001</v>
      </c>
      <c r="G34" s="23">
        <v>28.499999999999996</v>
      </c>
      <c r="H34" s="24"/>
    </row>
    <row r="35" spans="1:8" x14ac:dyDescent="0.2">
      <c r="A35" s="54" t="s">
        <v>55</v>
      </c>
      <c r="B35" s="22">
        <v>38</v>
      </c>
      <c r="C35" s="23">
        <v>6.2</v>
      </c>
      <c r="D35" s="23">
        <v>6.2</v>
      </c>
      <c r="E35" s="23">
        <v>9.3000000000000007</v>
      </c>
      <c r="F35" s="23">
        <v>12.9</v>
      </c>
      <c r="G35" s="23">
        <v>27.400000000000002</v>
      </c>
      <c r="H35" s="24"/>
    </row>
    <row r="36" spans="1:8" x14ac:dyDescent="0.2">
      <c r="A36" s="54" t="s">
        <v>47</v>
      </c>
      <c r="B36" s="22">
        <v>36.5</v>
      </c>
      <c r="C36" s="23">
        <v>4.7</v>
      </c>
      <c r="D36" s="23">
        <v>7.0000000000000009</v>
      </c>
      <c r="E36" s="23">
        <v>11.200000000000001</v>
      </c>
      <c r="F36" s="23">
        <v>14.299999999999999</v>
      </c>
      <c r="G36" s="23">
        <v>26.3</v>
      </c>
      <c r="H36" s="24"/>
    </row>
    <row r="37" spans="1:8" x14ac:dyDescent="0.2">
      <c r="A37" s="54" t="s">
        <v>44</v>
      </c>
      <c r="B37" s="22">
        <v>33.1</v>
      </c>
      <c r="C37" s="23">
        <v>5.0999999999999996</v>
      </c>
      <c r="D37" s="23">
        <v>7.5</v>
      </c>
      <c r="E37" s="23">
        <v>11.600000000000001</v>
      </c>
      <c r="F37" s="23">
        <v>15.5</v>
      </c>
      <c r="G37" s="23">
        <v>27.3</v>
      </c>
      <c r="H37" s="24"/>
    </row>
    <row r="38" spans="1:8" x14ac:dyDescent="0.2">
      <c r="A38" s="55"/>
      <c r="B38" s="75"/>
      <c r="C38" s="27"/>
      <c r="D38" s="76"/>
      <c r="E38" s="76"/>
      <c r="F38" s="76"/>
      <c r="G38" s="76"/>
      <c r="H38" s="77"/>
    </row>
    <row r="39" spans="1:8" x14ac:dyDescent="0.2">
      <c r="A39" s="56" t="s">
        <v>257</v>
      </c>
      <c r="B39" s="22">
        <v>44</v>
      </c>
      <c r="C39" s="23">
        <v>5.5</v>
      </c>
      <c r="D39" s="23">
        <v>5.2</v>
      </c>
      <c r="E39" s="23">
        <v>4.8</v>
      </c>
      <c r="F39" s="23">
        <v>5.8000000000000007</v>
      </c>
      <c r="G39" s="23">
        <v>34.599999999999994</v>
      </c>
      <c r="H39" s="24"/>
    </row>
    <row r="40" spans="1:8" x14ac:dyDescent="0.2">
      <c r="A40" s="54" t="s">
        <v>55</v>
      </c>
      <c r="B40" s="22">
        <v>43.6</v>
      </c>
      <c r="C40" s="23">
        <v>5.5</v>
      </c>
      <c r="D40" s="23">
        <v>7.0000000000000009</v>
      </c>
      <c r="E40" s="23">
        <v>5.8000000000000007</v>
      </c>
      <c r="F40" s="23">
        <v>6</v>
      </c>
      <c r="G40" s="23">
        <v>32.1</v>
      </c>
      <c r="H40" s="24"/>
    </row>
    <row r="41" spans="1:8" x14ac:dyDescent="0.2">
      <c r="A41" s="54" t="s">
        <v>47</v>
      </c>
      <c r="B41" s="22">
        <v>43</v>
      </c>
      <c r="C41" s="23">
        <v>5.8000000000000007</v>
      </c>
      <c r="D41" s="23">
        <v>8.1</v>
      </c>
      <c r="E41" s="23">
        <v>6.7</v>
      </c>
      <c r="F41" s="23">
        <v>6.4</v>
      </c>
      <c r="G41" s="23">
        <v>30.099999999999998</v>
      </c>
      <c r="H41" s="24"/>
    </row>
    <row r="42" spans="1:8" x14ac:dyDescent="0.2">
      <c r="A42" s="54" t="s">
        <v>44</v>
      </c>
      <c r="B42" s="22">
        <v>38.299999999999997</v>
      </c>
      <c r="C42" s="23">
        <v>4.3</v>
      </c>
      <c r="D42" s="23">
        <v>9.7000000000000011</v>
      </c>
      <c r="E42" s="23">
        <v>5.7</v>
      </c>
      <c r="F42" s="23">
        <v>7.7</v>
      </c>
      <c r="G42" s="23">
        <v>34.4</v>
      </c>
      <c r="H42" s="24"/>
    </row>
    <row r="43" spans="1:8" x14ac:dyDescent="0.2">
      <c r="A43" s="55"/>
      <c r="B43" s="75"/>
      <c r="C43" s="27"/>
      <c r="D43" s="76"/>
      <c r="E43" s="76"/>
      <c r="F43" s="76"/>
      <c r="G43" s="76"/>
      <c r="H43" s="77"/>
    </row>
    <row r="44" spans="1:8" x14ac:dyDescent="0.2">
      <c r="A44" s="56" t="s">
        <v>258</v>
      </c>
      <c r="B44" s="22">
        <v>37.799999999999997</v>
      </c>
      <c r="C44" s="23">
        <v>4.2</v>
      </c>
      <c r="D44" s="23">
        <v>5.4</v>
      </c>
      <c r="E44" s="23">
        <v>9.6</v>
      </c>
      <c r="F44" s="23">
        <v>7.0000000000000009</v>
      </c>
      <c r="G44" s="23">
        <v>36</v>
      </c>
      <c r="H44" s="24"/>
    </row>
    <row r="45" spans="1:8" x14ac:dyDescent="0.2">
      <c r="A45" s="54" t="s">
        <v>55</v>
      </c>
      <c r="B45" s="22">
        <v>37.5</v>
      </c>
      <c r="C45" s="23">
        <v>4.8</v>
      </c>
      <c r="D45" s="23">
        <v>6.1</v>
      </c>
      <c r="E45" s="23">
        <v>9.6</v>
      </c>
      <c r="F45" s="23">
        <v>6.3</v>
      </c>
      <c r="G45" s="23">
        <v>35.699999999999996</v>
      </c>
      <c r="H45" s="24"/>
    </row>
    <row r="46" spans="1:8" x14ac:dyDescent="0.2">
      <c r="A46" s="54" t="s">
        <v>47</v>
      </c>
      <c r="B46" s="22">
        <v>34.1</v>
      </c>
      <c r="C46" s="23">
        <v>7.3</v>
      </c>
      <c r="D46" s="23">
        <v>7.0000000000000009</v>
      </c>
      <c r="E46" s="23">
        <v>10.100000000000001</v>
      </c>
      <c r="F46" s="23">
        <v>6.6000000000000005</v>
      </c>
      <c r="G46" s="23">
        <v>34.799999999999997</v>
      </c>
      <c r="H46" s="24"/>
    </row>
    <row r="47" spans="1:8" x14ac:dyDescent="0.2">
      <c r="A47" s="54" t="s">
        <v>44</v>
      </c>
      <c r="B47" s="22">
        <v>30.099999999999998</v>
      </c>
      <c r="C47" s="23">
        <v>8.6999999999999993</v>
      </c>
      <c r="D47" s="23">
        <v>6.4</v>
      </c>
      <c r="E47" s="23">
        <v>10.6</v>
      </c>
      <c r="F47" s="23">
        <v>7.9</v>
      </c>
      <c r="G47" s="23">
        <v>36.299999999999997</v>
      </c>
      <c r="H47" s="24"/>
    </row>
    <row r="48" spans="1:8" x14ac:dyDescent="0.2">
      <c r="A48" s="55"/>
      <c r="B48" s="75"/>
      <c r="C48" s="27"/>
      <c r="D48" s="76"/>
      <c r="E48" s="76"/>
      <c r="F48" s="76"/>
      <c r="G48" s="76"/>
      <c r="H48" s="77"/>
    </row>
    <row r="49" spans="1:8" x14ac:dyDescent="0.2">
      <c r="A49" s="56" t="s">
        <v>259</v>
      </c>
      <c r="B49" s="22">
        <v>22.8</v>
      </c>
      <c r="C49" s="23">
        <v>9.3000000000000007</v>
      </c>
      <c r="D49" s="23">
        <v>3.1</v>
      </c>
      <c r="E49" s="23">
        <v>7.5</v>
      </c>
      <c r="F49" s="23">
        <v>19.100000000000001</v>
      </c>
      <c r="G49" s="23">
        <v>38.200000000000003</v>
      </c>
      <c r="H49" s="24"/>
    </row>
    <row r="50" spans="1:8" x14ac:dyDescent="0.2">
      <c r="A50" s="54" t="s">
        <v>55</v>
      </c>
      <c r="B50" s="22">
        <v>22.3</v>
      </c>
      <c r="C50" s="23">
        <v>9.9</v>
      </c>
      <c r="D50" s="23">
        <v>4.8</v>
      </c>
      <c r="E50" s="23">
        <v>7.7</v>
      </c>
      <c r="F50" s="23">
        <v>18.5</v>
      </c>
      <c r="G50" s="23">
        <v>36.9</v>
      </c>
      <c r="H50" s="24"/>
    </row>
    <row r="51" spans="1:8" x14ac:dyDescent="0.2">
      <c r="A51" s="54" t="s">
        <v>47</v>
      </c>
      <c r="B51" s="22">
        <v>21</v>
      </c>
      <c r="C51" s="23">
        <v>12.7</v>
      </c>
      <c r="D51" s="23">
        <v>4.1000000000000005</v>
      </c>
      <c r="E51" s="23">
        <v>8.5</v>
      </c>
      <c r="F51" s="23">
        <v>18.7</v>
      </c>
      <c r="G51" s="23">
        <v>35.099999999999994</v>
      </c>
      <c r="H51" s="24"/>
    </row>
    <row r="52" spans="1:8" x14ac:dyDescent="0.2">
      <c r="A52" s="54" t="s">
        <v>44</v>
      </c>
      <c r="B52" s="22">
        <v>19.2</v>
      </c>
      <c r="C52" s="23">
        <v>10.7</v>
      </c>
      <c r="D52" s="23">
        <v>8.7999999999999989</v>
      </c>
      <c r="E52" s="23">
        <v>4.5999999999999996</v>
      </c>
      <c r="F52" s="23">
        <v>20.399999999999999</v>
      </c>
      <c r="G52" s="23">
        <v>36.199999999999996</v>
      </c>
      <c r="H52" s="24"/>
    </row>
    <row r="53" spans="1:8" x14ac:dyDescent="0.2">
      <c r="A53" s="55"/>
      <c r="B53" s="75"/>
      <c r="C53" s="27"/>
      <c r="D53" s="76"/>
      <c r="E53" s="76"/>
      <c r="F53" s="76"/>
      <c r="G53" s="76"/>
      <c r="H53" s="77"/>
    </row>
    <row r="54" spans="1:8" x14ac:dyDescent="0.2">
      <c r="A54" s="56" t="s">
        <v>260</v>
      </c>
      <c r="B54" s="22">
        <v>10.8</v>
      </c>
      <c r="C54" s="23">
        <v>5.3</v>
      </c>
      <c r="D54" s="23">
        <v>17</v>
      </c>
      <c r="E54" s="23">
        <v>8.5</v>
      </c>
      <c r="F54" s="23">
        <v>23.799999999999997</v>
      </c>
      <c r="G54" s="23">
        <v>34.5</v>
      </c>
      <c r="H54" s="24"/>
    </row>
    <row r="55" spans="1:8" x14ac:dyDescent="0.2">
      <c r="A55" s="54" t="s">
        <v>55</v>
      </c>
      <c r="B55" s="22">
        <v>4.8</v>
      </c>
      <c r="C55" s="23">
        <v>21.099999999999998</v>
      </c>
      <c r="D55" s="23">
        <v>11.600000000000001</v>
      </c>
      <c r="E55" s="23">
        <v>7.0000000000000009</v>
      </c>
      <c r="F55" s="23">
        <v>24.4</v>
      </c>
      <c r="G55" s="23">
        <v>31.2</v>
      </c>
      <c r="H55" s="24"/>
    </row>
    <row r="56" spans="1:8" x14ac:dyDescent="0.2">
      <c r="A56" s="54" t="s">
        <v>47</v>
      </c>
      <c r="B56" s="22">
        <v>2.2999999999999998</v>
      </c>
      <c r="C56" s="23">
        <v>14.6</v>
      </c>
      <c r="D56" s="23">
        <v>11.200000000000001</v>
      </c>
      <c r="E56" s="23">
        <v>17.7</v>
      </c>
      <c r="F56" s="23">
        <v>23.599999999999998</v>
      </c>
      <c r="G56" s="23">
        <v>30.5</v>
      </c>
      <c r="H56" s="24"/>
    </row>
    <row r="57" spans="1:8" x14ac:dyDescent="0.2">
      <c r="A57" s="54" t="s">
        <v>44</v>
      </c>
      <c r="B57" s="22">
        <v>4.3999999999999995</v>
      </c>
      <c r="C57" s="23">
        <v>14.299999999999999</v>
      </c>
      <c r="D57" s="23">
        <v>8.2000000000000011</v>
      </c>
      <c r="E57" s="23">
        <v>13.700000000000001</v>
      </c>
      <c r="F57" s="23">
        <v>28.4</v>
      </c>
      <c r="G57" s="23">
        <v>31</v>
      </c>
      <c r="H57" s="24"/>
    </row>
    <row r="58" spans="1:8" x14ac:dyDescent="0.2">
      <c r="A58" s="55"/>
      <c r="B58" s="75"/>
      <c r="C58" s="27"/>
      <c r="D58" s="76"/>
      <c r="E58" s="76"/>
      <c r="F58" s="76"/>
      <c r="G58" s="76"/>
      <c r="H58" s="77"/>
    </row>
    <row r="59" spans="1:8" x14ac:dyDescent="0.2">
      <c r="A59" s="56" t="s">
        <v>261</v>
      </c>
      <c r="B59" s="22">
        <v>37.799999999999997</v>
      </c>
      <c r="C59" s="23">
        <v>6.3</v>
      </c>
      <c r="D59" s="23">
        <v>5.6000000000000005</v>
      </c>
      <c r="E59" s="23">
        <v>6</v>
      </c>
      <c r="F59" s="23">
        <v>12.3</v>
      </c>
      <c r="G59" s="23">
        <v>32</v>
      </c>
      <c r="H59" s="24"/>
    </row>
    <row r="60" spans="1:8" x14ac:dyDescent="0.2">
      <c r="A60" s="54" t="s">
        <v>55</v>
      </c>
      <c r="B60" s="22">
        <v>34.599999999999994</v>
      </c>
      <c r="C60" s="23">
        <v>10.6</v>
      </c>
      <c r="D60" s="23">
        <v>5</v>
      </c>
      <c r="E60" s="23">
        <v>6</v>
      </c>
      <c r="F60" s="23">
        <v>13</v>
      </c>
      <c r="G60" s="23">
        <v>30.8</v>
      </c>
      <c r="H60" s="24"/>
    </row>
    <row r="61" spans="1:8" x14ac:dyDescent="0.2">
      <c r="A61" s="54" t="s">
        <v>47</v>
      </c>
      <c r="B61" s="22">
        <v>25.900000000000002</v>
      </c>
      <c r="C61" s="23">
        <v>16</v>
      </c>
      <c r="D61" s="23">
        <v>7.3999999999999995</v>
      </c>
      <c r="E61" s="23">
        <v>7.0000000000000009</v>
      </c>
      <c r="F61" s="23">
        <v>12.5</v>
      </c>
      <c r="G61" s="23">
        <v>31.2</v>
      </c>
      <c r="H61" s="24"/>
    </row>
    <row r="62" spans="1:8" x14ac:dyDescent="0.2">
      <c r="A62" s="54" t="s">
        <v>44</v>
      </c>
      <c r="B62" s="22">
        <v>23.1</v>
      </c>
      <c r="C62" s="23">
        <v>9</v>
      </c>
      <c r="D62" s="23">
        <v>11.1</v>
      </c>
      <c r="E62" s="23">
        <v>8.6</v>
      </c>
      <c r="F62" s="23">
        <v>13.8</v>
      </c>
      <c r="G62" s="23">
        <v>34.300000000000004</v>
      </c>
      <c r="H62" s="24"/>
    </row>
    <row r="63" spans="1:8" x14ac:dyDescent="0.2">
      <c r="A63" s="55"/>
      <c r="B63" s="75"/>
      <c r="C63" s="27"/>
      <c r="D63" s="76"/>
      <c r="E63" s="76"/>
      <c r="F63" s="76"/>
      <c r="G63" s="76"/>
      <c r="H63" s="77"/>
    </row>
    <row r="64" spans="1:8" x14ac:dyDescent="0.2">
      <c r="A64" s="56" t="s">
        <v>262</v>
      </c>
      <c r="B64" s="22">
        <v>33.1</v>
      </c>
      <c r="C64" s="23">
        <v>3</v>
      </c>
      <c r="D64" s="23">
        <v>9.8000000000000007</v>
      </c>
      <c r="E64" s="23">
        <v>9.6</v>
      </c>
      <c r="F64" s="23">
        <v>6.5</v>
      </c>
      <c r="G64" s="23">
        <v>38.1</v>
      </c>
      <c r="H64" s="24"/>
    </row>
    <row r="65" spans="1:8" x14ac:dyDescent="0.2">
      <c r="A65" s="54" t="s">
        <v>55</v>
      </c>
      <c r="B65" s="22">
        <v>31.2</v>
      </c>
      <c r="C65" s="23">
        <v>5.0999999999999996</v>
      </c>
      <c r="D65" s="23">
        <v>9.5</v>
      </c>
      <c r="E65" s="23">
        <v>9.7000000000000011</v>
      </c>
      <c r="F65" s="23">
        <v>6.8000000000000007</v>
      </c>
      <c r="G65" s="23">
        <v>37.6</v>
      </c>
      <c r="H65" s="24"/>
    </row>
    <row r="66" spans="1:8" x14ac:dyDescent="0.2">
      <c r="A66" s="54" t="s">
        <v>47</v>
      </c>
      <c r="B66" s="22">
        <v>28.299999999999997</v>
      </c>
      <c r="C66" s="23">
        <v>3.3000000000000003</v>
      </c>
      <c r="D66" s="23">
        <v>13.700000000000001</v>
      </c>
      <c r="E66" s="23">
        <v>10.9</v>
      </c>
      <c r="F66" s="23">
        <v>8.5</v>
      </c>
      <c r="G66" s="23">
        <v>35.299999999999997</v>
      </c>
      <c r="H66" s="24"/>
    </row>
    <row r="67" spans="1:8" x14ac:dyDescent="0.2">
      <c r="A67" s="54" t="s">
        <v>44</v>
      </c>
      <c r="B67" s="22">
        <v>27.800000000000004</v>
      </c>
      <c r="C67" s="23">
        <v>2.4</v>
      </c>
      <c r="D67" s="23">
        <v>14.000000000000002</v>
      </c>
      <c r="E67" s="23">
        <v>2.6</v>
      </c>
      <c r="F67" s="23">
        <v>16.7</v>
      </c>
      <c r="G67" s="23">
        <v>36.6</v>
      </c>
      <c r="H67" s="24"/>
    </row>
    <row r="68" spans="1:8" x14ac:dyDescent="0.2">
      <c r="A68" s="55"/>
      <c r="B68" s="75"/>
      <c r="C68" s="27"/>
      <c r="D68" s="76"/>
      <c r="E68" s="76"/>
      <c r="F68" s="76"/>
      <c r="G68" s="76"/>
      <c r="H68" s="77"/>
    </row>
    <row r="69" spans="1:8" x14ac:dyDescent="0.2">
      <c r="A69" s="56" t="s">
        <v>263</v>
      </c>
      <c r="B69" s="22">
        <v>51.2</v>
      </c>
      <c r="C69" s="23">
        <v>9</v>
      </c>
      <c r="D69" s="23">
        <v>5.8999999999999995</v>
      </c>
      <c r="E69" s="23">
        <v>8.6999999999999993</v>
      </c>
      <c r="F69" s="23">
        <v>3.3000000000000003</v>
      </c>
      <c r="G69" s="23">
        <v>21.8</v>
      </c>
      <c r="H69" s="24"/>
    </row>
    <row r="70" spans="1:8" x14ac:dyDescent="0.2">
      <c r="A70" s="54" t="s">
        <v>55</v>
      </c>
      <c r="B70" s="22">
        <v>49.9</v>
      </c>
      <c r="C70" s="23">
        <v>10.6</v>
      </c>
      <c r="D70" s="23">
        <v>4.5</v>
      </c>
      <c r="E70" s="23">
        <v>8.9</v>
      </c>
      <c r="F70" s="23">
        <v>3.1</v>
      </c>
      <c r="G70" s="23">
        <v>23</v>
      </c>
      <c r="H70" s="24"/>
    </row>
    <row r="71" spans="1:8" x14ac:dyDescent="0.2">
      <c r="A71" s="54" t="s">
        <v>47</v>
      </c>
      <c r="B71" s="22">
        <v>44.2</v>
      </c>
      <c r="C71" s="23">
        <v>15.6</v>
      </c>
      <c r="D71" s="23">
        <v>5.5</v>
      </c>
      <c r="E71" s="23">
        <v>7.5</v>
      </c>
      <c r="F71" s="23">
        <v>3.5999999999999996</v>
      </c>
      <c r="G71" s="23">
        <v>23.599999999999998</v>
      </c>
      <c r="H71" s="24"/>
    </row>
    <row r="72" spans="1:8" x14ac:dyDescent="0.2">
      <c r="A72" s="54" t="s">
        <v>44</v>
      </c>
      <c r="B72" s="22">
        <v>41.099999999999994</v>
      </c>
      <c r="C72" s="23">
        <v>13.5</v>
      </c>
      <c r="D72" s="23">
        <v>9.1</v>
      </c>
      <c r="E72" s="23">
        <v>6.2</v>
      </c>
      <c r="F72" s="23">
        <v>4</v>
      </c>
      <c r="G72" s="23">
        <v>26.200000000000003</v>
      </c>
      <c r="H72" s="24"/>
    </row>
    <row r="73" spans="1:8" x14ac:dyDescent="0.2">
      <c r="A73" s="55"/>
      <c r="B73" s="75"/>
      <c r="C73" s="27"/>
      <c r="D73" s="76"/>
      <c r="E73" s="76"/>
      <c r="F73" s="76"/>
      <c r="G73" s="76"/>
      <c r="H73" s="77"/>
    </row>
    <row r="74" spans="1:8" x14ac:dyDescent="0.2">
      <c r="A74" s="56" t="s">
        <v>264</v>
      </c>
      <c r="B74" s="22">
        <v>33.700000000000003</v>
      </c>
      <c r="C74" s="23">
        <v>6.6000000000000005</v>
      </c>
      <c r="D74" s="23">
        <v>10.5</v>
      </c>
      <c r="E74" s="23">
        <v>7.5</v>
      </c>
      <c r="F74" s="23">
        <v>8.5</v>
      </c>
      <c r="G74" s="23">
        <v>33.200000000000003</v>
      </c>
      <c r="H74" s="24"/>
    </row>
    <row r="75" spans="1:8" x14ac:dyDescent="0.2">
      <c r="A75" s="54" t="s">
        <v>55</v>
      </c>
      <c r="B75" s="22">
        <v>31.3</v>
      </c>
      <c r="C75" s="23">
        <v>12.8</v>
      </c>
      <c r="D75" s="23">
        <v>8.1</v>
      </c>
      <c r="E75" s="23">
        <v>6.7</v>
      </c>
      <c r="F75" s="23">
        <v>8.5</v>
      </c>
      <c r="G75" s="23">
        <v>32.6</v>
      </c>
      <c r="H75" s="24"/>
    </row>
    <row r="76" spans="1:8" x14ac:dyDescent="0.2">
      <c r="A76" s="54" t="s">
        <v>47</v>
      </c>
      <c r="B76" s="22">
        <v>28.000000000000004</v>
      </c>
      <c r="C76" s="23">
        <v>12.2</v>
      </c>
      <c r="D76" s="23">
        <v>8.2000000000000011</v>
      </c>
      <c r="E76" s="23">
        <v>10.9</v>
      </c>
      <c r="F76" s="23">
        <v>9.3000000000000007</v>
      </c>
      <c r="G76" s="23">
        <v>31.4</v>
      </c>
      <c r="H76" s="24"/>
    </row>
    <row r="77" spans="1:8" x14ac:dyDescent="0.2">
      <c r="A77" s="54" t="s">
        <v>44</v>
      </c>
      <c r="B77" s="22">
        <v>24.9</v>
      </c>
      <c r="C77" s="23">
        <v>9.3000000000000007</v>
      </c>
      <c r="D77" s="23">
        <v>10.5</v>
      </c>
      <c r="E77" s="23">
        <v>9.7000000000000011</v>
      </c>
      <c r="F77" s="23">
        <v>10.199999999999999</v>
      </c>
      <c r="G77" s="23">
        <v>35.4</v>
      </c>
      <c r="H77" s="24"/>
    </row>
    <row r="78" spans="1:8" x14ac:dyDescent="0.2">
      <c r="A78" s="55"/>
      <c r="B78" s="75"/>
      <c r="C78" s="27"/>
      <c r="D78" s="76"/>
      <c r="E78" s="76"/>
      <c r="F78" s="76"/>
      <c r="G78" s="76"/>
      <c r="H78" s="77"/>
    </row>
    <row r="79" spans="1:8" x14ac:dyDescent="0.2">
      <c r="A79" s="56" t="s">
        <v>265</v>
      </c>
      <c r="B79" s="22">
        <v>45.6</v>
      </c>
      <c r="C79" s="23">
        <v>6.9</v>
      </c>
      <c r="D79" s="23">
        <v>6.7</v>
      </c>
      <c r="E79" s="23">
        <v>6.1</v>
      </c>
      <c r="F79" s="23">
        <v>5</v>
      </c>
      <c r="G79" s="23">
        <v>29.7</v>
      </c>
      <c r="H79" s="24"/>
    </row>
    <row r="80" spans="1:8" x14ac:dyDescent="0.2">
      <c r="A80" s="54" t="s">
        <v>55</v>
      </c>
      <c r="B80" s="22">
        <v>45.1</v>
      </c>
      <c r="C80" s="23">
        <v>8</v>
      </c>
      <c r="D80" s="23">
        <v>8.5</v>
      </c>
      <c r="E80" s="23">
        <v>6.3</v>
      </c>
      <c r="F80" s="23">
        <v>4.9000000000000004</v>
      </c>
      <c r="G80" s="23">
        <v>27.200000000000003</v>
      </c>
      <c r="H80" s="24"/>
    </row>
    <row r="81" spans="1:8" x14ac:dyDescent="0.2">
      <c r="A81" s="54" t="s">
        <v>47</v>
      </c>
      <c r="B81" s="22">
        <v>41.699999999999996</v>
      </c>
      <c r="C81" s="23">
        <v>9.1</v>
      </c>
      <c r="D81" s="23">
        <v>11.1</v>
      </c>
      <c r="E81" s="23">
        <v>6.3</v>
      </c>
      <c r="F81" s="23">
        <v>4.8</v>
      </c>
      <c r="G81" s="23">
        <v>26.8</v>
      </c>
      <c r="H81" s="24"/>
    </row>
    <row r="82" spans="1:8" x14ac:dyDescent="0.2">
      <c r="A82" s="54" t="s">
        <v>44</v>
      </c>
      <c r="B82" s="22">
        <v>37.1</v>
      </c>
      <c r="C82" s="23">
        <v>8.7999999999999989</v>
      </c>
      <c r="D82" s="23">
        <v>11.799999999999999</v>
      </c>
      <c r="E82" s="23">
        <v>7.0000000000000009</v>
      </c>
      <c r="F82" s="23">
        <v>5.0999999999999996</v>
      </c>
      <c r="G82" s="23">
        <v>30.2</v>
      </c>
      <c r="H82" s="24"/>
    </row>
    <row r="83" spans="1:8" x14ac:dyDescent="0.2">
      <c r="A83" s="55"/>
      <c r="B83" s="75"/>
      <c r="C83" s="27"/>
      <c r="D83" s="76"/>
      <c r="E83" s="76"/>
      <c r="F83" s="76"/>
      <c r="G83" s="76"/>
      <c r="H83" s="77"/>
    </row>
    <row r="84" spans="1:8" x14ac:dyDescent="0.2">
      <c r="A84" s="56" t="s">
        <v>266</v>
      </c>
      <c r="B84" s="22">
        <v>30.599999999999998</v>
      </c>
      <c r="C84" s="23">
        <v>7.5</v>
      </c>
      <c r="D84" s="23">
        <v>7.8</v>
      </c>
      <c r="E84" s="23">
        <v>9.1999999999999993</v>
      </c>
      <c r="F84" s="23">
        <v>12.1</v>
      </c>
      <c r="G84" s="23">
        <v>32.9</v>
      </c>
      <c r="H84" s="24"/>
    </row>
    <row r="85" spans="1:8" x14ac:dyDescent="0.2">
      <c r="A85" s="54" t="s">
        <v>55</v>
      </c>
      <c r="B85" s="22">
        <v>27.500000000000004</v>
      </c>
      <c r="C85" s="23">
        <v>12.8</v>
      </c>
      <c r="D85" s="23">
        <v>8.6999999999999993</v>
      </c>
      <c r="E85" s="23">
        <v>10.9</v>
      </c>
      <c r="F85" s="23">
        <v>10.100000000000001</v>
      </c>
      <c r="G85" s="23">
        <v>30</v>
      </c>
      <c r="H85" s="24"/>
    </row>
    <row r="86" spans="1:8" x14ac:dyDescent="0.2">
      <c r="A86" s="54" t="s">
        <v>47</v>
      </c>
      <c r="B86" s="22">
        <v>27</v>
      </c>
      <c r="C86" s="23">
        <v>12.4</v>
      </c>
      <c r="D86" s="23">
        <v>12.6</v>
      </c>
      <c r="E86" s="23">
        <v>10.9</v>
      </c>
      <c r="F86" s="23">
        <v>11.4</v>
      </c>
      <c r="G86" s="23">
        <v>25.7</v>
      </c>
      <c r="H86" s="24"/>
    </row>
    <row r="87" spans="1:8" x14ac:dyDescent="0.2">
      <c r="A87" s="54" t="s">
        <v>44</v>
      </c>
      <c r="B87" s="22">
        <v>25.1</v>
      </c>
      <c r="C87" s="23">
        <v>9.1999999999999993</v>
      </c>
      <c r="D87" s="23">
        <v>11.899999999999999</v>
      </c>
      <c r="E87" s="23">
        <v>9.5</v>
      </c>
      <c r="F87" s="23">
        <v>14.000000000000002</v>
      </c>
      <c r="G87" s="23">
        <v>30.3</v>
      </c>
      <c r="H87" s="24"/>
    </row>
    <row r="88" spans="1:8" x14ac:dyDescent="0.2">
      <c r="A88" s="25"/>
      <c r="B88" s="75"/>
      <c r="C88" s="27"/>
      <c r="D88" s="76"/>
      <c r="E88" s="76"/>
      <c r="F88" s="76"/>
      <c r="G88" s="76"/>
      <c r="H88" s="77"/>
    </row>
    <row r="89" spans="1:8" ht="15" x14ac:dyDescent="0.25">
      <c r="A89"/>
      <c r="B89"/>
      <c r="C89"/>
      <c r="D89"/>
      <c r="E89"/>
      <c r="F89"/>
    </row>
    <row r="90" spans="1:8" ht="15" x14ac:dyDescent="0.25">
      <c r="A90" s="33" t="s">
        <v>227</v>
      </c>
      <c r="B90"/>
      <c r="C90"/>
      <c r="D90"/>
      <c r="E90"/>
      <c r="F90"/>
    </row>
    <row r="91" spans="1:8" ht="15" x14ac:dyDescent="0.25">
      <c r="A91" s="33" t="s">
        <v>39</v>
      </c>
      <c r="B91"/>
      <c r="C91"/>
      <c r="D91"/>
      <c r="E91"/>
      <c r="F91"/>
    </row>
  </sheetData>
  <hyperlinks>
    <hyperlink ref="I1" location="'Lisez-moi'!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zoomScale="85" zoomScaleNormal="85" workbookViewId="0">
      <selection activeCell="N1" sqref="N1"/>
    </sheetView>
  </sheetViews>
  <sheetFormatPr baseColWidth="10" defaultRowHeight="15" x14ac:dyDescent="0.25"/>
  <cols>
    <col min="1" max="1" width="45.28515625" customWidth="1"/>
    <col min="11" max="11" width="11.42578125" style="66"/>
    <col min="13" max="17" width="11.42578125" style="66"/>
  </cols>
  <sheetData>
    <row r="1" spans="1:19" x14ac:dyDescent="0.25">
      <c r="A1" s="7" t="s">
        <v>70</v>
      </c>
      <c r="B1" s="8"/>
      <c r="C1" s="8"/>
      <c r="D1" s="8"/>
      <c r="E1" s="8"/>
      <c r="F1" s="8"/>
      <c r="G1" s="8"/>
      <c r="H1" s="8"/>
      <c r="I1" s="8"/>
      <c r="J1" s="8"/>
      <c r="K1" s="8"/>
      <c r="L1" s="8"/>
      <c r="M1" s="8"/>
      <c r="N1" s="241" t="s">
        <v>59</v>
      </c>
      <c r="O1" s="8"/>
      <c r="P1" s="8"/>
      <c r="Q1" s="8"/>
    </row>
    <row r="2" spans="1:19" x14ac:dyDescent="0.25">
      <c r="A2" s="8"/>
      <c r="B2" s="8"/>
      <c r="C2" s="8"/>
      <c r="D2" s="8"/>
      <c r="E2" s="8"/>
      <c r="F2" s="8"/>
      <c r="G2" s="8"/>
      <c r="H2" s="8"/>
      <c r="I2" s="8"/>
      <c r="J2" s="8"/>
      <c r="K2" s="8"/>
      <c r="L2" s="8"/>
      <c r="M2" s="8"/>
      <c r="N2" s="8"/>
      <c r="O2" s="8"/>
      <c r="P2" s="8"/>
      <c r="Q2" s="8"/>
    </row>
    <row r="3" spans="1:19" s="66" customFormat="1" x14ac:dyDescent="0.25">
      <c r="A3" s="8"/>
      <c r="B3" s="381">
        <v>2020</v>
      </c>
      <c r="C3" s="382"/>
      <c r="D3" s="382"/>
      <c r="E3" s="382"/>
      <c r="F3" s="382"/>
      <c r="G3" s="382"/>
      <c r="H3" s="382"/>
      <c r="I3" s="382"/>
      <c r="J3" s="382"/>
      <c r="K3" s="383"/>
      <c r="L3" s="384">
        <v>2021</v>
      </c>
      <c r="M3" s="385"/>
      <c r="N3" s="385"/>
      <c r="O3" s="385"/>
      <c r="P3" s="385"/>
      <c r="Q3" s="385"/>
      <c r="R3" s="386"/>
      <c r="S3" s="8"/>
    </row>
    <row r="4" spans="1:19" s="66" customFormat="1" x14ac:dyDescent="0.25">
      <c r="A4" s="8"/>
      <c r="B4" s="78" t="s">
        <v>67</v>
      </c>
      <c r="C4" s="79" t="s">
        <v>7</v>
      </c>
      <c r="D4" s="79" t="s">
        <v>44</v>
      </c>
      <c r="E4" s="79" t="s">
        <v>47</v>
      </c>
      <c r="F4" s="79" t="s">
        <v>55</v>
      </c>
      <c r="G4" s="79" t="s">
        <v>57</v>
      </c>
      <c r="H4" s="79" t="s">
        <v>61</v>
      </c>
      <c r="I4" s="79" t="s">
        <v>62</v>
      </c>
      <c r="J4" s="79" t="s">
        <v>65</v>
      </c>
      <c r="K4" s="79" t="s">
        <v>72</v>
      </c>
      <c r="L4" s="78" t="s">
        <v>77</v>
      </c>
      <c r="M4" s="79" t="s">
        <v>80</v>
      </c>
      <c r="N4" s="79" t="s">
        <v>67</v>
      </c>
      <c r="O4" s="79" t="s">
        <v>7</v>
      </c>
      <c r="P4" s="79" t="s">
        <v>44</v>
      </c>
      <c r="Q4" s="79" t="s">
        <v>47</v>
      </c>
      <c r="R4" s="80" t="s">
        <v>55</v>
      </c>
    </row>
    <row r="5" spans="1:19" x14ac:dyDescent="0.25">
      <c r="A5" s="68" t="s">
        <v>0</v>
      </c>
      <c r="B5" s="70">
        <v>19</v>
      </c>
      <c r="C5" s="71">
        <v>12.181709700000001</v>
      </c>
      <c r="D5" s="71">
        <v>4.8926299999999996</v>
      </c>
      <c r="E5" s="71">
        <v>1.4000000000000001</v>
      </c>
      <c r="F5" s="71">
        <v>1</v>
      </c>
      <c r="G5" s="71">
        <v>0.89999999999999991</v>
      </c>
      <c r="H5" s="71">
        <v>0.5</v>
      </c>
      <c r="I5" s="71">
        <v>0.70000000000000007</v>
      </c>
      <c r="J5" s="71">
        <v>3.5999999999999996</v>
      </c>
      <c r="K5" s="69">
        <v>2.5</v>
      </c>
      <c r="L5" s="70">
        <v>2.5</v>
      </c>
      <c r="M5" s="71">
        <v>2.6</v>
      </c>
      <c r="N5" s="71">
        <v>2.7</v>
      </c>
      <c r="O5" s="71">
        <v>3.4000000000000004</v>
      </c>
      <c r="P5" s="71">
        <v>1.6</v>
      </c>
      <c r="Q5" s="71">
        <v>0.5</v>
      </c>
      <c r="R5" s="69">
        <v>0.3</v>
      </c>
    </row>
    <row r="6" spans="1:19" x14ac:dyDescent="0.25">
      <c r="A6" s="63" t="s">
        <v>68</v>
      </c>
      <c r="B6" s="10">
        <v>30</v>
      </c>
      <c r="C6" s="11">
        <v>32.435783200000003</v>
      </c>
      <c r="D6" s="11">
        <v>21.929137300000001</v>
      </c>
      <c r="E6" s="11">
        <v>11.4</v>
      </c>
      <c r="F6" s="11">
        <v>7.0000000000000009</v>
      </c>
      <c r="G6" s="11">
        <v>6.1</v>
      </c>
      <c r="H6" s="11">
        <v>5.4</v>
      </c>
      <c r="I6" s="11">
        <v>5</v>
      </c>
      <c r="J6" s="11">
        <v>7.1</v>
      </c>
      <c r="K6" s="12">
        <v>5.7</v>
      </c>
      <c r="L6" s="10">
        <v>6</v>
      </c>
      <c r="M6" s="11">
        <v>6.1</v>
      </c>
      <c r="N6" s="11">
        <v>6.4</v>
      </c>
      <c r="O6" s="11">
        <v>8</v>
      </c>
      <c r="P6" s="11">
        <v>6.3</v>
      </c>
      <c r="Q6" s="11">
        <v>4.1000000000000005</v>
      </c>
      <c r="R6" s="12">
        <v>3.2</v>
      </c>
    </row>
    <row r="7" spans="1:19" x14ac:dyDescent="0.25">
      <c r="A7" s="63" t="s">
        <v>69</v>
      </c>
      <c r="B7" s="10">
        <v>31.9</v>
      </c>
      <c r="C7" s="11">
        <v>34.964955199999999</v>
      </c>
      <c r="D7" s="11">
        <v>44.139846500000004</v>
      </c>
      <c r="E7" s="11">
        <v>38.5</v>
      </c>
      <c r="F7" s="11">
        <v>28.799999999999997</v>
      </c>
      <c r="G7" s="11">
        <v>24.7</v>
      </c>
      <c r="H7" s="11">
        <v>24.4</v>
      </c>
      <c r="I7" s="11">
        <v>26.3</v>
      </c>
      <c r="J7" s="11">
        <v>27.900000000000002</v>
      </c>
      <c r="K7" s="12">
        <v>26.200000000000003</v>
      </c>
      <c r="L7" s="10">
        <v>25.4</v>
      </c>
      <c r="M7" s="11">
        <v>25.3</v>
      </c>
      <c r="N7" s="11">
        <v>24.2</v>
      </c>
      <c r="O7" s="11">
        <v>22.6</v>
      </c>
      <c r="P7" s="11">
        <v>20.7</v>
      </c>
      <c r="Q7" s="11">
        <v>17.8</v>
      </c>
      <c r="R7" s="12">
        <v>16.600000000000001</v>
      </c>
    </row>
    <row r="8" spans="1:19" x14ac:dyDescent="0.25">
      <c r="A8" s="63" t="s">
        <v>3</v>
      </c>
      <c r="B8" s="10">
        <v>14.9</v>
      </c>
      <c r="C8" s="11">
        <v>15.8191413</v>
      </c>
      <c r="D8" s="11">
        <v>22.015186499999999</v>
      </c>
      <c r="E8" s="11">
        <v>37.1</v>
      </c>
      <c r="F8" s="11">
        <v>53.2</v>
      </c>
      <c r="G8" s="11">
        <v>60.199999999999996</v>
      </c>
      <c r="H8" s="11">
        <v>62</v>
      </c>
      <c r="I8" s="11">
        <v>60.5</v>
      </c>
      <c r="J8" s="11">
        <v>55.300000000000004</v>
      </c>
      <c r="K8" s="12">
        <v>59.9</v>
      </c>
      <c r="L8" s="10">
        <v>61.1</v>
      </c>
      <c r="M8" s="11">
        <v>61.1</v>
      </c>
      <c r="N8" s="11">
        <v>61.1</v>
      </c>
      <c r="O8" s="11">
        <v>59.4</v>
      </c>
      <c r="P8" s="11">
        <v>64.2</v>
      </c>
      <c r="Q8" s="11">
        <v>68.600000000000009</v>
      </c>
      <c r="R8" s="12">
        <v>71.899999999999991</v>
      </c>
    </row>
    <row r="9" spans="1:19" x14ac:dyDescent="0.25">
      <c r="A9" s="34" t="s">
        <v>4</v>
      </c>
      <c r="B9" s="40">
        <v>4.2</v>
      </c>
      <c r="C9" s="41">
        <v>4.5984100000000003</v>
      </c>
      <c r="D9" s="41">
        <v>7.0231953999999996</v>
      </c>
      <c r="E9" s="41">
        <v>11.600000000000001</v>
      </c>
      <c r="F9" s="41">
        <v>10.100000000000001</v>
      </c>
      <c r="G9" s="41">
        <v>8</v>
      </c>
      <c r="H9" s="41">
        <v>7.7</v>
      </c>
      <c r="I9" s="41">
        <v>7.5</v>
      </c>
      <c r="J9" s="41">
        <v>6.1</v>
      </c>
      <c r="K9" s="42">
        <v>5.7</v>
      </c>
      <c r="L9" s="40">
        <v>5.0999999999999996</v>
      </c>
      <c r="M9" s="41">
        <v>5</v>
      </c>
      <c r="N9" s="41">
        <v>5.6000000000000005</v>
      </c>
      <c r="O9" s="41">
        <v>6.6000000000000005</v>
      </c>
      <c r="P9" s="41">
        <v>7.1999999999999993</v>
      </c>
      <c r="Q9" s="41">
        <v>9.1</v>
      </c>
      <c r="R9" s="42">
        <v>7.9</v>
      </c>
    </row>
    <row r="10" spans="1:19" x14ac:dyDescent="0.25">
      <c r="A10" s="95" t="s">
        <v>81</v>
      </c>
      <c r="B10" s="8"/>
    </row>
    <row r="11" spans="1:19" x14ac:dyDescent="0.25">
      <c r="A11" s="95" t="s">
        <v>39</v>
      </c>
    </row>
    <row r="12" spans="1:19" x14ac:dyDescent="0.25">
      <c r="M12" s="129"/>
      <c r="N12" s="129"/>
      <c r="O12" s="129"/>
      <c r="P12" s="129"/>
      <c r="Q12" s="129"/>
      <c r="R12" s="129"/>
    </row>
    <row r="13" spans="1:19" x14ac:dyDescent="0.25">
      <c r="N13" s="129"/>
      <c r="O13" s="129"/>
      <c r="P13" s="129"/>
      <c r="Q13" s="129"/>
      <c r="R13" s="129"/>
    </row>
    <row r="17" spans="12:25" x14ac:dyDescent="0.25">
      <c r="R17" s="66"/>
      <c r="S17" s="66"/>
      <c r="T17" s="66"/>
      <c r="U17" s="66"/>
      <c r="V17" s="66"/>
      <c r="W17" s="66"/>
      <c r="X17" s="66"/>
      <c r="Y17" s="66"/>
    </row>
    <row r="18" spans="12:25" x14ac:dyDescent="0.25">
      <c r="L18" s="66"/>
      <c r="R18" s="66"/>
      <c r="S18" s="66"/>
      <c r="T18" s="66"/>
      <c r="U18" s="66"/>
      <c r="V18" s="66"/>
      <c r="W18" s="66"/>
      <c r="X18" s="66"/>
      <c r="Y18" s="66"/>
    </row>
    <row r="19" spans="12:25" x14ac:dyDescent="0.25">
      <c r="L19" s="66"/>
      <c r="R19" s="66"/>
      <c r="S19" s="66"/>
      <c r="T19" s="66"/>
      <c r="U19" s="66"/>
      <c r="V19" s="66"/>
      <c r="W19" s="66"/>
      <c r="X19" s="66"/>
      <c r="Y19" s="66"/>
    </row>
    <row r="20" spans="12:25" x14ac:dyDescent="0.25">
      <c r="L20" s="66"/>
      <c r="R20" s="66"/>
      <c r="S20" s="66"/>
      <c r="T20" s="66"/>
      <c r="U20" s="66"/>
      <c r="V20" s="66"/>
      <c r="W20" s="66"/>
      <c r="X20" s="66"/>
      <c r="Y20" s="66"/>
    </row>
    <row r="21" spans="12:25" x14ac:dyDescent="0.25">
      <c r="L21" s="66"/>
      <c r="R21" s="66"/>
      <c r="S21" s="66"/>
      <c r="T21" s="66"/>
      <c r="U21" s="66"/>
      <c r="V21" s="66"/>
      <c r="W21" s="66"/>
      <c r="X21" s="66"/>
      <c r="Y21" s="66"/>
    </row>
  </sheetData>
  <mergeCells count="2">
    <mergeCell ref="B3:K3"/>
    <mergeCell ref="L3:R3"/>
  </mergeCells>
  <hyperlinks>
    <hyperlink ref="N1" location="'Lisez-moi'!A1" display="Retour au sommair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39"/>
  <sheetViews>
    <sheetView zoomScale="70" zoomScaleNormal="70" workbookViewId="0">
      <selection activeCell="Q46" sqref="Q46"/>
    </sheetView>
  </sheetViews>
  <sheetFormatPr baseColWidth="10" defaultRowHeight="15" x14ac:dyDescent="0.2"/>
  <cols>
    <col min="1" max="1" width="13.7109375" style="3" customWidth="1"/>
    <col min="2" max="2" width="0.85546875" style="3" customWidth="1"/>
    <col min="3" max="3" width="20.42578125" style="3" bestFit="1" customWidth="1"/>
    <col min="4" max="8" width="25.7109375" style="3" customWidth="1"/>
    <col min="9" max="9" width="1.140625" style="3" customWidth="1"/>
    <col min="10" max="24" width="6.5703125" style="3" customWidth="1"/>
    <col min="25" max="16384" width="11.42578125" style="3"/>
  </cols>
  <sheetData>
    <row r="1" spans="1:17" ht="18" x14ac:dyDescent="0.25">
      <c r="A1" s="2" t="s">
        <v>229</v>
      </c>
      <c r="B1" s="2"/>
      <c r="I1" s="74"/>
      <c r="K1" s="73"/>
      <c r="M1" s="74" t="s">
        <v>59</v>
      </c>
    </row>
    <row r="3" spans="1:17" ht="9.75" customHeight="1" x14ac:dyDescent="0.2">
      <c r="C3" s="5"/>
      <c r="D3" s="5"/>
      <c r="E3" s="5"/>
      <c r="F3" s="5"/>
      <c r="G3" s="5"/>
      <c r="H3" s="5"/>
    </row>
    <row r="4" spans="1:17" ht="48.75" customHeight="1" x14ac:dyDescent="0.2">
      <c r="C4" s="81"/>
      <c r="D4" s="82" t="s">
        <v>0</v>
      </c>
      <c r="E4" s="82" t="s">
        <v>20</v>
      </c>
      <c r="F4" s="82" t="s">
        <v>19</v>
      </c>
      <c r="G4" s="82" t="s">
        <v>3</v>
      </c>
      <c r="H4" s="83" t="s">
        <v>4</v>
      </c>
    </row>
    <row r="5" spans="1:17" ht="15.95" customHeight="1" x14ac:dyDescent="0.2">
      <c r="C5" s="84" t="s">
        <v>6</v>
      </c>
      <c r="D5" s="6"/>
      <c r="E5" s="6"/>
      <c r="F5" s="6"/>
      <c r="G5" s="6"/>
      <c r="H5" s="85"/>
    </row>
    <row r="6" spans="1:17" ht="15.95" customHeight="1" x14ac:dyDescent="0.2">
      <c r="C6" s="86" t="s">
        <v>55</v>
      </c>
      <c r="D6" s="272">
        <v>0.3</v>
      </c>
      <c r="E6" s="272">
        <v>3.2</v>
      </c>
      <c r="F6" s="272">
        <v>16.600000000000001</v>
      </c>
      <c r="G6" s="272">
        <v>71.899999999999991</v>
      </c>
      <c r="H6" s="273">
        <v>7.9</v>
      </c>
    </row>
    <row r="7" spans="1:17" ht="15.95" customHeight="1" x14ac:dyDescent="0.2">
      <c r="C7" s="86" t="s">
        <v>47</v>
      </c>
      <c r="D7" s="272">
        <v>0.5</v>
      </c>
      <c r="E7" s="272">
        <v>4.1000000000000005</v>
      </c>
      <c r="F7" s="272">
        <v>17.8</v>
      </c>
      <c r="G7" s="272">
        <v>68.600000000000009</v>
      </c>
      <c r="H7" s="273">
        <v>9.1</v>
      </c>
    </row>
    <row r="8" spans="1:17" ht="15.95" customHeight="1" x14ac:dyDescent="0.2">
      <c r="C8" s="86" t="s">
        <v>44</v>
      </c>
      <c r="D8" s="272">
        <v>1.6</v>
      </c>
      <c r="E8" s="272">
        <v>6.3</v>
      </c>
      <c r="F8" s="272">
        <v>20.7</v>
      </c>
      <c r="G8" s="272">
        <v>64.2</v>
      </c>
      <c r="H8" s="273">
        <v>7.1999999999999993</v>
      </c>
    </row>
    <row r="9" spans="1:17" ht="15.95" customHeight="1" x14ac:dyDescent="0.2">
      <c r="C9" s="86" t="s">
        <v>7</v>
      </c>
      <c r="D9" s="272">
        <v>3.4000000000000004</v>
      </c>
      <c r="E9" s="272">
        <v>8</v>
      </c>
      <c r="F9" s="272">
        <v>22.6</v>
      </c>
      <c r="G9" s="272">
        <v>59.4</v>
      </c>
      <c r="H9" s="273">
        <v>6.6000000000000005</v>
      </c>
    </row>
    <row r="10" spans="1:17" ht="15.95" customHeight="1" x14ac:dyDescent="0.2">
      <c r="C10" s="84" t="s">
        <v>49</v>
      </c>
      <c r="D10" s="274"/>
      <c r="E10" s="274"/>
      <c r="F10" s="274"/>
      <c r="G10" s="274"/>
      <c r="H10" s="275"/>
      <c r="Q10" s="5"/>
    </row>
    <row r="11" spans="1:17" ht="15.95" customHeight="1" x14ac:dyDescent="0.2">
      <c r="C11" s="86" t="s">
        <v>55</v>
      </c>
      <c r="D11" s="272">
        <v>0.70000000000000007</v>
      </c>
      <c r="E11" s="272">
        <v>3.6999999999999997</v>
      </c>
      <c r="F11" s="272">
        <v>12.4</v>
      </c>
      <c r="G11" s="272">
        <v>75.3</v>
      </c>
      <c r="H11" s="273">
        <v>7.9</v>
      </c>
      <c r="Q11" s="5"/>
    </row>
    <row r="12" spans="1:17" ht="15.95" customHeight="1" x14ac:dyDescent="0.2">
      <c r="C12" s="86" t="s">
        <v>47</v>
      </c>
      <c r="D12" s="272">
        <v>0.8</v>
      </c>
      <c r="E12" s="272">
        <v>3.9</v>
      </c>
      <c r="F12" s="272">
        <v>15.4</v>
      </c>
      <c r="G12" s="272">
        <v>71</v>
      </c>
      <c r="H12" s="273">
        <v>9</v>
      </c>
      <c r="Q12" s="5"/>
    </row>
    <row r="13" spans="1:17" ht="15.95" customHeight="1" x14ac:dyDescent="0.2">
      <c r="C13" s="86" t="s">
        <v>44</v>
      </c>
      <c r="D13" s="272">
        <v>4</v>
      </c>
      <c r="E13" s="272">
        <v>8.6999999999999993</v>
      </c>
      <c r="F13" s="272">
        <v>15.299999999999999</v>
      </c>
      <c r="G13" s="272">
        <v>65.2</v>
      </c>
      <c r="H13" s="273">
        <v>6.8000000000000007</v>
      </c>
      <c r="Q13" s="5"/>
    </row>
    <row r="14" spans="1:17" ht="15.95" customHeight="1" x14ac:dyDescent="0.2">
      <c r="C14" s="86" t="s">
        <v>7</v>
      </c>
      <c r="D14" s="272">
        <v>8</v>
      </c>
      <c r="E14" s="272">
        <v>10.4</v>
      </c>
      <c r="F14" s="272">
        <v>17.8</v>
      </c>
      <c r="G14" s="272">
        <v>59</v>
      </c>
      <c r="H14" s="273">
        <v>4.8</v>
      </c>
      <c r="Q14" s="5"/>
    </row>
    <row r="15" spans="1:17" ht="15.95" customHeight="1" x14ac:dyDescent="0.2">
      <c r="C15" s="84" t="s">
        <v>50</v>
      </c>
      <c r="D15" s="274"/>
      <c r="E15" s="274"/>
      <c r="F15" s="274"/>
      <c r="G15" s="274"/>
      <c r="H15" s="275"/>
    </row>
    <row r="16" spans="1:17" ht="15.95" customHeight="1" x14ac:dyDescent="0.2">
      <c r="C16" s="86" t="s">
        <v>55</v>
      </c>
      <c r="D16" s="272">
        <v>0.8</v>
      </c>
      <c r="E16" s="272">
        <v>3.3000000000000003</v>
      </c>
      <c r="F16" s="272">
        <v>13</v>
      </c>
      <c r="G16" s="272">
        <v>75.8</v>
      </c>
      <c r="H16" s="273">
        <v>7.1</v>
      </c>
    </row>
    <row r="17" spans="3:8" ht="15.95" customHeight="1" x14ac:dyDescent="0.2">
      <c r="C17" s="86" t="s">
        <v>47</v>
      </c>
      <c r="D17" s="272">
        <v>0.6</v>
      </c>
      <c r="E17" s="272">
        <v>3.9</v>
      </c>
      <c r="F17" s="272">
        <v>15.299999999999999</v>
      </c>
      <c r="G17" s="272">
        <v>70.399999999999991</v>
      </c>
      <c r="H17" s="273">
        <v>9.7000000000000011</v>
      </c>
    </row>
    <row r="18" spans="3:8" ht="15.95" customHeight="1" x14ac:dyDescent="0.2">
      <c r="C18" s="86" t="s">
        <v>44</v>
      </c>
      <c r="D18" s="272">
        <v>2.7</v>
      </c>
      <c r="E18" s="272">
        <v>7.3999999999999995</v>
      </c>
      <c r="F18" s="272">
        <v>16.600000000000001</v>
      </c>
      <c r="G18" s="272">
        <v>66.900000000000006</v>
      </c>
      <c r="H18" s="273">
        <v>6.3</v>
      </c>
    </row>
    <row r="19" spans="3:8" ht="15.95" customHeight="1" x14ac:dyDescent="0.2">
      <c r="C19" s="86" t="s">
        <v>7</v>
      </c>
      <c r="D19" s="272">
        <v>4.8</v>
      </c>
      <c r="E19" s="272">
        <v>8.9</v>
      </c>
      <c r="F19" s="272">
        <v>19.3</v>
      </c>
      <c r="G19" s="272">
        <v>61.199999999999996</v>
      </c>
      <c r="H19" s="273">
        <v>5.8999999999999995</v>
      </c>
    </row>
    <row r="20" spans="3:8" ht="15.95" customHeight="1" x14ac:dyDescent="0.2">
      <c r="C20" s="84" t="s">
        <v>51</v>
      </c>
      <c r="D20" s="274"/>
      <c r="E20" s="274"/>
      <c r="F20" s="274"/>
      <c r="G20" s="274"/>
      <c r="H20" s="275"/>
    </row>
    <row r="21" spans="3:8" ht="15.95" customHeight="1" x14ac:dyDescent="0.2">
      <c r="C21" s="86" t="s">
        <v>55</v>
      </c>
      <c r="D21" s="272">
        <v>0.2</v>
      </c>
      <c r="E21" s="272">
        <v>2.2999999999999998</v>
      </c>
      <c r="F21" s="272">
        <v>13.5</v>
      </c>
      <c r="G21" s="272">
        <v>75.2</v>
      </c>
      <c r="H21" s="273">
        <v>8.6999999999999993</v>
      </c>
    </row>
    <row r="22" spans="3:8" ht="15.95" customHeight="1" x14ac:dyDescent="0.2">
      <c r="C22" s="86" t="s">
        <v>47</v>
      </c>
      <c r="D22" s="272">
        <v>0.4</v>
      </c>
      <c r="E22" s="272">
        <v>3.4000000000000004</v>
      </c>
      <c r="F22" s="272">
        <v>16.100000000000001</v>
      </c>
      <c r="G22" s="272">
        <v>69.199999999999989</v>
      </c>
      <c r="H22" s="273">
        <v>10.9</v>
      </c>
    </row>
    <row r="23" spans="3:8" ht="15.95" customHeight="1" x14ac:dyDescent="0.2">
      <c r="C23" s="86" t="s">
        <v>44</v>
      </c>
      <c r="D23" s="272">
        <v>1.2</v>
      </c>
      <c r="E23" s="272">
        <v>5.6000000000000005</v>
      </c>
      <c r="F23" s="272">
        <v>18.600000000000001</v>
      </c>
      <c r="G23" s="272">
        <v>66.8</v>
      </c>
      <c r="H23" s="273">
        <v>7.8</v>
      </c>
    </row>
    <row r="24" spans="3:8" ht="15.95" customHeight="1" x14ac:dyDescent="0.2">
      <c r="C24" s="86" t="s">
        <v>7</v>
      </c>
      <c r="D24" s="272">
        <v>3.4000000000000004</v>
      </c>
      <c r="E24" s="272">
        <v>8</v>
      </c>
      <c r="F24" s="272">
        <v>21.099999999999998</v>
      </c>
      <c r="G24" s="272">
        <v>61.3</v>
      </c>
      <c r="H24" s="273">
        <v>6.2</v>
      </c>
    </row>
    <row r="25" spans="3:8" ht="15.95" customHeight="1" x14ac:dyDescent="0.2">
      <c r="C25" s="84" t="s">
        <v>52</v>
      </c>
      <c r="D25" s="274"/>
      <c r="E25" s="274"/>
      <c r="F25" s="274"/>
      <c r="G25" s="274"/>
      <c r="H25" s="275"/>
    </row>
    <row r="26" spans="3:8" ht="15.95" customHeight="1" x14ac:dyDescent="0.2">
      <c r="C26" s="86" t="s">
        <v>55</v>
      </c>
      <c r="D26" s="272">
        <v>0.3</v>
      </c>
      <c r="E26" s="272">
        <v>2.1</v>
      </c>
      <c r="F26" s="272">
        <v>13.5</v>
      </c>
      <c r="G26" s="272">
        <v>75.599999999999994</v>
      </c>
      <c r="H26" s="273">
        <v>8.5</v>
      </c>
    </row>
    <row r="27" spans="3:8" ht="15.95" customHeight="1" x14ac:dyDescent="0.2">
      <c r="C27" s="86" t="s">
        <v>47</v>
      </c>
      <c r="D27" s="272">
        <v>0.8</v>
      </c>
      <c r="E27" s="272">
        <v>2.4</v>
      </c>
      <c r="F27" s="272">
        <v>15.4</v>
      </c>
      <c r="G27" s="272">
        <v>72.099999999999994</v>
      </c>
      <c r="H27" s="273">
        <v>9.3000000000000007</v>
      </c>
    </row>
    <row r="28" spans="3:8" ht="15.95" customHeight="1" x14ac:dyDescent="0.2">
      <c r="C28" s="86" t="s">
        <v>44</v>
      </c>
      <c r="D28" s="272">
        <v>0.8</v>
      </c>
      <c r="E28" s="272">
        <v>4.1000000000000005</v>
      </c>
      <c r="F28" s="272">
        <v>17.8</v>
      </c>
      <c r="G28" s="272">
        <v>69</v>
      </c>
      <c r="H28" s="273">
        <v>8.2000000000000011</v>
      </c>
    </row>
    <row r="29" spans="3:8" ht="15.95" customHeight="1" x14ac:dyDescent="0.2">
      <c r="C29" s="86" t="s">
        <v>7</v>
      </c>
      <c r="D29" s="272">
        <v>2.6</v>
      </c>
      <c r="E29" s="272">
        <v>6.9</v>
      </c>
      <c r="F29" s="272">
        <v>21.2</v>
      </c>
      <c r="G29" s="272">
        <v>62.6</v>
      </c>
      <c r="H29" s="273">
        <v>6.7</v>
      </c>
    </row>
    <row r="30" spans="3:8" ht="15.95" customHeight="1" x14ac:dyDescent="0.2">
      <c r="C30" s="87" t="s">
        <v>53</v>
      </c>
      <c r="D30" s="274"/>
      <c r="E30" s="274"/>
      <c r="F30" s="274"/>
      <c r="G30" s="274"/>
      <c r="H30" s="275"/>
    </row>
    <row r="31" spans="3:8" ht="15.95" customHeight="1" x14ac:dyDescent="0.2">
      <c r="C31" s="86" t="s">
        <v>55</v>
      </c>
      <c r="D31" s="272">
        <v>0.3</v>
      </c>
      <c r="E31" s="272">
        <v>2.1</v>
      </c>
      <c r="F31" s="272">
        <v>14.299999999999999</v>
      </c>
      <c r="G31" s="272">
        <v>77.100000000000009</v>
      </c>
      <c r="H31" s="273">
        <v>6.2</v>
      </c>
    </row>
    <row r="32" spans="3:8" ht="15.95" customHeight="1" x14ac:dyDescent="0.2">
      <c r="C32" s="86" t="s">
        <v>47</v>
      </c>
      <c r="D32" s="272">
        <v>0.4</v>
      </c>
      <c r="E32" s="272">
        <v>2.7</v>
      </c>
      <c r="F32" s="272">
        <v>15.4</v>
      </c>
      <c r="G32" s="272">
        <v>73.7</v>
      </c>
      <c r="H32" s="273">
        <v>7.8</v>
      </c>
    </row>
    <row r="33" spans="3:8" ht="15.95" customHeight="1" x14ac:dyDescent="0.2">
      <c r="C33" s="86" t="s">
        <v>44</v>
      </c>
      <c r="D33" s="272">
        <v>0.8</v>
      </c>
      <c r="E33" s="272">
        <v>4.8</v>
      </c>
      <c r="F33" s="272">
        <v>19.8</v>
      </c>
      <c r="G33" s="272">
        <v>67.7</v>
      </c>
      <c r="H33" s="273">
        <v>6.8000000000000007</v>
      </c>
    </row>
    <row r="34" spans="3:8" ht="15.95" customHeight="1" x14ac:dyDescent="0.2">
      <c r="C34" s="86" t="s">
        <v>7</v>
      </c>
      <c r="D34" s="272">
        <v>2.5</v>
      </c>
      <c r="E34" s="272">
        <v>5.5</v>
      </c>
      <c r="F34" s="272">
        <v>22</v>
      </c>
      <c r="G34" s="272">
        <v>63.800000000000004</v>
      </c>
      <c r="H34" s="273">
        <v>6.2</v>
      </c>
    </row>
    <row r="35" spans="3:8" ht="15.95" customHeight="1" x14ac:dyDescent="0.2">
      <c r="C35" s="84" t="s">
        <v>54</v>
      </c>
      <c r="D35" s="274"/>
      <c r="E35" s="274"/>
      <c r="F35" s="274"/>
      <c r="G35" s="274"/>
      <c r="H35" s="275"/>
    </row>
    <row r="36" spans="3:8" ht="15.95" customHeight="1" x14ac:dyDescent="0.2">
      <c r="C36" s="86" t="s">
        <v>55</v>
      </c>
      <c r="D36" s="272">
        <v>0.1</v>
      </c>
      <c r="E36" s="272">
        <v>4</v>
      </c>
      <c r="F36" s="272">
        <v>21.6</v>
      </c>
      <c r="G36" s="272">
        <v>66.100000000000009</v>
      </c>
      <c r="H36" s="273">
        <v>8.2000000000000011</v>
      </c>
    </row>
    <row r="37" spans="3:8" ht="15.95" customHeight="1" x14ac:dyDescent="0.2">
      <c r="C37" s="86" t="s">
        <v>47</v>
      </c>
      <c r="D37" s="272">
        <v>0.3</v>
      </c>
      <c r="E37" s="272">
        <v>5.2</v>
      </c>
      <c r="F37" s="272">
        <v>21.3</v>
      </c>
      <c r="G37" s="272">
        <v>64.600000000000009</v>
      </c>
      <c r="H37" s="273">
        <v>8.6</v>
      </c>
    </row>
    <row r="38" spans="3:8" x14ac:dyDescent="0.2">
      <c r="C38" s="86" t="s">
        <v>44</v>
      </c>
      <c r="D38" s="272">
        <v>0.89999999999999991</v>
      </c>
      <c r="E38" s="272">
        <v>6.5</v>
      </c>
      <c r="F38" s="272">
        <v>25.6</v>
      </c>
      <c r="G38" s="272">
        <v>59.8</v>
      </c>
      <c r="H38" s="273">
        <v>7.1999999999999993</v>
      </c>
    </row>
    <row r="39" spans="3:8" x14ac:dyDescent="0.2">
      <c r="C39" s="88" t="s">
        <v>7</v>
      </c>
      <c r="D39" s="276">
        <v>2.1</v>
      </c>
      <c r="E39" s="276">
        <v>7.9</v>
      </c>
      <c r="F39" s="276">
        <v>26.3</v>
      </c>
      <c r="G39" s="276">
        <v>56.100000000000009</v>
      </c>
      <c r="H39" s="277">
        <v>7.6</v>
      </c>
    </row>
  </sheetData>
  <hyperlinks>
    <hyperlink ref="M1" location="'Lisez-moi'!A1" display="Retour au sommaire"/>
    <hyperlink ref="H1:I1" location="'Lisez-moi'!A1" display="Retour au sommair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C69"/>
  <sheetViews>
    <sheetView zoomScale="70" zoomScaleNormal="70" workbookViewId="0">
      <selection activeCell="V23" sqref="V23"/>
    </sheetView>
  </sheetViews>
  <sheetFormatPr baseColWidth="10" defaultRowHeight="14.25" x14ac:dyDescent="0.2"/>
  <cols>
    <col min="1" max="1" width="5.7109375" style="9" customWidth="1"/>
    <col min="2" max="2" width="1" style="9" customWidth="1"/>
    <col min="3" max="3" width="36.7109375" style="9" customWidth="1"/>
    <col min="4" max="9" width="10.7109375" style="67" customWidth="1"/>
    <col min="10" max="10" width="10.7109375" style="9" customWidth="1"/>
    <col min="11" max="12" width="10.7109375" style="67" customWidth="1"/>
    <col min="13" max="19" width="10.7109375" style="9" customWidth="1"/>
    <col min="20" max="20" width="9.28515625" style="9" customWidth="1"/>
    <col min="21" max="16384" width="11.42578125" style="9"/>
  </cols>
  <sheetData>
    <row r="1" spans="1:29" ht="15.75" x14ac:dyDescent="0.25">
      <c r="A1" s="159" t="s">
        <v>73</v>
      </c>
      <c r="B1" s="160"/>
      <c r="C1" s="161"/>
      <c r="D1" s="161"/>
      <c r="E1" s="161"/>
      <c r="F1" s="161"/>
      <c r="G1" s="161"/>
      <c r="H1" s="161"/>
      <c r="I1" s="161"/>
      <c r="J1" s="160"/>
      <c r="K1" s="160"/>
      <c r="L1" s="160"/>
      <c r="M1" s="160"/>
      <c r="N1" s="160"/>
      <c r="O1" s="160"/>
      <c r="P1" s="160"/>
      <c r="Q1" s="160"/>
      <c r="R1" s="160"/>
      <c r="S1" s="160"/>
      <c r="T1" s="160"/>
      <c r="U1" s="161" t="s">
        <v>59</v>
      </c>
      <c r="V1" s="160"/>
      <c r="W1" s="160"/>
      <c r="X1" s="160"/>
      <c r="Y1" s="160"/>
      <c r="Z1" s="160"/>
      <c r="AA1" s="160"/>
      <c r="AB1" s="160"/>
      <c r="AC1" s="160"/>
    </row>
    <row r="2" spans="1:29" ht="15.75" x14ac:dyDescent="0.25">
      <c r="A2" s="159"/>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row>
    <row r="3" spans="1:29" ht="15" x14ac:dyDescent="0.2">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row>
    <row r="4" spans="1:29" s="67" customFormat="1" ht="20.100000000000001" customHeight="1" x14ac:dyDescent="0.2">
      <c r="A4" s="160"/>
      <c r="B4" s="160"/>
      <c r="C4" s="401"/>
      <c r="D4" s="398">
        <v>2021</v>
      </c>
      <c r="E4" s="399"/>
      <c r="F4" s="399"/>
      <c r="G4" s="399"/>
      <c r="H4" s="399"/>
      <c r="I4" s="399"/>
      <c r="J4" s="400"/>
      <c r="K4" s="398">
        <v>2020</v>
      </c>
      <c r="L4" s="399"/>
      <c r="M4" s="399"/>
      <c r="N4" s="399"/>
      <c r="O4" s="399"/>
      <c r="P4" s="399"/>
      <c r="Q4" s="399"/>
      <c r="R4" s="399"/>
      <c r="S4" s="399"/>
      <c r="T4" s="400"/>
      <c r="U4" s="160"/>
      <c r="V4" s="160"/>
      <c r="W4" s="160"/>
      <c r="X4" s="160"/>
      <c r="Y4" s="160"/>
      <c r="Z4" s="160"/>
      <c r="AA4" s="160"/>
      <c r="AB4" s="160"/>
      <c r="AC4" s="160"/>
    </row>
    <row r="5" spans="1:29" ht="20.100000000000001" customHeight="1" x14ac:dyDescent="0.2">
      <c r="A5" s="160"/>
      <c r="B5" s="160"/>
      <c r="C5" s="402"/>
      <c r="D5" s="162" t="s">
        <v>56</v>
      </c>
      <c r="E5" s="163" t="s">
        <v>48</v>
      </c>
      <c r="F5" s="163" t="s">
        <v>45</v>
      </c>
      <c r="G5" s="163" t="s">
        <v>22</v>
      </c>
      <c r="H5" s="163" t="s">
        <v>21</v>
      </c>
      <c r="I5" s="163" t="s">
        <v>82</v>
      </c>
      <c r="J5" s="164" t="s">
        <v>78</v>
      </c>
      <c r="K5" s="165" t="s">
        <v>76</v>
      </c>
      <c r="L5" s="165" t="s">
        <v>66</v>
      </c>
      <c r="M5" s="165" t="s">
        <v>63</v>
      </c>
      <c r="N5" s="165" t="s">
        <v>64</v>
      </c>
      <c r="O5" s="165" t="s">
        <v>58</v>
      </c>
      <c r="P5" s="165" t="s">
        <v>56</v>
      </c>
      <c r="Q5" s="165" t="s">
        <v>48</v>
      </c>
      <c r="R5" s="166" t="s">
        <v>45</v>
      </c>
      <c r="S5" s="166" t="s">
        <v>22</v>
      </c>
      <c r="T5" s="167" t="s">
        <v>21</v>
      </c>
      <c r="U5" s="160"/>
      <c r="V5" s="160"/>
      <c r="W5" s="160"/>
      <c r="X5" s="160"/>
      <c r="Y5" s="160"/>
      <c r="Z5" s="160"/>
      <c r="AA5" s="160"/>
      <c r="AB5" s="160"/>
      <c r="AC5" s="160"/>
    </row>
    <row r="6" spans="1:29" ht="18" customHeight="1" x14ac:dyDescent="0.2">
      <c r="A6" s="160"/>
      <c r="B6" s="160"/>
      <c r="C6" s="168" t="s">
        <v>6</v>
      </c>
      <c r="D6" s="169"/>
      <c r="E6" s="170"/>
      <c r="F6" s="170"/>
      <c r="G6" s="170"/>
      <c r="H6" s="170"/>
      <c r="I6" s="170"/>
      <c r="J6" s="171"/>
      <c r="K6" s="172"/>
      <c r="L6" s="172"/>
      <c r="M6" s="172"/>
      <c r="N6" s="172"/>
      <c r="O6" s="172"/>
      <c r="P6" s="172"/>
      <c r="Q6" s="172"/>
      <c r="R6" s="172"/>
      <c r="S6" s="172"/>
      <c r="T6" s="173"/>
      <c r="U6" s="160"/>
      <c r="V6" s="160"/>
      <c r="W6" s="160"/>
      <c r="X6" s="160"/>
      <c r="Y6" s="160"/>
      <c r="Z6" s="160"/>
      <c r="AA6" s="160"/>
      <c r="AB6" s="160"/>
      <c r="AC6" s="160"/>
    </row>
    <row r="7" spans="1:29" ht="18" customHeight="1" x14ac:dyDescent="0.2">
      <c r="A7" s="160"/>
      <c r="B7" s="160"/>
      <c r="C7" s="174" t="s">
        <v>23</v>
      </c>
      <c r="D7" s="190">
        <v>17.5</v>
      </c>
      <c r="E7" s="177">
        <v>16.7</v>
      </c>
      <c r="F7" s="177">
        <v>14.799999999999999</v>
      </c>
      <c r="G7" s="177">
        <v>15.7</v>
      </c>
      <c r="H7" s="177">
        <v>15.6</v>
      </c>
      <c r="I7" s="175">
        <v>15.299999999999999</v>
      </c>
      <c r="J7" s="176">
        <v>15.9</v>
      </c>
      <c r="K7" s="177">
        <v>15.7</v>
      </c>
      <c r="L7" s="177">
        <v>15.2</v>
      </c>
      <c r="M7" s="177">
        <v>15.1</v>
      </c>
      <c r="N7" s="177">
        <v>16.5</v>
      </c>
      <c r="O7" s="177">
        <v>13.200000000000001</v>
      </c>
      <c r="P7" s="177">
        <v>13.200000000000001</v>
      </c>
      <c r="Q7" s="177">
        <v>13.5</v>
      </c>
      <c r="R7" s="177">
        <v>14.2</v>
      </c>
      <c r="S7" s="177">
        <v>13.1</v>
      </c>
      <c r="T7" s="178">
        <v>11.1</v>
      </c>
      <c r="U7" s="160"/>
      <c r="V7" s="160"/>
      <c r="W7" s="160"/>
      <c r="X7" s="160"/>
      <c r="Y7" s="160"/>
      <c r="Z7" s="160"/>
      <c r="AA7" s="160"/>
      <c r="AB7" s="160"/>
      <c r="AC7" s="160"/>
    </row>
    <row r="8" spans="1:29" ht="18" customHeight="1" x14ac:dyDescent="0.2">
      <c r="A8" s="160"/>
      <c r="B8" s="160"/>
      <c r="C8" s="174" t="s">
        <v>24</v>
      </c>
      <c r="D8" s="190">
        <v>75</v>
      </c>
      <c r="E8" s="177">
        <v>76</v>
      </c>
      <c r="F8" s="177">
        <v>78</v>
      </c>
      <c r="G8" s="177">
        <v>78</v>
      </c>
      <c r="H8" s="177">
        <v>78.7</v>
      </c>
      <c r="I8" s="175">
        <v>79.3</v>
      </c>
      <c r="J8" s="176">
        <v>79</v>
      </c>
      <c r="K8" s="177">
        <v>79.400000000000006</v>
      </c>
      <c r="L8" s="177">
        <v>80</v>
      </c>
      <c r="M8" s="177">
        <v>79.600000000000009</v>
      </c>
      <c r="N8" s="177">
        <v>76.2</v>
      </c>
      <c r="O8" s="177">
        <v>81.699999999999989</v>
      </c>
      <c r="P8" s="177">
        <v>81.100000000000009</v>
      </c>
      <c r="Q8" s="177">
        <v>78.900000000000006</v>
      </c>
      <c r="R8" s="177">
        <v>81.5</v>
      </c>
      <c r="S8" s="177">
        <v>82.5</v>
      </c>
      <c r="T8" s="178">
        <v>85.5</v>
      </c>
      <c r="U8" s="160"/>
      <c r="V8" s="160"/>
      <c r="W8" s="160"/>
      <c r="X8" s="160"/>
      <c r="Y8" s="160"/>
      <c r="Z8" s="160"/>
      <c r="AA8" s="160"/>
      <c r="AB8" s="160"/>
      <c r="AC8" s="160"/>
    </row>
    <row r="9" spans="1:29" ht="18" customHeight="1" x14ac:dyDescent="0.2">
      <c r="A9" s="160"/>
      <c r="B9" s="160"/>
      <c r="C9" s="174" t="s">
        <v>25</v>
      </c>
      <c r="D9" s="190">
        <v>7.5</v>
      </c>
      <c r="E9" s="177">
        <v>7.3</v>
      </c>
      <c r="F9" s="177">
        <v>7.1999999999999993</v>
      </c>
      <c r="G9" s="177">
        <v>6.3</v>
      </c>
      <c r="H9" s="177">
        <v>5.7</v>
      </c>
      <c r="I9" s="175">
        <v>5.4</v>
      </c>
      <c r="J9" s="176">
        <v>5.0999999999999996</v>
      </c>
      <c r="K9" s="177">
        <v>4.9000000000000004</v>
      </c>
      <c r="L9" s="177">
        <v>4.8</v>
      </c>
      <c r="M9" s="177">
        <v>5.4</v>
      </c>
      <c r="N9" s="177">
        <v>7.3</v>
      </c>
      <c r="O9" s="177">
        <v>5</v>
      </c>
      <c r="P9" s="177">
        <v>5.8000000000000007</v>
      </c>
      <c r="Q9" s="177">
        <v>7.7</v>
      </c>
      <c r="R9" s="177">
        <v>4.3</v>
      </c>
      <c r="S9" s="177">
        <v>4.4000000000000004</v>
      </c>
      <c r="T9" s="178">
        <v>3.4</v>
      </c>
      <c r="U9" s="160"/>
      <c r="V9" s="160"/>
      <c r="W9" s="160"/>
      <c r="X9" s="160"/>
      <c r="Y9" s="160"/>
      <c r="Z9" s="160"/>
      <c r="AA9" s="160"/>
      <c r="AB9" s="160"/>
      <c r="AC9" s="160"/>
    </row>
    <row r="10" spans="1:29" ht="18" customHeight="1" x14ac:dyDescent="0.2">
      <c r="A10" s="160"/>
      <c r="B10" s="160"/>
      <c r="C10" s="179" t="s">
        <v>49</v>
      </c>
      <c r="D10" s="191"/>
      <c r="E10" s="181"/>
      <c r="F10" s="181"/>
      <c r="G10" s="181"/>
      <c r="H10" s="181"/>
      <c r="I10" s="172"/>
      <c r="J10" s="180"/>
      <c r="K10" s="181"/>
      <c r="L10" s="181"/>
      <c r="M10" s="181"/>
      <c r="N10" s="181"/>
      <c r="O10" s="181"/>
      <c r="P10" s="181"/>
      <c r="Q10" s="181"/>
      <c r="R10" s="181"/>
      <c r="S10" s="181"/>
      <c r="T10" s="182"/>
      <c r="U10" s="160"/>
      <c r="V10" s="160"/>
      <c r="W10" s="160"/>
      <c r="X10" s="160"/>
      <c r="Y10" s="160"/>
      <c r="Z10" s="160"/>
      <c r="AA10" s="160"/>
      <c r="AB10" s="160"/>
      <c r="AC10" s="160"/>
    </row>
    <row r="11" spans="1:29" ht="18" customHeight="1" x14ac:dyDescent="0.2">
      <c r="A11" s="160"/>
      <c r="B11" s="160"/>
      <c r="C11" s="174" t="s">
        <v>23</v>
      </c>
      <c r="D11" s="190">
        <v>14.099999999999998</v>
      </c>
      <c r="E11" s="177">
        <v>13</v>
      </c>
      <c r="F11" s="177">
        <v>12</v>
      </c>
      <c r="G11" s="177">
        <v>13.200000000000001</v>
      </c>
      <c r="H11" s="177">
        <v>12</v>
      </c>
      <c r="I11" s="175">
        <v>11.899999999999999</v>
      </c>
      <c r="J11" s="176">
        <v>11.3</v>
      </c>
      <c r="K11" s="177">
        <v>11.600000000000001</v>
      </c>
      <c r="L11" s="177">
        <v>12.3</v>
      </c>
      <c r="M11" s="177">
        <v>12</v>
      </c>
      <c r="N11" s="177">
        <v>14.299999999999999</v>
      </c>
      <c r="O11" s="177">
        <v>12</v>
      </c>
      <c r="P11" s="177">
        <v>11.899999999999999</v>
      </c>
      <c r="Q11" s="177">
        <v>10.6</v>
      </c>
      <c r="R11" s="177">
        <v>11.8</v>
      </c>
      <c r="S11" s="177">
        <v>8.8000000000000007</v>
      </c>
      <c r="T11" s="178">
        <v>10.5</v>
      </c>
      <c r="U11" s="160"/>
      <c r="V11" s="160"/>
      <c r="W11" s="160"/>
      <c r="X11" s="160"/>
      <c r="Y11" s="160"/>
      <c r="Z11" s="160"/>
      <c r="AA11" s="160"/>
      <c r="AB11" s="160"/>
      <c r="AC11" s="160"/>
    </row>
    <row r="12" spans="1:29" ht="18" customHeight="1" x14ac:dyDescent="0.2">
      <c r="A12" s="160"/>
      <c r="B12" s="160"/>
      <c r="C12" s="174" t="s">
        <v>24</v>
      </c>
      <c r="D12" s="190">
        <v>80</v>
      </c>
      <c r="E12" s="177">
        <v>82.899999999999991</v>
      </c>
      <c r="F12" s="177">
        <v>82.899999999999991</v>
      </c>
      <c r="G12" s="177">
        <v>82.699999999999989</v>
      </c>
      <c r="H12" s="177">
        <v>84</v>
      </c>
      <c r="I12" s="175">
        <v>84</v>
      </c>
      <c r="J12" s="176">
        <v>85.3</v>
      </c>
      <c r="K12" s="177">
        <v>85.7</v>
      </c>
      <c r="L12" s="177">
        <v>84.8</v>
      </c>
      <c r="M12" s="177">
        <v>84.2</v>
      </c>
      <c r="N12" s="177">
        <v>78.8</v>
      </c>
      <c r="O12" s="177">
        <v>83.5</v>
      </c>
      <c r="P12" s="177">
        <v>82.899999999999991</v>
      </c>
      <c r="Q12" s="177">
        <v>85.6</v>
      </c>
      <c r="R12" s="177">
        <v>85.6</v>
      </c>
      <c r="S12" s="177">
        <v>88.7</v>
      </c>
      <c r="T12" s="178">
        <v>88.1</v>
      </c>
      <c r="U12" s="160"/>
      <c r="V12" s="160"/>
      <c r="W12" s="160"/>
      <c r="X12" s="160"/>
      <c r="Y12" s="160"/>
      <c r="Z12" s="160"/>
      <c r="AA12" s="160"/>
      <c r="AB12" s="160"/>
      <c r="AC12" s="160"/>
    </row>
    <row r="13" spans="1:29" ht="18" customHeight="1" x14ac:dyDescent="0.2">
      <c r="A13" s="160"/>
      <c r="B13" s="160"/>
      <c r="C13" s="174" t="s">
        <v>25</v>
      </c>
      <c r="D13" s="190">
        <v>5.8000000000000007</v>
      </c>
      <c r="E13" s="177">
        <v>4.1000000000000005</v>
      </c>
      <c r="F13" s="177">
        <v>5</v>
      </c>
      <c r="G13" s="177">
        <v>4.1000000000000005</v>
      </c>
      <c r="H13" s="177">
        <v>4</v>
      </c>
      <c r="I13" s="175">
        <v>4.1000000000000005</v>
      </c>
      <c r="J13" s="176">
        <v>3.3000000000000003</v>
      </c>
      <c r="K13" s="177">
        <v>2.7</v>
      </c>
      <c r="L13" s="177">
        <v>2.9000000000000004</v>
      </c>
      <c r="M13" s="177">
        <v>3.8</v>
      </c>
      <c r="N13" s="177">
        <v>6.9</v>
      </c>
      <c r="O13" s="177">
        <v>4.3999999999999995</v>
      </c>
      <c r="P13" s="177">
        <v>5.2</v>
      </c>
      <c r="Q13" s="177">
        <v>3.9</v>
      </c>
      <c r="R13" s="177">
        <v>2.7</v>
      </c>
      <c r="S13" s="177">
        <v>2.5</v>
      </c>
      <c r="T13" s="178">
        <v>1.4</v>
      </c>
      <c r="U13" s="160"/>
      <c r="V13" s="160"/>
      <c r="W13" s="160"/>
      <c r="X13" s="160"/>
      <c r="Y13" s="160"/>
      <c r="Z13" s="160"/>
      <c r="AA13" s="160"/>
      <c r="AB13" s="160"/>
      <c r="AC13" s="160"/>
    </row>
    <row r="14" spans="1:29" ht="18" customHeight="1" x14ac:dyDescent="0.2">
      <c r="A14" s="160"/>
      <c r="B14" s="160"/>
      <c r="C14" s="179" t="s">
        <v>50</v>
      </c>
      <c r="D14" s="191"/>
      <c r="E14" s="181"/>
      <c r="F14" s="181"/>
      <c r="G14" s="181"/>
      <c r="H14" s="181"/>
      <c r="I14" s="172"/>
      <c r="J14" s="180"/>
      <c r="K14" s="181"/>
      <c r="L14" s="181"/>
      <c r="M14" s="181"/>
      <c r="N14" s="181"/>
      <c r="O14" s="181"/>
      <c r="P14" s="181"/>
      <c r="Q14" s="181"/>
      <c r="R14" s="181"/>
      <c r="S14" s="181"/>
      <c r="T14" s="182"/>
      <c r="U14" s="160"/>
      <c r="V14" s="160"/>
      <c r="W14" s="160"/>
      <c r="X14" s="160"/>
      <c r="Y14" s="160"/>
      <c r="Z14" s="160"/>
      <c r="AA14" s="160"/>
      <c r="AB14" s="160"/>
      <c r="AC14" s="160"/>
    </row>
    <row r="15" spans="1:29" ht="18" customHeight="1" x14ac:dyDescent="0.2">
      <c r="A15" s="160"/>
      <c r="B15" s="160"/>
      <c r="C15" s="174" t="s">
        <v>23</v>
      </c>
      <c r="D15" s="190">
        <v>15.4</v>
      </c>
      <c r="E15" s="177">
        <v>15</v>
      </c>
      <c r="F15" s="177">
        <v>13.5</v>
      </c>
      <c r="G15" s="177">
        <v>13.8</v>
      </c>
      <c r="H15" s="177">
        <v>12.6</v>
      </c>
      <c r="I15" s="175">
        <v>13.3</v>
      </c>
      <c r="J15" s="176">
        <v>14.399999999999999</v>
      </c>
      <c r="K15" s="177">
        <v>14.499999999999998</v>
      </c>
      <c r="L15" s="177">
        <v>11.600000000000001</v>
      </c>
      <c r="M15" s="177">
        <v>12.6</v>
      </c>
      <c r="N15" s="177">
        <v>14.6</v>
      </c>
      <c r="O15" s="177">
        <v>13.700000000000001</v>
      </c>
      <c r="P15" s="177">
        <v>12.9</v>
      </c>
      <c r="Q15" s="177">
        <v>13.3</v>
      </c>
      <c r="R15" s="177">
        <v>11.1</v>
      </c>
      <c r="S15" s="177">
        <v>11.2</v>
      </c>
      <c r="T15" s="178">
        <v>10.8</v>
      </c>
      <c r="U15" s="160"/>
      <c r="V15" s="160"/>
      <c r="W15" s="160"/>
      <c r="X15" s="160"/>
      <c r="Y15" s="160"/>
      <c r="Z15" s="160"/>
      <c r="AA15" s="160"/>
      <c r="AB15" s="160"/>
      <c r="AC15" s="160"/>
    </row>
    <row r="16" spans="1:29" ht="18" customHeight="1" x14ac:dyDescent="0.2">
      <c r="A16" s="160"/>
      <c r="B16" s="160"/>
      <c r="C16" s="174" t="s">
        <v>24</v>
      </c>
      <c r="D16" s="190">
        <v>78.400000000000006</v>
      </c>
      <c r="E16" s="177">
        <v>78.3</v>
      </c>
      <c r="F16" s="177">
        <v>79.400000000000006</v>
      </c>
      <c r="G16" s="177">
        <v>80.300000000000011</v>
      </c>
      <c r="H16" s="177">
        <v>82.699999999999989</v>
      </c>
      <c r="I16" s="175">
        <v>82.3</v>
      </c>
      <c r="J16" s="176">
        <v>81.399999999999991</v>
      </c>
      <c r="K16" s="177">
        <v>81.899999999999991</v>
      </c>
      <c r="L16" s="177">
        <v>84.3</v>
      </c>
      <c r="M16" s="177">
        <v>83.399999999999991</v>
      </c>
      <c r="N16" s="177">
        <v>76.8</v>
      </c>
      <c r="O16" s="177">
        <v>81.8</v>
      </c>
      <c r="P16" s="177">
        <v>81.3</v>
      </c>
      <c r="Q16" s="177">
        <v>80.800000000000011</v>
      </c>
      <c r="R16" s="177">
        <v>84</v>
      </c>
      <c r="S16" s="177">
        <v>84.5</v>
      </c>
      <c r="T16" s="178">
        <v>87.1</v>
      </c>
      <c r="U16" s="160"/>
      <c r="V16" s="160"/>
      <c r="W16" s="160"/>
      <c r="X16" s="160"/>
      <c r="Y16" s="160"/>
      <c r="Z16" s="160"/>
      <c r="AA16" s="160"/>
      <c r="AB16" s="160"/>
      <c r="AC16" s="160"/>
    </row>
    <row r="17" spans="1:29" ht="18" customHeight="1" x14ac:dyDescent="0.2">
      <c r="A17" s="160"/>
      <c r="B17" s="160"/>
      <c r="C17" s="174" t="s">
        <v>25</v>
      </c>
      <c r="D17" s="190">
        <v>6.2</v>
      </c>
      <c r="E17" s="177">
        <v>6.7</v>
      </c>
      <c r="F17" s="177">
        <v>7.1</v>
      </c>
      <c r="G17" s="177">
        <v>5.8999999999999995</v>
      </c>
      <c r="H17" s="177">
        <v>4.7</v>
      </c>
      <c r="I17" s="175">
        <v>4.3999999999999995</v>
      </c>
      <c r="J17" s="176">
        <v>4.2</v>
      </c>
      <c r="K17" s="177">
        <v>3.5999999999999996</v>
      </c>
      <c r="L17" s="177">
        <v>4</v>
      </c>
      <c r="M17" s="177">
        <v>4.1000000000000005</v>
      </c>
      <c r="N17" s="177">
        <v>8.6</v>
      </c>
      <c r="O17" s="177">
        <v>4.5</v>
      </c>
      <c r="P17" s="177">
        <v>5.8000000000000007</v>
      </c>
      <c r="Q17" s="177">
        <v>5.8000000000000007</v>
      </c>
      <c r="R17" s="177">
        <v>4.9000000000000004</v>
      </c>
      <c r="S17" s="177">
        <v>4.3</v>
      </c>
      <c r="T17" s="178">
        <v>2.1</v>
      </c>
      <c r="U17" s="160"/>
      <c r="V17" s="160"/>
      <c r="W17" s="160"/>
      <c r="X17" s="160"/>
      <c r="Y17" s="160"/>
      <c r="Z17" s="160"/>
      <c r="AA17" s="160"/>
      <c r="AB17" s="160"/>
      <c r="AC17" s="160"/>
    </row>
    <row r="18" spans="1:29" ht="18" customHeight="1" x14ac:dyDescent="0.2">
      <c r="A18" s="160"/>
      <c r="B18" s="160"/>
      <c r="C18" s="179" t="s">
        <v>51</v>
      </c>
      <c r="D18" s="191"/>
      <c r="E18" s="181"/>
      <c r="F18" s="181"/>
      <c r="G18" s="181"/>
      <c r="H18" s="181"/>
      <c r="I18" s="172"/>
      <c r="J18" s="180"/>
      <c r="K18" s="181"/>
      <c r="L18" s="181"/>
      <c r="M18" s="181"/>
      <c r="N18" s="181"/>
      <c r="O18" s="181"/>
      <c r="P18" s="181"/>
      <c r="Q18" s="181"/>
      <c r="R18" s="181"/>
      <c r="S18" s="181"/>
      <c r="T18" s="182"/>
      <c r="U18" s="160"/>
      <c r="V18" s="160"/>
      <c r="W18" s="160"/>
      <c r="X18" s="160"/>
      <c r="Y18" s="160"/>
      <c r="Z18" s="160"/>
      <c r="AA18" s="160"/>
      <c r="AB18" s="160"/>
      <c r="AC18" s="160"/>
    </row>
    <row r="19" spans="1:29" ht="18" customHeight="1" x14ac:dyDescent="0.2">
      <c r="A19" s="160"/>
      <c r="B19" s="160"/>
      <c r="C19" s="174" t="s">
        <v>23</v>
      </c>
      <c r="D19" s="190">
        <v>17.100000000000001</v>
      </c>
      <c r="E19" s="177">
        <v>16.5</v>
      </c>
      <c r="F19" s="177">
        <v>14.7</v>
      </c>
      <c r="G19" s="177">
        <v>15.5</v>
      </c>
      <c r="H19" s="177">
        <v>15.299999999999999</v>
      </c>
      <c r="I19" s="175">
        <v>15.4</v>
      </c>
      <c r="J19" s="176">
        <v>15.6</v>
      </c>
      <c r="K19" s="177">
        <v>16.400000000000002</v>
      </c>
      <c r="L19" s="177">
        <v>14.399999999999999</v>
      </c>
      <c r="M19" s="177">
        <v>13.700000000000001</v>
      </c>
      <c r="N19" s="177">
        <v>14.299999999999999</v>
      </c>
      <c r="O19" s="177">
        <v>14.899999999999999</v>
      </c>
      <c r="P19" s="177">
        <v>13.3</v>
      </c>
      <c r="Q19" s="177">
        <v>13.5</v>
      </c>
      <c r="R19" s="177">
        <v>13.4</v>
      </c>
      <c r="S19" s="177">
        <v>11.2</v>
      </c>
      <c r="T19" s="178">
        <v>10.1</v>
      </c>
      <c r="U19" s="160"/>
      <c r="V19" s="160"/>
      <c r="W19" s="160"/>
      <c r="X19" s="160"/>
      <c r="Y19" s="160"/>
      <c r="Z19" s="160"/>
      <c r="AA19" s="160"/>
      <c r="AB19" s="160"/>
      <c r="AC19" s="160"/>
    </row>
    <row r="20" spans="1:29" ht="18" customHeight="1" x14ac:dyDescent="0.2">
      <c r="A20" s="160"/>
      <c r="B20" s="160"/>
      <c r="C20" s="174" t="s">
        <v>24</v>
      </c>
      <c r="D20" s="190">
        <v>74.7</v>
      </c>
      <c r="E20" s="177">
        <v>75.5</v>
      </c>
      <c r="F20" s="177">
        <v>77.3</v>
      </c>
      <c r="G20" s="177">
        <v>77.7</v>
      </c>
      <c r="H20" s="177">
        <v>77.400000000000006</v>
      </c>
      <c r="I20" s="175">
        <v>77.900000000000006</v>
      </c>
      <c r="J20" s="176">
        <v>78.5</v>
      </c>
      <c r="K20" s="177">
        <v>77.7</v>
      </c>
      <c r="L20" s="177">
        <v>79.3</v>
      </c>
      <c r="M20" s="177">
        <v>79.900000000000006</v>
      </c>
      <c r="N20" s="177">
        <v>76.8</v>
      </c>
      <c r="O20" s="177">
        <v>78.8</v>
      </c>
      <c r="P20" s="177">
        <v>78.7</v>
      </c>
      <c r="Q20" s="177">
        <v>79.400000000000006</v>
      </c>
      <c r="R20" s="177">
        <v>79.8</v>
      </c>
      <c r="S20" s="177">
        <v>81.8</v>
      </c>
      <c r="T20" s="178">
        <v>84.6</v>
      </c>
      <c r="U20" s="160"/>
      <c r="V20" s="160"/>
      <c r="W20" s="160"/>
      <c r="X20" s="160"/>
      <c r="Y20" s="160"/>
      <c r="Z20" s="160"/>
      <c r="AA20" s="160"/>
      <c r="AB20" s="160"/>
      <c r="AC20" s="160"/>
    </row>
    <row r="21" spans="1:29" ht="18" customHeight="1" x14ac:dyDescent="0.2">
      <c r="A21" s="160"/>
      <c r="B21" s="160"/>
      <c r="C21" s="174" t="s">
        <v>25</v>
      </c>
      <c r="D21" s="190">
        <v>8.2000000000000011</v>
      </c>
      <c r="E21" s="177">
        <v>8</v>
      </c>
      <c r="F21" s="177">
        <v>8</v>
      </c>
      <c r="G21" s="177">
        <v>6.8000000000000007</v>
      </c>
      <c r="H21" s="177">
        <v>7.3999999999999995</v>
      </c>
      <c r="I21" s="175">
        <v>6.7</v>
      </c>
      <c r="J21" s="176">
        <v>5.8999999999999995</v>
      </c>
      <c r="K21" s="177">
        <v>5.8999999999999995</v>
      </c>
      <c r="L21" s="177">
        <v>6.3</v>
      </c>
      <c r="M21" s="177">
        <v>6.4</v>
      </c>
      <c r="N21" s="177">
        <v>8.9</v>
      </c>
      <c r="O21" s="177">
        <v>6.3</v>
      </c>
      <c r="P21" s="177">
        <v>8</v>
      </c>
      <c r="Q21" s="177">
        <v>7.1</v>
      </c>
      <c r="R21" s="177">
        <v>6.8</v>
      </c>
      <c r="S21" s="177">
        <v>7</v>
      </c>
      <c r="T21" s="178">
        <v>5.2</v>
      </c>
      <c r="U21" s="160"/>
      <c r="V21" s="160"/>
      <c r="W21" s="160"/>
      <c r="X21" s="160"/>
      <c r="Y21" s="160"/>
      <c r="Z21" s="160"/>
      <c r="AA21" s="160"/>
      <c r="AB21" s="160"/>
      <c r="AC21" s="160"/>
    </row>
    <row r="22" spans="1:29" ht="18" customHeight="1" x14ac:dyDescent="0.2">
      <c r="A22" s="160"/>
      <c r="B22" s="160"/>
      <c r="C22" s="179" t="s">
        <v>52</v>
      </c>
      <c r="D22" s="191"/>
      <c r="E22" s="181"/>
      <c r="F22" s="181"/>
      <c r="G22" s="181"/>
      <c r="H22" s="181"/>
      <c r="I22" s="172"/>
      <c r="J22" s="180"/>
      <c r="K22" s="181"/>
      <c r="L22" s="181"/>
      <c r="M22" s="181"/>
      <c r="N22" s="181"/>
      <c r="O22" s="181"/>
      <c r="P22" s="181"/>
      <c r="Q22" s="181"/>
      <c r="R22" s="181"/>
      <c r="S22" s="181"/>
      <c r="T22" s="182"/>
      <c r="U22" s="160"/>
      <c r="V22" s="160"/>
      <c r="W22" s="160"/>
      <c r="X22" s="160"/>
      <c r="Y22" s="160"/>
      <c r="Z22" s="160"/>
      <c r="AA22" s="160"/>
      <c r="AB22" s="160"/>
      <c r="AC22" s="160"/>
    </row>
    <row r="23" spans="1:29" ht="18" customHeight="1" x14ac:dyDescent="0.2">
      <c r="A23" s="160"/>
      <c r="B23" s="160"/>
      <c r="C23" s="174" t="s">
        <v>23</v>
      </c>
      <c r="D23" s="190">
        <v>16</v>
      </c>
      <c r="E23" s="177">
        <v>15.299999999999999</v>
      </c>
      <c r="F23" s="177">
        <v>13.600000000000001</v>
      </c>
      <c r="G23" s="177">
        <v>14.399999999999999</v>
      </c>
      <c r="H23" s="177">
        <v>14.399999999999999</v>
      </c>
      <c r="I23" s="175">
        <v>14.2</v>
      </c>
      <c r="J23" s="176">
        <v>15.299999999999999</v>
      </c>
      <c r="K23" s="177">
        <v>15.7</v>
      </c>
      <c r="L23" s="177">
        <v>15.4</v>
      </c>
      <c r="M23" s="177">
        <v>14.499999999999998</v>
      </c>
      <c r="N23" s="177">
        <v>15.2</v>
      </c>
      <c r="O23" s="177">
        <v>13.700000000000001</v>
      </c>
      <c r="P23" s="177">
        <v>14.299999999999999</v>
      </c>
      <c r="Q23" s="177">
        <v>13.600000000000001</v>
      </c>
      <c r="R23" s="177">
        <v>14.6</v>
      </c>
      <c r="S23" s="177">
        <v>12.8</v>
      </c>
      <c r="T23" s="178">
        <v>11.7</v>
      </c>
      <c r="U23" s="160"/>
      <c r="V23" s="160"/>
      <c r="W23" s="160"/>
      <c r="X23" s="160"/>
      <c r="Y23" s="160"/>
      <c r="Z23" s="160"/>
      <c r="AA23" s="160"/>
      <c r="AB23" s="160"/>
      <c r="AC23" s="160"/>
    </row>
    <row r="24" spans="1:29" ht="18" customHeight="1" x14ac:dyDescent="0.2">
      <c r="A24" s="160"/>
      <c r="B24" s="160"/>
      <c r="C24" s="174" t="s">
        <v>24</v>
      </c>
      <c r="D24" s="190">
        <v>74.2</v>
      </c>
      <c r="E24" s="177">
        <v>74.400000000000006</v>
      </c>
      <c r="F24" s="177">
        <v>76.599999999999994</v>
      </c>
      <c r="G24" s="177">
        <v>77</v>
      </c>
      <c r="H24" s="177">
        <v>77</v>
      </c>
      <c r="I24" s="175">
        <v>76.5</v>
      </c>
      <c r="J24" s="176">
        <v>77.3</v>
      </c>
      <c r="K24" s="177">
        <v>78.2</v>
      </c>
      <c r="L24" s="177">
        <v>78.3</v>
      </c>
      <c r="M24" s="177">
        <v>77.8</v>
      </c>
      <c r="N24" s="177">
        <v>76.5</v>
      </c>
      <c r="O24" s="177">
        <v>80.300000000000011</v>
      </c>
      <c r="P24" s="177">
        <v>79.100000000000009</v>
      </c>
      <c r="Q24" s="177">
        <v>78.600000000000009</v>
      </c>
      <c r="R24" s="177">
        <v>80.3</v>
      </c>
      <c r="S24" s="177">
        <v>82</v>
      </c>
      <c r="T24" s="178">
        <v>83.8</v>
      </c>
      <c r="U24" s="160"/>
      <c r="V24" s="160"/>
      <c r="W24" s="160"/>
      <c r="X24" s="160"/>
      <c r="Y24" s="160"/>
      <c r="Z24" s="160"/>
      <c r="AA24" s="160"/>
      <c r="AB24" s="160"/>
      <c r="AC24" s="160"/>
    </row>
    <row r="25" spans="1:29" ht="18" customHeight="1" x14ac:dyDescent="0.2">
      <c r="A25" s="160"/>
      <c r="B25" s="160"/>
      <c r="C25" s="174" t="s">
        <v>25</v>
      </c>
      <c r="D25" s="190">
        <v>9.8000000000000007</v>
      </c>
      <c r="E25" s="177">
        <v>10.299999999999999</v>
      </c>
      <c r="F25" s="177">
        <v>9.9</v>
      </c>
      <c r="G25" s="177">
        <v>8.6</v>
      </c>
      <c r="H25" s="177">
        <v>8.6999999999999993</v>
      </c>
      <c r="I25" s="175">
        <v>9.1999999999999993</v>
      </c>
      <c r="J25" s="176">
        <v>7.5</v>
      </c>
      <c r="K25" s="177">
        <v>6.1</v>
      </c>
      <c r="L25" s="177">
        <v>6.3</v>
      </c>
      <c r="M25" s="177">
        <v>7.7</v>
      </c>
      <c r="N25" s="177">
        <v>8.3000000000000007</v>
      </c>
      <c r="O25" s="177">
        <v>6</v>
      </c>
      <c r="P25" s="177">
        <v>6.7</v>
      </c>
      <c r="Q25" s="177">
        <v>7.7</v>
      </c>
      <c r="R25" s="177">
        <v>5.0999999999999996</v>
      </c>
      <c r="S25" s="177">
        <v>5.2</v>
      </c>
      <c r="T25" s="178">
        <v>4.5</v>
      </c>
      <c r="U25" s="160"/>
      <c r="V25" s="160"/>
      <c r="W25" s="160"/>
      <c r="X25" s="160"/>
      <c r="Y25" s="160"/>
      <c r="Z25" s="160"/>
      <c r="AA25" s="160"/>
      <c r="AB25" s="160"/>
      <c r="AC25" s="160"/>
    </row>
    <row r="26" spans="1:29" ht="18" customHeight="1" x14ac:dyDescent="0.2">
      <c r="A26" s="160"/>
      <c r="B26" s="160"/>
      <c r="C26" s="179" t="s">
        <v>53</v>
      </c>
      <c r="D26" s="191"/>
      <c r="E26" s="181"/>
      <c r="F26" s="181"/>
      <c r="G26" s="181"/>
      <c r="H26" s="181"/>
      <c r="I26" s="172"/>
      <c r="J26" s="180"/>
      <c r="K26" s="181"/>
      <c r="L26" s="181"/>
      <c r="M26" s="181"/>
      <c r="N26" s="181"/>
      <c r="O26" s="181"/>
      <c r="P26" s="181"/>
      <c r="Q26" s="181"/>
      <c r="R26" s="181"/>
      <c r="S26" s="181"/>
      <c r="T26" s="182"/>
      <c r="U26" s="160"/>
      <c r="V26" s="160"/>
      <c r="W26" s="160"/>
      <c r="X26" s="160"/>
      <c r="Y26" s="160"/>
      <c r="Z26" s="160"/>
      <c r="AA26" s="160"/>
      <c r="AB26" s="160"/>
      <c r="AC26" s="160"/>
    </row>
    <row r="27" spans="1:29" ht="18" customHeight="1" x14ac:dyDescent="0.2">
      <c r="A27" s="160"/>
      <c r="B27" s="160"/>
      <c r="C27" s="174" t="s">
        <v>23</v>
      </c>
      <c r="D27" s="190">
        <v>18</v>
      </c>
      <c r="E27" s="177">
        <v>16.100000000000001</v>
      </c>
      <c r="F27" s="177">
        <v>14.899999999999999</v>
      </c>
      <c r="G27" s="177">
        <v>15</v>
      </c>
      <c r="H27" s="177">
        <v>14.2</v>
      </c>
      <c r="I27" s="175">
        <v>14.299999999999999</v>
      </c>
      <c r="J27" s="176">
        <v>13.700000000000001</v>
      </c>
      <c r="K27" s="177">
        <v>15</v>
      </c>
      <c r="L27" s="177">
        <v>15</v>
      </c>
      <c r="M27" s="177">
        <v>14.399999999999999</v>
      </c>
      <c r="N27" s="177">
        <v>15.299999999999999</v>
      </c>
      <c r="O27" s="177">
        <v>15.5</v>
      </c>
      <c r="P27" s="177">
        <v>13.700000000000001</v>
      </c>
      <c r="Q27" s="177">
        <v>14.099999999999998</v>
      </c>
      <c r="R27" s="177">
        <v>16.899999999999999</v>
      </c>
      <c r="S27" s="177">
        <v>15.5</v>
      </c>
      <c r="T27" s="178">
        <v>13.9</v>
      </c>
      <c r="U27" s="160"/>
      <c r="V27" s="160"/>
      <c r="W27" s="160"/>
      <c r="X27" s="160"/>
      <c r="Y27" s="160"/>
      <c r="Z27" s="160"/>
      <c r="AA27" s="160"/>
      <c r="AB27" s="160"/>
      <c r="AC27" s="160"/>
    </row>
    <row r="28" spans="1:29" ht="18" customHeight="1" x14ac:dyDescent="0.2">
      <c r="A28" s="160"/>
      <c r="B28" s="160"/>
      <c r="C28" s="174" t="s">
        <v>24</v>
      </c>
      <c r="D28" s="190">
        <v>73</v>
      </c>
      <c r="E28" s="177">
        <v>74.3</v>
      </c>
      <c r="F28" s="177">
        <v>77</v>
      </c>
      <c r="G28" s="177">
        <v>76.599999999999994</v>
      </c>
      <c r="H28" s="177">
        <v>79.5</v>
      </c>
      <c r="I28" s="175">
        <v>78.8</v>
      </c>
      <c r="J28" s="176">
        <v>79.2</v>
      </c>
      <c r="K28" s="177">
        <v>79.3</v>
      </c>
      <c r="L28" s="177">
        <v>79.100000000000009</v>
      </c>
      <c r="M28" s="177">
        <v>79.100000000000009</v>
      </c>
      <c r="N28" s="177">
        <v>77.5</v>
      </c>
      <c r="O28" s="177">
        <v>78</v>
      </c>
      <c r="P28" s="177">
        <v>79.5</v>
      </c>
      <c r="Q28" s="177">
        <v>78.5</v>
      </c>
      <c r="R28" s="177">
        <v>78.8</v>
      </c>
      <c r="S28" s="177">
        <v>79.5</v>
      </c>
      <c r="T28" s="178">
        <v>83.3</v>
      </c>
      <c r="U28" s="160"/>
      <c r="V28" s="160"/>
      <c r="W28" s="160"/>
      <c r="X28" s="160"/>
      <c r="Y28" s="160"/>
      <c r="Z28" s="160"/>
      <c r="AA28" s="160"/>
      <c r="AB28" s="160"/>
      <c r="AC28" s="160"/>
    </row>
    <row r="29" spans="1:29" ht="18" customHeight="1" x14ac:dyDescent="0.2">
      <c r="A29" s="160"/>
      <c r="B29" s="160"/>
      <c r="C29" s="174" t="s">
        <v>25</v>
      </c>
      <c r="D29" s="190">
        <v>9</v>
      </c>
      <c r="E29" s="177">
        <v>9.6</v>
      </c>
      <c r="F29" s="177">
        <v>8.1</v>
      </c>
      <c r="G29" s="177">
        <v>8.3000000000000007</v>
      </c>
      <c r="H29" s="177">
        <v>6.3</v>
      </c>
      <c r="I29" s="175">
        <v>6.9</v>
      </c>
      <c r="J29" s="176">
        <v>7.1999999999999993</v>
      </c>
      <c r="K29" s="177">
        <v>5.7</v>
      </c>
      <c r="L29" s="177">
        <v>5.8999999999999995</v>
      </c>
      <c r="M29" s="177">
        <v>6.4</v>
      </c>
      <c r="N29" s="177">
        <v>7.1</v>
      </c>
      <c r="O29" s="177">
        <v>6.5</v>
      </c>
      <c r="P29" s="177">
        <v>6.8000000000000007</v>
      </c>
      <c r="Q29" s="177">
        <v>7.5</v>
      </c>
      <c r="R29" s="177">
        <v>4.3</v>
      </c>
      <c r="S29" s="177">
        <v>5</v>
      </c>
      <c r="T29" s="178">
        <v>2.9</v>
      </c>
      <c r="U29" s="160"/>
      <c r="V29" s="160"/>
      <c r="W29" s="160"/>
      <c r="X29" s="160"/>
      <c r="Y29" s="160"/>
      <c r="Z29" s="160"/>
      <c r="AA29" s="160"/>
      <c r="AB29" s="160"/>
      <c r="AC29" s="160"/>
    </row>
    <row r="30" spans="1:29" ht="18" customHeight="1" x14ac:dyDescent="0.2">
      <c r="A30" s="160"/>
      <c r="B30" s="160"/>
      <c r="C30" s="179" t="s">
        <v>54</v>
      </c>
      <c r="D30" s="191"/>
      <c r="E30" s="181"/>
      <c r="F30" s="181"/>
      <c r="G30" s="181"/>
      <c r="H30" s="181"/>
      <c r="I30" s="172"/>
      <c r="J30" s="180"/>
      <c r="K30" s="181"/>
      <c r="L30" s="181"/>
      <c r="M30" s="181"/>
      <c r="N30" s="181"/>
      <c r="O30" s="181"/>
      <c r="P30" s="181"/>
      <c r="Q30" s="181"/>
      <c r="R30" s="181"/>
      <c r="S30" s="181"/>
      <c r="T30" s="182"/>
      <c r="U30" s="160"/>
      <c r="V30" s="160"/>
      <c r="W30" s="160"/>
      <c r="X30" s="160"/>
      <c r="Y30" s="160"/>
      <c r="Z30" s="160"/>
      <c r="AA30" s="160"/>
      <c r="AB30" s="160"/>
      <c r="AC30" s="160"/>
    </row>
    <row r="31" spans="1:29" ht="18" customHeight="1" x14ac:dyDescent="0.2">
      <c r="A31" s="160"/>
      <c r="B31" s="160"/>
      <c r="C31" s="174" t="s">
        <v>23</v>
      </c>
      <c r="D31" s="190">
        <v>19.7</v>
      </c>
      <c r="E31" s="177">
        <v>19</v>
      </c>
      <c r="F31" s="177">
        <v>16.600000000000001</v>
      </c>
      <c r="G31" s="177">
        <v>17.8</v>
      </c>
      <c r="H31" s="177">
        <v>18.600000000000001</v>
      </c>
      <c r="I31" s="175">
        <v>17.599999999999998</v>
      </c>
      <c r="J31" s="176">
        <v>18.600000000000001</v>
      </c>
      <c r="K31" s="177">
        <v>17.399999999999999</v>
      </c>
      <c r="L31" s="177">
        <v>17.7</v>
      </c>
      <c r="M31" s="177">
        <v>17.5</v>
      </c>
      <c r="N31" s="177">
        <v>18.8</v>
      </c>
      <c r="O31" s="177">
        <v>12.3</v>
      </c>
      <c r="P31" s="177">
        <v>13.200000000000001</v>
      </c>
      <c r="Q31" s="177">
        <v>14.099999999999998</v>
      </c>
      <c r="R31" s="177">
        <v>15.5</v>
      </c>
      <c r="S31" s="177">
        <v>14.9</v>
      </c>
      <c r="T31" s="178">
        <v>10.8</v>
      </c>
      <c r="U31" s="160"/>
      <c r="V31" s="160"/>
      <c r="W31" s="160"/>
      <c r="X31" s="160"/>
      <c r="Y31" s="160"/>
      <c r="Z31" s="160"/>
      <c r="AA31" s="160"/>
      <c r="AB31" s="160"/>
      <c r="AC31" s="160"/>
    </row>
    <row r="32" spans="1:29" ht="18" customHeight="1" x14ac:dyDescent="0.2">
      <c r="A32" s="160"/>
      <c r="B32" s="160"/>
      <c r="C32" s="174" t="s">
        <v>24</v>
      </c>
      <c r="D32" s="190">
        <v>73</v>
      </c>
      <c r="E32" s="177">
        <v>74.3</v>
      </c>
      <c r="F32" s="177">
        <v>76.900000000000006</v>
      </c>
      <c r="G32" s="177">
        <v>76.599999999999994</v>
      </c>
      <c r="H32" s="177">
        <v>76.3</v>
      </c>
      <c r="I32" s="175">
        <v>78.400000000000006</v>
      </c>
      <c r="J32" s="176">
        <v>76.900000000000006</v>
      </c>
      <c r="K32" s="177">
        <v>77.600000000000009</v>
      </c>
      <c r="L32" s="177">
        <v>77.900000000000006</v>
      </c>
      <c r="M32" s="177">
        <v>77.400000000000006</v>
      </c>
      <c r="N32" s="177">
        <v>74.900000000000006</v>
      </c>
      <c r="O32" s="177">
        <v>83.3</v>
      </c>
      <c r="P32" s="177">
        <v>82.1</v>
      </c>
      <c r="Q32" s="177">
        <v>76.2</v>
      </c>
      <c r="R32" s="177">
        <v>81</v>
      </c>
      <c r="S32" s="177">
        <v>81.099999999999994</v>
      </c>
      <c r="T32" s="178">
        <v>85.4</v>
      </c>
      <c r="U32" s="160"/>
      <c r="V32" s="160"/>
      <c r="W32" s="160"/>
      <c r="X32" s="160"/>
      <c r="Y32" s="160"/>
      <c r="Z32" s="160"/>
      <c r="AA32" s="160"/>
      <c r="AB32" s="160"/>
      <c r="AC32" s="160"/>
    </row>
    <row r="33" spans="1:29" ht="18" customHeight="1" x14ac:dyDescent="0.2">
      <c r="A33" s="160"/>
      <c r="B33" s="160"/>
      <c r="C33" s="183" t="s">
        <v>25</v>
      </c>
      <c r="D33" s="184">
        <v>7.3</v>
      </c>
      <c r="E33" s="185">
        <v>6.7</v>
      </c>
      <c r="F33" s="185">
        <v>6.5</v>
      </c>
      <c r="G33" s="185">
        <v>5.6000000000000005</v>
      </c>
      <c r="H33" s="185">
        <v>5.0999999999999996</v>
      </c>
      <c r="I33" s="185">
        <v>4.1000000000000005</v>
      </c>
      <c r="J33" s="186">
        <v>4.5</v>
      </c>
      <c r="K33" s="187">
        <v>5</v>
      </c>
      <c r="L33" s="187">
        <v>4.3999999999999995</v>
      </c>
      <c r="M33" s="187">
        <v>5</v>
      </c>
      <c r="N33" s="187">
        <v>6.2</v>
      </c>
      <c r="O33" s="187">
        <v>4.3999999999999995</v>
      </c>
      <c r="P33" s="187">
        <v>4.7</v>
      </c>
      <c r="Q33" s="187">
        <v>9.7000000000000011</v>
      </c>
      <c r="R33" s="187">
        <v>3.5</v>
      </c>
      <c r="S33" s="187">
        <v>4</v>
      </c>
      <c r="T33" s="188">
        <v>3.7</v>
      </c>
      <c r="U33" s="160"/>
      <c r="V33" s="160"/>
      <c r="W33" s="160"/>
      <c r="X33" s="160"/>
      <c r="Y33" s="160"/>
      <c r="Z33" s="160"/>
      <c r="AA33" s="160"/>
      <c r="AB33" s="160"/>
      <c r="AC33" s="160"/>
    </row>
    <row r="34" spans="1:29" ht="5.25" customHeight="1" x14ac:dyDescent="0.2">
      <c r="A34" s="160"/>
      <c r="B34" s="160"/>
      <c r="C34" s="3"/>
      <c r="D34" s="3"/>
      <c r="E34" s="3"/>
      <c r="F34" s="3"/>
      <c r="G34" s="3"/>
      <c r="H34" s="3"/>
      <c r="I34" s="3"/>
      <c r="J34" s="3"/>
      <c r="K34" s="3"/>
      <c r="L34" s="3"/>
      <c r="M34" s="3"/>
      <c r="N34" s="3"/>
      <c r="O34" s="3"/>
      <c r="P34" s="3"/>
      <c r="Q34" s="3"/>
      <c r="R34" s="3"/>
      <c r="S34" s="3"/>
      <c r="T34" s="3"/>
      <c r="U34" s="160"/>
      <c r="V34" s="160"/>
      <c r="W34" s="160"/>
      <c r="X34" s="160"/>
      <c r="Y34" s="160"/>
      <c r="Z34" s="160"/>
      <c r="AA34" s="160"/>
      <c r="AB34" s="160"/>
      <c r="AC34" s="160"/>
    </row>
    <row r="35" spans="1:29" ht="15.95" customHeight="1" x14ac:dyDescent="0.2">
      <c r="A35" s="160"/>
      <c r="B35" s="160"/>
      <c r="C35" s="189" t="s">
        <v>81</v>
      </c>
      <c r="D35" s="189"/>
      <c r="E35" s="189"/>
      <c r="F35" s="189"/>
      <c r="G35" s="189"/>
      <c r="H35" s="189"/>
      <c r="I35" s="189"/>
      <c r="J35" s="160"/>
      <c r="K35" s="160"/>
      <c r="L35" s="160"/>
      <c r="M35" s="160"/>
      <c r="N35" s="160"/>
      <c r="O35" s="160"/>
      <c r="P35" s="160"/>
      <c r="Q35" s="160"/>
      <c r="R35" s="160"/>
      <c r="S35" s="160"/>
      <c r="T35" s="160"/>
      <c r="U35" s="160"/>
      <c r="V35" s="160"/>
      <c r="W35" s="160"/>
      <c r="X35" s="160"/>
      <c r="Y35" s="160"/>
      <c r="Z35" s="160"/>
      <c r="AA35" s="160"/>
      <c r="AB35" s="160"/>
      <c r="AC35" s="160"/>
    </row>
    <row r="36" spans="1:29" ht="15.95" customHeight="1" x14ac:dyDescent="0.2">
      <c r="A36" s="160"/>
      <c r="B36" s="160"/>
      <c r="C36" s="189" t="s">
        <v>39</v>
      </c>
      <c r="D36" s="189"/>
      <c r="E36" s="189"/>
      <c r="F36" s="189"/>
      <c r="G36" s="189"/>
      <c r="H36" s="189"/>
      <c r="I36" s="189"/>
      <c r="J36" s="160"/>
      <c r="K36" s="160"/>
      <c r="L36" s="160"/>
      <c r="M36" s="160"/>
      <c r="N36" s="160"/>
      <c r="O36" s="160"/>
      <c r="P36" s="160"/>
      <c r="Q36" s="160"/>
      <c r="R36" s="160"/>
      <c r="S36" s="160"/>
      <c r="T36" s="160"/>
      <c r="U36" s="160"/>
      <c r="V36" s="160"/>
      <c r="W36" s="160"/>
      <c r="X36" s="160"/>
      <c r="Y36" s="160"/>
      <c r="Z36" s="160"/>
      <c r="AA36" s="160"/>
      <c r="AB36" s="160"/>
      <c r="AC36" s="160"/>
    </row>
    <row r="37" spans="1:29" ht="15.95" customHeight="1" x14ac:dyDescent="0.2">
      <c r="A37" s="160"/>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row>
    <row r="38" spans="1:29" ht="15.95" customHeight="1" x14ac:dyDescent="0.2">
      <c r="A38" s="160"/>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row>
    <row r="39" spans="1:29" ht="15.95" customHeight="1" x14ac:dyDescent="0.2">
      <c r="A39" s="160"/>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row>
    <row r="40" spans="1:29" ht="15.95" customHeight="1" x14ac:dyDescent="0.2">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row>
    <row r="41" spans="1:29" ht="15.95" customHeight="1" x14ac:dyDescent="0.2">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row>
    <row r="42" spans="1:29" ht="15.95" customHeight="1" x14ac:dyDescent="0.2"/>
    <row r="43" spans="1:29" ht="15.95" customHeight="1" x14ac:dyDescent="0.2"/>
    <row r="44" spans="1:29" ht="15.95" customHeight="1" x14ac:dyDescent="0.2"/>
    <row r="45" spans="1:29" ht="15.95" customHeight="1" x14ac:dyDescent="0.2"/>
    <row r="46" spans="1:29" ht="15.95" customHeight="1" x14ac:dyDescent="0.2"/>
    <row r="47" spans="1:29" ht="15.95" customHeight="1" x14ac:dyDescent="0.2"/>
    <row r="48" spans="1:29"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spans="2:2" ht="15.95" customHeight="1" x14ac:dyDescent="0.2"/>
    <row r="66" spans="2:2" ht="15.95" customHeight="1" x14ac:dyDescent="0.2"/>
    <row r="67" spans="2:2" ht="15.95" customHeight="1" x14ac:dyDescent="0.2"/>
    <row r="68" spans="2:2" ht="15.95" customHeight="1" x14ac:dyDescent="0.2"/>
    <row r="69" spans="2:2" ht="8.25" customHeight="1" x14ac:dyDescent="0.2">
      <c r="B69" s="4"/>
    </row>
  </sheetData>
  <mergeCells count="3">
    <mergeCell ref="K4:T4"/>
    <mergeCell ref="D4:J4"/>
    <mergeCell ref="C4:C5"/>
  </mergeCells>
  <hyperlinks>
    <hyperlink ref="U1" location="'Lisez-moi'!A1" display="Retour au sommaire"/>
    <hyperlink ref="C1" location="'Lisez-moi'!A1" display="Retour au sommair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zoomScaleNormal="100" workbookViewId="0">
      <selection activeCell="O22" sqref="O22"/>
    </sheetView>
  </sheetViews>
  <sheetFormatPr baseColWidth="10" defaultRowHeight="12" x14ac:dyDescent="0.25"/>
  <cols>
    <col min="1" max="1" width="30.7109375" style="252" customWidth="1"/>
    <col min="2" max="2" width="21.7109375" style="252" customWidth="1"/>
    <col min="3" max="3" width="8.5703125" style="256" customWidth="1"/>
    <col min="4" max="18" width="8.5703125" style="252" customWidth="1"/>
    <col min="19" max="16384" width="11.42578125" style="252"/>
  </cols>
  <sheetData>
    <row r="1" spans="1:18" s="132" customFormat="1" ht="15" x14ac:dyDescent="0.2">
      <c r="A1" s="130" t="s">
        <v>225</v>
      </c>
      <c r="B1" s="246"/>
      <c r="C1" s="131"/>
      <c r="D1" s="131"/>
      <c r="E1" s="131"/>
      <c r="F1" s="131"/>
      <c r="G1" s="131"/>
      <c r="Q1" s="133" t="s">
        <v>59</v>
      </c>
    </row>
    <row r="3" spans="1:18" x14ac:dyDescent="0.25">
      <c r="A3" s="134"/>
      <c r="B3" s="192"/>
      <c r="C3" s="193" t="s">
        <v>107</v>
      </c>
      <c r="D3" s="194" t="s">
        <v>181</v>
      </c>
      <c r="E3" s="194" t="s">
        <v>187</v>
      </c>
      <c r="F3" s="194" t="s">
        <v>217</v>
      </c>
      <c r="G3" s="194" t="s">
        <v>271</v>
      </c>
      <c r="H3" s="194">
        <v>44044</v>
      </c>
      <c r="I3" s="194">
        <v>44075</v>
      </c>
      <c r="J3" s="194">
        <v>44105</v>
      </c>
      <c r="K3" s="194">
        <v>44136</v>
      </c>
      <c r="L3" s="194">
        <v>44166</v>
      </c>
      <c r="M3" s="194">
        <v>44197</v>
      </c>
      <c r="N3" s="194">
        <v>44228</v>
      </c>
      <c r="O3" s="194">
        <v>44256</v>
      </c>
      <c r="P3" s="194">
        <v>44287</v>
      </c>
      <c r="Q3" s="194">
        <v>44317</v>
      </c>
      <c r="R3" s="420">
        <v>44348</v>
      </c>
    </row>
    <row r="4" spans="1:18" ht="17.45" customHeight="1" x14ac:dyDescent="0.25">
      <c r="A4" s="403" t="s">
        <v>108</v>
      </c>
      <c r="B4" s="195" t="s">
        <v>280</v>
      </c>
      <c r="C4" s="196">
        <v>6.7039279999999994</v>
      </c>
      <c r="D4" s="197">
        <v>8.3821729999999999</v>
      </c>
      <c r="E4" s="197">
        <v>6.883902</v>
      </c>
      <c r="F4" s="197">
        <v>3.1049490000000004</v>
      </c>
      <c r="G4" s="197">
        <v>1.748571563601937</v>
      </c>
      <c r="H4" s="197">
        <v>1.1157422136010189</v>
      </c>
      <c r="I4" s="197">
        <v>1.1836202974815033</v>
      </c>
      <c r="J4" s="197">
        <v>1.6555071914259569</v>
      </c>
      <c r="K4" s="197">
        <v>2.9550599650233087</v>
      </c>
      <c r="L4" s="197">
        <v>2.1960096662694442</v>
      </c>
      <c r="M4" s="197">
        <v>2.2054955012581359</v>
      </c>
      <c r="N4" s="197">
        <v>2.250773199918771</v>
      </c>
      <c r="O4" s="197">
        <v>2.4524972204293545</v>
      </c>
      <c r="P4" s="197">
        <v>3.0103605222083329</v>
      </c>
      <c r="Q4" s="421">
        <v>2.3183807463747406</v>
      </c>
      <c r="R4" s="198">
        <v>1.3419425308222954</v>
      </c>
    </row>
    <row r="5" spans="1:18" x14ac:dyDescent="0.25">
      <c r="A5" s="404"/>
      <c r="B5" s="199" t="s">
        <v>114</v>
      </c>
      <c r="C5" s="200">
        <v>6.7039279999999994</v>
      </c>
      <c r="D5" s="201">
        <v>8.3821729999999999</v>
      </c>
      <c r="E5" s="201">
        <v>6.883902</v>
      </c>
      <c r="F5" s="201">
        <v>3.1049490000000004</v>
      </c>
      <c r="G5" s="201">
        <v>1.78735</v>
      </c>
      <c r="H5" s="201">
        <v>1.115093708168893</v>
      </c>
      <c r="I5" s="201">
        <v>1.165523188201133</v>
      </c>
      <c r="J5" s="201">
        <v>1.65577548170403</v>
      </c>
      <c r="K5" s="201">
        <v>2.955150661833672</v>
      </c>
      <c r="L5" s="201">
        <v>2.1939303250512943</v>
      </c>
      <c r="M5" s="201">
        <v>2.1812215036842439</v>
      </c>
      <c r="N5" s="201">
        <v>2.2603069011881058</v>
      </c>
      <c r="O5" s="201">
        <v>2.4382620084687678</v>
      </c>
      <c r="P5" s="201">
        <v>2.9636637833926214</v>
      </c>
      <c r="Q5" s="201">
        <v>2.2780642925226124</v>
      </c>
      <c r="R5" s="202">
        <v>1.3761120799624298</v>
      </c>
    </row>
    <row r="6" spans="1:18" ht="17.45" customHeight="1" x14ac:dyDescent="0.25">
      <c r="A6" s="405" t="s">
        <v>109</v>
      </c>
      <c r="B6" s="195" t="s">
        <v>280</v>
      </c>
      <c r="C6" s="203">
        <v>2.2415085461428568</v>
      </c>
      <c r="D6" s="204">
        <v>4.640287717942857</v>
      </c>
      <c r="E6" s="204">
        <v>3.0336848432857146</v>
      </c>
      <c r="F6" s="204">
        <v>1.355193516071429</v>
      </c>
      <c r="G6" s="204">
        <v>0.62695629144476794</v>
      </c>
      <c r="H6" s="204">
        <v>0.43823735106630846</v>
      </c>
      <c r="I6" s="204">
        <v>0.4035970015221762</v>
      </c>
      <c r="J6" s="204">
        <v>0.53776653954743481</v>
      </c>
      <c r="K6" s="204">
        <v>1.5927460521880603</v>
      </c>
      <c r="L6" s="204">
        <v>0.96849420906122075</v>
      </c>
      <c r="M6" s="204">
        <v>1.1204370959577998</v>
      </c>
      <c r="N6" s="204">
        <v>1.1621162939346805</v>
      </c>
      <c r="O6" s="204">
        <v>1.0999783127320835</v>
      </c>
      <c r="P6" s="204">
        <v>1.5188316413321887</v>
      </c>
      <c r="Q6" s="204">
        <v>0.97196414822669486</v>
      </c>
      <c r="R6" s="205">
        <v>0.44252832882470478</v>
      </c>
    </row>
    <row r="7" spans="1:18" x14ac:dyDescent="0.25">
      <c r="A7" s="404"/>
      <c r="B7" s="199" t="s">
        <v>114</v>
      </c>
      <c r="C7" s="200">
        <v>2.2415085461428568</v>
      </c>
      <c r="D7" s="201">
        <v>4.640287717942857</v>
      </c>
      <c r="E7" s="201">
        <v>3.0336848432857146</v>
      </c>
      <c r="F7" s="201">
        <v>1.355193516071429</v>
      </c>
      <c r="G7" s="201">
        <v>0.616475</v>
      </c>
      <c r="H7" s="201">
        <v>0.43790030816349379</v>
      </c>
      <c r="I7" s="201">
        <v>0.39597294501981778</v>
      </c>
      <c r="J7" s="201">
        <v>0.5377583843909024</v>
      </c>
      <c r="K7" s="201">
        <v>1.592626711153146</v>
      </c>
      <c r="L7" s="201">
        <v>0.96734159510778972</v>
      </c>
      <c r="M7" s="201">
        <v>1.1083968834904743</v>
      </c>
      <c r="N7" s="201">
        <v>1.1593276835409629</v>
      </c>
      <c r="O7" s="201">
        <v>1.0863868097964104</v>
      </c>
      <c r="P7" s="201">
        <v>1.4927063990469138</v>
      </c>
      <c r="Q7" s="201">
        <v>0.94711702947010112</v>
      </c>
      <c r="R7" s="202">
        <v>0.44334444222304725</v>
      </c>
    </row>
    <row r="8" spans="1:18" ht="15" customHeight="1" x14ac:dyDescent="0.25">
      <c r="A8" s="406" t="s">
        <v>115</v>
      </c>
      <c r="B8" s="195" t="s">
        <v>280</v>
      </c>
      <c r="C8" s="206">
        <v>313.81119645999996</v>
      </c>
      <c r="D8" s="207">
        <v>812.05035064000003</v>
      </c>
      <c r="E8" s="207">
        <v>424.71587806000002</v>
      </c>
      <c r="F8" s="207">
        <v>189.72709225000006</v>
      </c>
      <c r="G8" s="207">
        <v>109.71735100283439</v>
      </c>
      <c r="H8" s="207">
        <v>61.35322914928318</v>
      </c>
      <c r="I8" s="207">
        <v>70.629475266380837</v>
      </c>
      <c r="J8" s="207">
        <v>75.287315536640875</v>
      </c>
      <c r="K8" s="207">
        <v>222.98444730632843</v>
      </c>
      <c r="L8" s="207">
        <v>169.48648658571364</v>
      </c>
      <c r="M8" s="207">
        <v>156.86119343409197</v>
      </c>
      <c r="N8" s="207">
        <v>162.69628115085527</v>
      </c>
      <c r="O8" s="207">
        <v>192.49620472811461</v>
      </c>
      <c r="P8" s="207">
        <v>212.63642978650643</v>
      </c>
      <c r="Q8" s="207">
        <v>136.07498075173729</v>
      </c>
      <c r="R8" s="208">
        <v>77.442457544323332</v>
      </c>
    </row>
    <row r="9" spans="1:18" x14ac:dyDescent="0.25">
      <c r="A9" s="404"/>
      <c r="B9" s="199" t="s">
        <v>114</v>
      </c>
      <c r="C9" s="209">
        <v>313.79417999999998</v>
      </c>
      <c r="D9" s="210">
        <v>812.01973999999996</v>
      </c>
      <c r="E9" s="210">
        <v>424.70337499999999</v>
      </c>
      <c r="F9" s="210">
        <v>189.74074999999999</v>
      </c>
      <c r="G9" s="210">
        <v>107.88316999999999</v>
      </c>
      <c r="H9" s="210">
        <v>61.306043142889138</v>
      </c>
      <c r="I9" s="210">
        <v>69.295265378468116</v>
      </c>
      <c r="J9" s="210">
        <v>75.286173814726325</v>
      </c>
      <c r="K9" s="210">
        <v>222.96773956144045</v>
      </c>
      <c r="L9" s="210">
        <v>169.2847791438632</v>
      </c>
      <c r="M9" s="210">
        <v>155.17556368866639</v>
      </c>
      <c r="N9" s="210">
        <v>162.30587569573487</v>
      </c>
      <c r="O9" s="210">
        <v>190.11769171437189</v>
      </c>
      <c r="P9" s="210">
        <v>208.97889586656794</v>
      </c>
      <c r="Q9" s="210">
        <v>132.59638412581421</v>
      </c>
      <c r="R9" s="211">
        <v>77.585277389033308</v>
      </c>
    </row>
    <row r="10" spans="1:18" ht="15" customHeight="1" x14ac:dyDescent="0.25">
      <c r="A10" s="406" t="s">
        <v>224</v>
      </c>
      <c r="B10" s="195" t="s">
        <v>280</v>
      </c>
      <c r="C10" s="196">
        <v>3.1847417793799995</v>
      </c>
      <c r="D10" s="197">
        <v>8.5209341224799999</v>
      </c>
      <c r="E10" s="197">
        <v>4.5926452383900003</v>
      </c>
      <c r="F10" s="197">
        <v>2.0340257427299999</v>
      </c>
      <c r="G10" s="197">
        <v>1.2073689156832681</v>
      </c>
      <c r="H10" s="197">
        <v>0.68483563690502214</v>
      </c>
      <c r="I10" s="197">
        <v>0.80102812865460082</v>
      </c>
      <c r="J10" s="197">
        <v>0.81799396283913695</v>
      </c>
      <c r="K10" s="197">
        <v>2.2095930634108876</v>
      </c>
      <c r="L10" s="197">
        <v>1.7146782833141081</v>
      </c>
      <c r="M10" s="197">
        <v>1.6145022963759783</v>
      </c>
      <c r="N10" s="197">
        <v>1.6502228229117841</v>
      </c>
      <c r="O10" s="197">
        <v>1.9663443306037387</v>
      </c>
      <c r="P10" s="197">
        <v>2.1583355066083492</v>
      </c>
      <c r="Q10" s="197">
        <v>1.4075960763737687</v>
      </c>
      <c r="R10" s="198">
        <v>0.82801696401450564</v>
      </c>
    </row>
    <row r="11" spans="1:18" x14ac:dyDescent="0.25">
      <c r="A11" s="407"/>
      <c r="B11" s="212" t="s">
        <v>114</v>
      </c>
      <c r="C11" s="213">
        <v>3.1845311500000002</v>
      </c>
      <c r="D11" s="214">
        <v>8.5205037650000008</v>
      </c>
      <c r="E11" s="214">
        <v>4.5924316699999999</v>
      </c>
      <c r="F11" s="214">
        <v>2.0341174450000001</v>
      </c>
      <c r="G11" s="214">
        <v>1.18665233</v>
      </c>
      <c r="H11" s="214">
        <v>0.68425940525679629</v>
      </c>
      <c r="I11" s="214">
        <v>0.78712785639312022</v>
      </c>
      <c r="J11" s="214">
        <v>0.81792023469905517</v>
      </c>
      <c r="K11" s="214">
        <v>2.2098312463822141</v>
      </c>
      <c r="L11" s="214">
        <v>1.7122739460984289</v>
      </c>
      <c r="M11" s="214">
        <v>1.585204943999672</v>
      </c>
      <c r="N11" s="214">
        <v>1.6437165466862222</v>
      </c>
      <c r="O11" s="214">
        <v>1.9262791094828784</v>
      </c>
      <c r="P11" s="214">
        <v>2.0940026949251371</v>
      </c>
      <c r="Q11" s="214">
        <v>1.3690339906485909</v>
      </c>
      <c r="R11" s="215">
        <v>0.83823286306881106</v>
      </c>
    </row>
    <row r="12" spans="1:18" x14ac:dyDescent="0.25">
      <c r="A12" s="253"/>
      <c r="B12" s="254"/>
      <c r="C12" s="197"/>
      <c r="D12" s="197"/>
      <c r="E12" s="197"/>
      <c r="F12" s="197"/>
      <c r="G12" s="197"/>
      <c r="H12" s="197"/>
      <c r="I12" s="197"/>
      <c r="J12" s="197"/>
      <c r="K12" s="197"/>
      <c r="L12" s="197"/>
      <c r="M12" s="197"/>
      <c r="N12" s="197"/>
      <c r="O12" s="197"/>
      <c r="P12" s="197"/>
      <c r="Q12" s="197"/>
      <c r="R12" s="197"/>
    </row>
    <row r="13" spans="1:18" s="255" customFormat="1" x14ac:dyDescent="0.2">
      <c r="A13" s="408" t="s">
        <v>186</v>
      </c>
      <c r="B13" s="408"/>
      <c r="C13" s="408"/>
      <c r="D13" s="408"/>
      <c r="E13" s="408"/>
      <c r="F13" s="408"/>
      <c r="G13" s="408"/>
      <c r="H13" s="408"/>
      <c r="I13" s="408"/>
      <c r="J13" s="408"/>
      <c r="K13" s="408"/>
      <c r="L13" s="408"/>
      <c r="M13" s="408"/>
      <c r="N13" s="252"/>
      <c r="O13" s="252"/>
      <c r="P13" s="252"/>
      <c r="Q13" s="252"/>
      <c r="R13" s="252"/>
    </row>
    <row r="14" spans="1:18" s="255" customFormat="1" x14ac:dyDescent="0.2">
      <c r="A14" s="408" t="s">
        <v>112</v>
      </c>
      <c r="B14" s="408"/>
      <c r="C14" s="408"/>
      <c r="D14" s="408"/>
      <c r="E14" s="408"/>
      <c r="F14" s="408"/>
      <c r="G14" s="408"/>
      <c r="H14" s="408"/>
      <c r="I14" s="408"/>
      <c r="J14" s="408"/>
      <c r="K14" s="408"/>
      <c r="L14" s="408"/>
      <c r="M14" s="408"/>
      <c r="N14" s="252"/>
      <c r="O14" s="252"/>
      <c r="P14" s="252"/>
      <c r="Q14" s="252"/>
      <c r="R14" s="252"/>
    </row>
    <row r="15" spans="1:18" s="255" customFormat="1" ht="27.75" customHeight="1" x14ac:dyDescent="0.2">
      <c r="A15" s="409" t="s">
        <v>113</v>
      </c>
      <c r="B15" s="409"/>
      <c r="C15" s="409"/>
      <c r="D15" s="409"/>
      <c r="E15" s="409"/>
      <c r="F15" s="409"/>
      <c r="G15" s="409"/>
      <c r="H15" s="409"/>
      <c r="I15" s="409"/>
      <c r="J15" s="409"/>
      <c r="K15" s="409"/>
      <c r="L15" s="409"/>
      <c r="M15" s="409"/>
      <c r="N15" s="252"/>
      <c r="O15" s="252"/>
      <c r="P15" s="252"/>
      <c r="Q15" s="252"/>
      <c r="R15" s="252"/>
    </row>
  </sheetData>
  <mergeCells count="7">
    <mergeCell ref="A15:M15"/>
    <mergeCell ref="A4:A5"/>
    <mergeCell ref="A6:A7"/>
    <mergeCell ref="A8:A9"/>
    <mergeCell ref="A10:A11"/>
    <mergeCell ref="A13:M13"/>
    <mergeCell ref="A14:M14"/>
  </mergeCells>
  <hyperlinks>
    <hyperlink ref="Q1" location="'Lisez-moi'!A1" display="Retour au sommair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workbookViewId="0">
      <selection activeCell="G17" sqref="G17"/>
    </sheetView>
  </sheetViews>
  <sheetFormatPr baseColWidth="10" defaultRowHeight="12" x14ac:dyDescent="0.2"/>
  <cols>
    <col min="1" max="1" width="30.140625" style="255" customWidth="1"/>
    <col min="2" max="18" width="8.5703125" style="255" customWidth="1"/>
    <col min="19" max="16384" width="11.42578125" style="255"/>
  </cols>
  <sheetData>
    <row r="1" spans="1:18" s="132" customFormat="1" ht="15" x14ac:dyDescent="0.2">
      <c r="A1" s="130" t="s">
        <v>281</v>
      </c>
      <c r="B1" s="131"/>
      <c r="C1" s="131"/>
      <c r="D1" s="131"/>
      <c r="E1" s="131"/>
      <c r="F1" s="131"/>
      <c r="G1" s="131"/>
      <c r="R1" s="133" t="s">
        <v>59</v>
      </c>
    </row>
    <row r="2" spans="1:18" s="132" customFormat="1" ht="15" x14ac:dyDescent="0.25">
      <c r="A2" s="257"/>
      <c r="B2" s="131"/>
      <c r="C2" s="131"/>
      <c r="D2" s="131"/>
      <c r="E2" s="131"/>
      <c r="F2" s="131"/>
      <c r="G2" s="131"/>
      <c r="R2" s="247"/>
    </row>
    <row r="3" spans="1:18" x14ac:dyDescent="0.2">
      <c r="A3" s="258"/>
      <c r="B3" s="193" t="s">
        <v>107</v>
      </c>
      <c r="C3" s="194" t="s">
        <v>181</v>
      </c>
      <c r="D3" s="194" t="s">
        <v>187</v>
      </c>
      <c r="E3" s="194" t="s">
        <v>217</v>
      </c>
      <c r="F3" s="194" t="s">
        <v>271</v>
      </c>
      <c r="G3" s="194">
        <v>44044</v>
      </c>
      <c r="H3" s="194">
        <v>44075</v>
      </c>
      <c r="I3" s="194">
        <v>44105</v>
      </c>
      <c r="J3" s="194">
        <v>44136</v>
      </c>
      <c r="K3" s="194">
        <v>44166</v>
      </c>
      <c r="L3" s="194">
        <v>44197</v>
      </c>
      <c r="M3" s="194">
        <v>44228</v>
      </c>
      <c r="N3" s="194">
        <v>44256</v>
      </c>
      <c r="O3" s="194">
        <v>44287</v>
      </c>
      <c r="P3" s="194">
        <v>44317</v>
      </c>
      <c r="Q3" s="194">
        <v>44348</v>
      </c>
      <c r="R3" s="194">
        <v>44378</v>
      </c>
    </row>
    <row r="4" spans="1:18" s="263" customFormat="1" ht="36" x14ac:dyDescent="0.2">
      <c r="A4" s="259" t="s">
        <v>108</v>
      </c>
      <c r="B4" s="260">
        <v>6.7039279999999994</v>
      </c>
      <c r="C4" s="261">
        <v>8.3821729999999999</v>
      </c>
      <c r="D4" s="261">
        <v>6.883902</v>
      </c>
      <c r="E4" s="261">
        <v>3.1049490000000004</v>
      </c>
      <c r="F4" s="261">
        <v>1.78735</v>
      </c>
      <c r="G4" s="261">
        <v>1.115093708168893</v>
      </c>
      <c r="H4" s="261">
        <v>1.165523188201133</v>
      </c>
      <c r="I4" s="261">
        <v>1.65577548170403</v>
      </c>
      <c r="J4" s="261">
        <v>2.955150661833672</v>
      </c>
      <c r="K4" s="261">
        <v>2.1939303250512943</v>
      </c>
      <c r="L4" s="261">
        <v>2.1812215036842439</v>
      </c>
      <c r="M4" s="261">
        <v>2.2603069011881058</v>
      </c>
      <c r="N4" s="262">
        <v>2.4382620084687678</v>
      </c>
      <c r="O4" s="262">
        <v>2.9636637833926214</v>
      </c>
      <c r="P4" s="262">
        <v>2.2780642925226124</v>
      </c>
      <c r="Q4" s="262">
        <v>1.3761120799624298</v>
      </c>
      <c r="R4" s="262">
        <v>0.60647827095976181</v>
      </c>
    </row>
    <row r="5" spans="1:18" s="263" customFormat="1" ht="36" x14ac:dyDescent="0.2">
      <c r="A5" s="259" t="s">
        <v>109</v>
      </c>
      <c r="B5" s="260">
        <v>2.2415085461428568</v>
      </c>
      <c r="C5" s="261">
        <v>4.640287717942857</v>
      </c>
      <c r="D5" s="261">
        <v>3.0336848432857146</v>
      </c>
      <c r="E5" s="261">
        <v>1.355193516071429</v>
      </c>
      <c r="F5" s="261">
        <v>0.616475</v>
      </c>
      <c r="G5" s="261">
        <v>0.43790030816349379</v>
      </c>
      <c r="H5" s="261">
        <v>0.39597294501981778</v>
      </c>
      <c r="I5" s="261">
        <v>0.5377583843909024</v>
      </c>
      <c r="J5" s="261">
        <v>1.592626711153146</v>
      </c>
      <c r="K5" s="261">
        <v>0.96734159510778972</v>
      </c>
      <c r="L5" s="261">
        <v>1.1083968834904743</v>
      </c>
      <c r="M5" s="261">
        <v>1.1593276835409629</v>
      </c>
      <c r="N5" s="261">
        <v>1.0863868097964104</v>
      </c>
      <c r="O5" s="261">
        <v>1.4927063990469138</v>
      </c>
      <c r="P5" s="261">
        <v>0.94711702947010112</v>
      </c>
      <c r="Q5" s="261">
        <v>0.44334444222304725</v>
      </c>
      <c r="R5" s="261">
        <v>0.2375495486559894</v>
      </c>
    </row>
    <row r="6" spans="1:18" s="263" customFormat="1" x14ac:dyDescent="0.2">
      <c r="A6" s="259" t="s">
        <v>110</v>
      </c>
      <c r="B6" s="264">
        <v>313.79417999999998</v>
      </c>
      <c r="C6" s="265">
        <v>812.01973999999996</v>
      </c>
      <c r="D6" s="265">
        <v>424.70337499999999</v>
      </c>
      <c r="E6" s="265">
        <v>189.74074999999999</v>
      </c>
      <c r="F6" s="265">
        <v>107.88316999999999</v>
      </c>
      <c r="G6" s="265">
        <v>61.306043142889138</v>
      </c>
      <c r="H6" s="265">
        <v>69.295265378468116</v>
      </c>
      <c r="I6" s="265">
        <v>75.286173814726325</v>
      </c>
      <c r="J6" s="265">
        <v>222.96773956144045</v>
      </c>
      <c r="K6" s="265">
        <v>169.2847791438632</v>
      </c>
      <c r="L6" s="265">
        <v>155.17556368866639</v>
      </c>
      <c r="M6" s="265">
        <v>162.30587569573487</v>
      </c>
      <c r="N6" s="265">
        <v>190.11769171437189</v>
      </c>
      <c r="O6" s="265">
        <v>208.97889586656794</v>
      </c>
      <c r="P6" s="265">
        <v>132.59638412581421</v>
      </c>
      <c r="Q6" s="265">
        <v>77.585277389033308</v>
      </c>
      <c r="R6" s="265">
        <v>33.256936811838514</v>
      </c>
    </row>
    <row r="7" spans="1:18" s="263" customFormat="1" ht="24" x14ac:dyDescent="0.2">
      <c r="A7" s="259" t="s">
        <v>111</v>
      </c>
      <c r="B7" s="264">
        <v>4</v>
      </c>
      <c r="C7" s="265">
        <v>5</v>
      </c>
      <c r="D7" s="265">
        <v>4</v>
      </c>
      <c r="E7" s="265">
        <v>4</v>
      </c>
      <c r="F7" s="265">
        <v>5</v>
      </c>
      <c r="G7" s="265">
        <v>4</v>
      </c>
      <c r="H7" s="265">
        <v>5</v>
      </c>
      <c r="I7" s="265">
        <v>4</v>
      </c>
      <c r="J7" s="265">
        <v>4</v>
      </c>
      <c r="K7" s="265">
        <v>5</v>
      </c>
      <c r="L7" s="265">
        <v>4</v>
      </c>
      <c r="M7" s="265">
        <v>4</v>
      </c>
      <c r="N7" s="265">
        <v>5</v>
      </c>
      <c r="O7" s="265">
        <v>4</v>
      </c>
      <c r="P7" s="265">
        <v>4</v>
      </c>
      <c r="Q7" s="265">
        <v>5</v>
      </c>
      <c r="R7" s="265">
        <v>4</v>
      </c>
    </row>
    <row r="8" spans="1:18" x14ac:dyDescent="0.2">
      <c r="A8" s="266" t="s">
        <v>279</v>
      </c>
      <c r="B8" s="267">
        <v>3.1845311500000002</v>
      </c>
      <c r="C8" s="268">
        <v>8.5205037650000008</v>
      </c>
      <c r="D8" s="268">
        <v>4.5924316699999999</v>
      </c>
      <c r="E8" s="268">
        <v>2.0341174450000001</v>
      </c>
      <c r="F8" s="268">
        <v>1.18665233</v>
      </c>
      <c r="G8" s="268">
        <v>0.68425940525679629</v>
      </c>
      <c r="H8" s="268">
        <v>0.78712785639312022</v>
      </c>
      <c r="I8" s="268">
        <v>0.81792023469905517</v>
      </c>
      <c r="J8" s="268">
        <v>2.2098312463822141</v>
      </c>
      <c r="K8" s="268">
        <v>1.7122739460984289</v>
      </c>
      <c r="L8" s="268">
        <v>1.585204943999672</v>
      </c>
      <c r="M8" s="268">
        <v>1.6437165466862222</v>
      </c>
      <c r="N8" s="268">
        <v>1.9262791094828784</v>
      </c>
      <c r="O8" s="268">
        <v>2.0940026949251371</v>
      </c>
      <c r="P8" s="268">
        <v>1.3690339906485909</v>
      </c>
      <c r="Q8" s="268">
        <v>0.83823286306881106</v>
      </c>
      <c r="R8" s="268">
        <v>0.3323287227550713</v>
      </c>
    </row>
    <row r="9" spans="1:18" x14ac:dyDescent="0.2">
      <c r="A9" s="269"/>
      <c r="B9" s="269"/>
      <c r="C9" s="269"/>
      <c r="D9" s="269"/>
      <c r="E9" s="269"/>
      <c r="F9" s="269"/>
      <c r="G9" s="269"/>
      <c r="H9" s="269"/>
      <c r="I9" s="269"/>
      <c r="J9" s="269"/>
      <c r="K9" s="269"/>
      <c r="L9" s="269"/>
      <c r="M9" s="269"/>
      <c r="N9" s="269"/>
      <c r="O9" s="269"/>
      <c r="P9" s="269"/>
    </row>
    <row r="10" spans="1:18" x14ac:dyDescent="0.2">
      <c r="A10" s="408" t="s">
        <v>186</v>
      </c>
      <c r="B10" s="408"/>
      <c r="C10" s="408"/>
      <c r="D10" s="408"/>
      <c r="E10" s="408"/>
      <c r="F10" s="408"/>
      <c r="G10" s="408"/>
      <c r="H10" s="408"/>
      <c r="I10" s="408"/>
      <c r="J10" s="408"/>
      <c r="K10" s="408"/>
      <c r="L10" s="408"/>
      <c r="M10" s="408"/>
      <c r="N10" s="270"/>
      <c r="O10" s="270"/>
      <c r="P10" s="270"/>
    </row>
    <row r="11" spans="1:18" x14ac:dyDescent="0.2">
      <c r="A11" s="408" t="s">
        <v>112</v>
      </c>
      <c r="B11" s="408"/>
      <c r="C11" s="408"/>
      <c r="D11" s="408"/>
      <c r="E11" s="408"/>
      <c r="F11" s="408"/>
      <c r="G11" s="408"/>
      <c r="H11" s="408"/>
      <c r="I11" s="408"/>
      <c r="J11" s="408"/>
      <c r="K11" s="408"/>
      <c r="L11" s="408"/>
      <c r="M11" s="408"/>
      <c r="N11" s="270"/>
      <c r="O11" s="270"/>
      <c r="P11" s="270"/>
    </row>
    <row r="12" spans="1:18" ht="27.75" customHeight="1" x14ac:dyDescent="0.2">
      <c r="A12" s="409" t="s">
        <v>113</v>
      </c>
      <c r="B12" s="409"/>
      <c r="C12" s="409"/>
      <c r="D12" s="409"/>
      <c r="E12" s="409"/>
      <c r="F12" s="409"/>
      <c r="G12" s="409"/>
      <c r="H12" s="409"/>
      <c r="I12" s="409"/>
      <c r="J12" s="409"/>
      <c r="K12" s="409"/>
      <c r="L12" s="409"/>
      <c r="M12" s="409"/>
      <c r="N12" s="271"/>
      <c r="O12" s="271"/>
      <c r="P12" s="271"/>
    </row>
  </sheetData>
  <mergeCells count="3">
    <mergeCell ref="A10:M10"/>
    <mergeCell ref="A11:M11"/>
    <mergeCell ref="A12:M12"/>
  </mergeCells>
  <hyperlinks>
    <hyperlink ref="R1" location="'Lisez-moi'!A1" display="Retour au sommair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17"/>
  <sheetViews>
    <sheetView zoomScale="85" zoomScaleNormal="85" workbookViewId="0">
      <selection activeCell="Q1" sqref="Q1"/>
    </sheetView>
  </sheetViews>
  <sheetFormatPr baseColWidth="10" defaultColWidth="9.140625" defaultRowHeight="11.25" x14ac:dyDescent="0.25"/>
  <cols>
    <col min="1" max="1" width="23.140625" style="132" customWidth="1"/>
    <col min="2" max="2" width="11" style="132" customWidth="1"/>
    <col min="3" max="6" width="9.140625" style="132"/>
    <col min="7" max="7" width="10.42578125" style="132" bestFit="1" customWidth="1"/>
    <col min="8" max="10" width="10.42578125" style="132" customWidth="1"/>
    <col min="11" max="11" width="9.85546875" style="132" bestFit="1" customWidth="1"/>
    <col min="12" max="16" width="9.42578125" style="132" bestFit="1" customWidth="1"/>
    <col min="17" max="16384" width="9.140625" style="132"/>
  </cols>
  <sheetData>
    <row r="1" spans="1:20" ht="15" x14ac:dyDescent="0.2">
      <c r="A1" s="130" t="s">
        <v>283</v>
      </c>
      <c r="B1" s="135"/>
      <c r="C1" s="135"/>
      <c r="D1" s="135"/>
      <c r="E1" s="135"/>
      <c r="F1" s="135"/>
      <c r="G1" s="135"/>
      <c r="H1" s="135"/>
      <c r="I1" s="135"/>
      <c r="J1" s="135"/>
      <c r="K1" s="135"/>
      <c r="L1" s="135"/>
      <c r="M1" s="135"/>
      <c r="N1" s="135"/>
      <c r="O1" s="135"/>
      <c r="P1" s="135"/>
      <c r="Q1" s="133" t="s">
        <v>59</v>
      </c>
    </row>
    <row r="2" spans="1:20" ht="14.25" x14ac:dyDescent="0.2">
      <c r="A2" s="236" t="s">
        <v>116</v>
      </c>
      <c r="B2" s="135"/>
      <c r="C2" s="135"/>
      <c r="D2" s="135"/>
      <c r="E2" s="135"/>
      <c r="F2" s="135"/>
      <c r="G2" s="135"/>
      <c r="H2" s="135"/>
      <c r="I2" s="135"/>
      <c r="J2" s="135"/>
      <c r="K2" s="135"/>
      <c r="L2" s="135"/>
      <c r="M2" s="135"/>
      <c r="N2" s="135"/>
      <c r="O2" s="135"/>
      <c r="P2" s="135"/>
      <c r="Q2" s="67"/>
    </row>
    <row r="3" spans="1:20" ht="12.75" x14ac:dyDescent="0.25">
      <c r="A3" s="135"/>
      <c r="B3" s="410" t="s">
        <v>117</v>
      </c>
      <c r="C3" s="410"/>
      <c r="D3" s="410"/>
      <c r="E3" s="410"/>
      <c r="F3" s="410"/>
      <c r="G3" s="140"/>
      <c r="H3" s="140"/>
      <c r="I3" s="140"/>
      <c r="J3" s="140"/>
      <c r="K3" s="135"/>
      <c r="L3" s="135"/>
      <c r="M3" s="135"/>
      <c r="N3" s="135"/>
      <c r="O3" s="135"/>
      <c r="P3" s="135"/>
    </row>
    <row r="4" spans="1:20" ht="13.5" thickBot="1" x14ac:dyDescent="0.3">
      <c r="A4" s="222" t="s">
        <v>155</v>
      </c>
      <c r="B4" s="223" t="s">
        <v>107</v>
      </c>
      <c r="C4" s="223" t="s">
        <v>181</v>
      </c>
      <c r="D4" s="223" t="s">
        <v>187</v>
      </c>
      <c r="E4" s="223" t="s">
        <v>217</v>
      </c>
      <c r="F4" s="223" t="s">
        <v>271</v>
      </c>
      <c r="G4" s="223">
        <v>44044</v>
      </c>
      <c r="H4" s="223">
        <v>44075</v>
      </c>
      <c r="I4" s="223">
        <v>44105</v>
      </c>
      <c r="J4" s="223">
        <v>44136</v>
      </c>
      <c r="K4" s="223">
        <v>44166</v>
      </c>
      <c r="L4" s="223">
        <v>44197</v>
      </c>
      <c r="M4" s="223">
        <v>44228</v>
      </c>
      <c r="N4" s="223">
        <v>44256</v>
      </c>
      <c r="O4" s="223">
        <v>44287</v>
      </c>
      <c r="P4" s="223">
        <v>44317</v>
      </c>
      <c r="Q4" s="223">
        <v>44348</v>
      </c>
      <c r="R4" s="223">
        <v>44378</v>
      </c>
    </row>
    <row r="5" spans="1:20" ht="12.75" x14ac:dyDescent="0.25">
      <c r="A5" s="233" t="s">
        <v>156</v>
      </c>
      <c r="B5" s="225">
        <v>1119.6300000000001</v>
      </c>
      <c r="C5" s="225">
        <v>1477.585</v>
      </c>
      <c r="D5" s="225">
        <v>1299.2</v>
      </c>
      <c r="E5" s="225">
        <v>668.94500000000005</v>
      </c>
      <c r="F5" s="226">
        <v>414.97</v>
      </c>
      <c r="G5" s="225">
        <v>255.67671717602391</v>
      </c>
      <c r="H5" s="225">
        <v>273.95848146224262</v>
      </c>
      <c r="I5" s="225">
        <v>300.59777283503161</v>
      </c>
      <c r="J5" s="225">
        <v>567.70847406476332</v>
      </c>
      <c r="K5" s="225">
        <v>387.62381671654708</v>
      </c>
      <c r="L5" s="227">
        <v>370.64488425355972</v>
      </c>
      <c r="M5" s="227">
        <v>439.56098139629728</v>
      </c>
      <c r="N5" s="227">
        <v>524.10197602587834</v>
      </c>
      <c r="O5" s="227">
        <v>632.12168653510901</v>
      </c>
      <c r="P5" s="227">
        <v>505.5729475317292</v>
      </c>
      <c r="Q5" s="227">
        <v>360.52732615470006</v>
      </c>
      <c r="R5" s="227">
        <v>210.33001969029715</v>
      </c>
      <c r="S5" s="141"/>
      <c r="T5" s="141"/>
    </row>
    <row r="6" spans="1:20" ht="12.75" x14ac:dyDescent="0.25">
      <c r="A6" s="234" t="s">
        <v>157</v>
      </c>
      <c r="B6" s="228">
        <v>320.64499999999998</v>
      </c>
      <c r="C6" s="228">
        <v>444.6</v>
      </c>
      <c r="D6" s="228">
        <v>377.19</v>
      </c>
      <c r="E6" s="228">
        <v>196.22</v>
      </c>
      <c r="F6" s="229">
        <v>113.64</v>
      </c>
      <c r="G6" s="228">
        <v>67.666068909251848</v>
      </c>
      <c r="H6" s="228">
        <v>72.394563146570022</v>
      </c>
      <c r="I6" s="228">
        <v>76.5540891526026</v>
      </c>
      <c r="J6" s="228">
        <v>117.42242920035966</v>
      </c>
      <c r="K6" s="228">
        <v>86.900530770083222</v>
      </c>
      <c r="L6" s="230">
        <v>97.397578166827046</v>
      </c>
      <c r="M6" s="230">
        <v>108.27112204687415</v>
      </c>
      <c r="N6" s="230">
        <v>117.95275868329094</v>
      </c>
      <c r="O6" s="230">
        <v>146.24015963708757</v>
      </c>
      <c r="P6" s="230">
        <v>104.06601118741642</v>
      </c>
      <c r="Q6" s="281">
        <v>52.803821916580084</v>
      </c>
      <c r="R6" s="351">
        <v>44.316810039256559</v>
      </c>
      <c r="S6" s="141"/>
      <c r="T6" s="141"/>
    </row>
    <row r="7" spans="1:20" ht="12.75" x14ac:dyDescent="0.25">
      <c r="A7" s="234" t="s">
        <v>158</v>
      </c>
      <c r="B7" s="228">
        <v>379.495</v>
      </c>
      <c r="C7" s="228">
        <v>522.95500000000004</v>
      </c>
      <c r="D7" s="228">
        <v>440.18</v>
      </c>
      <c r="E7" s="228">
        <v>226.46</v>
      </c>
      <c r="F7" s="229">
        <v>126.67</v>
      </c>
      <c r="G7" s="228">
        <v>74.019832000606471</v>
      </c>
      <c r="H7" s="228">
        <v>82.224480713123569</v>
      </c>
      <c r="I7" s="228">
        <v>93.238936967182582</v>
      </c>
      <c r="J7" s="228">
        <v>139.35630500818692</v>
      </c>
      <c r="K7" s="228">
        <v>110.9726474908401</v>
      </c>
      <c r="L7" s="230">
        <v>114.49982641628402</v>
      </c>
      <c r="M7" s="230">
        <v>123.32143978589608</v>
      </c>
      <c r="N7" s="230">
        <v>132.85750237538565</v>
      </c>
      <c r="O7" s="230">
        <v>161.95074422575649</v>
      </c>
      <c r="P7" s="230">
        <v>115.79223174216921</v>
      </c>
      <c r="Q7" s="281">
        <v>70.53062614056951</v>
      </c>
      <c r="R7" s="351">
        <v>40.732165185802529</v>
      </c>
      <c r="S7" s="141"/>
      <c r="T7" s="141"/>
    </row>
    <row r="8" spans="1:20" ht="12.75" x14ac:dyDescent="0.25">
      <c r="A8" s="234" t="s">
        <v>159</v>
      </c>
      <c r="B8" s="228">
        <v>1239.675</v>
      </c>
      <c r="C8" s="228">
        <v>1574.67</v>
      </c>
      <c r="D8" s="228">
        <v>1289.25</v>
      </c>
      <c r="E8" s="228">
        <v>619.63499999999999</v>
      </c>
      <c r="F8" s="229">
        <v>343.64</v>
      </c>
      <c r="G8" s="228">
        <v>207.2026930607806</v>
      </c>
      <c r="H8" s="228">
        <v>220.54211785067631</v>
      </c>
      <c r="I8" s="228">
        <v>247.9827551226727</v>
      </c>
      <c r="J8" s="228">
        <v>453.00129835159129</v>
      </c>
      <c r="K8" s="228">
        <v>365.50931647814178</v>
      </c>
      <c r="L8" s="230">
        <v>356.96695700657938</v>
      </c>
      <c r="M8" s="230">
        <v>366.07501626500152</v>
      </c>
      <c r="N8" s="230">
        <v>381.97003971725894</v>
      </c>
      <c r="O8" s="230">
        <v>478.09420181995193</v>
      </c>
      <c r="P8" s="230">
        <v>317.43899610638584</v>
      </c>
      <c r="Q8" s="281">
        <v>189.69638624412775</v>
      </c>
      <c r="R8" s="351">
        <v>91.107772079622862</v>
      </c>
      <c r="S8" s="141"/>
      <c r="T8" s="141"/>
    </row>
    <row r="9" spans="1:20" ht="12.75" x14ac:dyDescent="0.25">
      <c r="A9" s="234" t="s">
        <v>160</v>
      </c>
      <c r="B9" s="228">
        <v>1046.5</v>
      </c>
      <c r="C9" s="228">
        <v>1292.51</v>
      </c>
      <c r="D9" s="228">
        <v>1019.9349999999999</v>
      </c>
      <c r="E9" s="228">
        <v>455.11</v>
      </c>
      <c r="F9" s="229">
        <v>254.03</v>
      </c>
      <c r="G9" s="228">
        <v>155.71526587628315</v>
      </c>
      <c r="H9" s="228">
        <v>162.49801200046625</v>
      </c>
      <c r="I9" s="228">
        <v>226.33040863308662</v>
      </c>
      <c r="J9" s="228">
        <v>411.77004029780102</v>
      </c>
      <c r="K9" s="228">
        <v>326.88072516169336</v>
      </c>
      <c r="L9" s="230">
        <v>322.41237975379005</v>
      </c>
      <c r="M9" s="230">
        <v>315.17559978282986</v>
      </c>
      <c r="N9" s="230">
        <v>324.3836866130822</v>
      </c>
      <c r="O9" s="230">
        <v>398.16023695974161</v>
      </c>
      <c r="P9" s="230">
        <v>294.54983604023903</v>
      </c>
      <c r="Q9" s="281">
        <v>159.80215272000055</v>
      </c>
      <c r="R9" s="351">
        <v>65.605958081773409</v>
      </c>
      <c r="S9" s="141"/>
      <c r="T9" s="141"/>
    </row>
    <row r="10" spans="1:20" ht="12.75" x14ac:dyDescent="0.25">
      <c r="A10" s="235" t="s">
        <v>161</v>
      </c>
      <c r="B10" s="232">
        <v>2597.7399999999998</v>
      </c>
      <c r="C10" s="232">
        <v>3069.68</v>
      </c>
      <c r="D10" s="232">
        <v>2458.23</v>
      </c>
      <c r="E10" s="232">
        <v>939.14</v>
      </c>
      <c r="F10" s="232">
        <v>534.4</v>
      </c>
      <c r="G10" s="232">
        <v>354.81313114594656</v>
      </c>
      <c r="H10" s="232">
        <v>353.90553302805432</v>
      </c>
      <c r="I10" s="232">
        <v>711.07151899345331</v>
      </c>
      <c r="J10" s="232">
        <v>1265.8921149109699</v>
      </c>
      <c r="K10" s="232">
        <v>916.04328843398878</v>
      </c>
      <c r="L10" s="232">
        <v>919.29987808720409</v>
      </c>
      <c r="M10" s="232">
        <v>907.90274191120716</v>
      </c>
      <c r="N10" s="232">
        <v>956.99604505387083</v>
      </c>
      <c r="O10" s="232">
        <v>1147.0967542149733</v>
      </c>
      <c r="P10" s="232">
        <v>940.64426991467303</v>
      </c>
      <c r="Q10" s="232">
        <v>542.75176678645153</v>
      </c>
      <c r="R10" s="232">
        <v>154.38554588300931</v>
      </c>
      <c r="S10" s="141"/>
      <c r="T10" s="141"/>
    </row>
    <row r="11" spans="1:20" x14ac:dyDescent="0.25">
      <c r="A11" s="135"/>
      <c r="B11" s="141"/>
      <c r="C11" s="141"/>
      <c r="D11" s="141"/>
      <c r="E11" s="141"/>
      <c r="F11" s="141"/>
      <c r="G11" s="141"/>
      <c r="H11" s="141"/>
      <c r="I11" s="141"/>
      <c r="J11" s="141"/>
      <c r="K11" s="141"/>
      <c r="L11" s="141"/>
      <c r="M11" s="141"/>
      <c r="N11" s="141"/>
      <c r="O11" s="141"/>
      <c r="P11" s="141"/>
    </row>
    <row r="12" spans="1:20" ht="24.75" customHeight="1" x14ac:dyDescent="0.25">
      <c r="A12" s="411" t="s">
        <v>282</v>
      </c>
      <c r="B12" s="411"/>
      <c r="C12" s="411"/>
      <c r="D12" s="411"/>
      <c r="E12" s="411"/>
      <c r="F12" s="411"/>
      <c r="G12" s="135"/>
      <c r="H12" s="135"/>
      <c r="I12" s="135"/>
      <c r="J12" s="135"/>
      <c r="K12" s="135"/>
      <c r="L12" s="135"/>
      <c r="M12" s="135"/>
      <c r="N12" s="135"/>
      <c r="O12" s="137"/>
      <c r="P12" s="137"/>
    </row>
    <row r="13" spans="1:20" ht="12.75" x14ac:dyDescent="0.25">
      <c r="A13" s="411" t="s">
        <v>186</v>
      </c>
      <c r="B13" s="411"/>
      <c r="C13" s="411"/>
      <c r="D13" s="411"/>
      <c r="E13" s="411"/>
      <c r="F13" s="411"/>
      <c r="G13" s="141"/>
      <c r="H13" s="141"/>
      <c r="I13" s="141"/>
      <c r="J13" s="141"/>
      <c r="K13" s="135"/>
      <c r="L13" s="135"/>
      <c r="M13" s="135"/>
      <c r="N13" s="135"/>
      <c r="O13" s="135"/>
      <c r="P13" s="135"/>
    </row>
    <row r="14" spans="1:20" ht="12.75" x14ac:dyDescent="0.25">
      <c r="A14" s="219" t="s">
        <v>153</v>
      </c>
      <c r="B14" s="220"/>
      <c r="C14" s="221"/>
      <c r="D14" s="221"/>
      <c r="E14" s="221"/>
      <c r="F14" s="221"/>
      <c r="G14" s="141"/>
      <c r="H14" s="141"/>
      <c r="I14" s="141"/>
      <c r="J14" s="141"/>
      <c r="K14" s="135"/>
      <c r="L14" s="135"/>
      <c r="M14" s="135"/>
      <c r="N14" s="135"/>
      <c r="O14" s="141"/>
      <c r="P14" s="141"/>
    </row>
    <row r="15" spans="1:20" ht="12.75" x14ac:dyDescent="0.25">
      <c r="A15" s="234" t="s">
        <v>154</v>
      </c>
      <c r="B15" s="220"/>
      <c r="C15" s="221"/>
      <c r="D15" s="221"/>
      <c r="E15" s="221"/>
      <c r="F15" s="221"/>
      <c r="G15" s="141"/>
      <c r="H15" s="141"/>
      <c r="I15" s="141"/>
      <c r="J15" s="141"/>
      <c r="K15" s="142"/>
      <c r="L15" s="143"/>
      <c r="M15" s="143"/>
      <c r="N15" s="143"/>
      <c r="O15" s="138"/>
      <c r="P15" s="138"/>
    </row>
    <row r="16" spans="1:20" x14ac:dyDescent="0.25">
      <c r="C16" s="139"/>
      <c r="D16" s="139"/>
      <c r="E16" s="139"/>
      <c r="F16" s="139"/>
      <c r="G16" s="139"/>
      <c r="H16" s="139"/>
      <c r="I16" s="139"/>
      <c r="J16" s="139"/>
    </row>
    <row r="17" spans="3:10" x14ac:dyDescent="0.25">
      <c r="C17" s="139"/>
      <c r="D17" s="139"/>
      <c r="E17" s="139"/>
      <c r="F17" s="139"/>
      <c r="G17" s="139"/>
      <c r="H17" s="139"/>
      <c r="I17" s="139"/>
      <c r="J17" s="139"/>
    </row>
  </sheetData>
  <mergeCells count="3">
    <mergeCell ref="B3:F3"/>
    <mergeCell ref="A12:F12"/>
    <mergeCell ref="A13:F13"/>
  </mergeCells>
  <hyperlinks>
    <hyperlink ref="Q1" location="'Lisez-moi'!A1" display="Retour au sommair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S29"/>
  <sheetViews>
    <sheetView zoomScale="85" zoomScaleNormal="85" workbookViewId="0">
      <selection activeCell="A2" sqref="A2"/>
    </sheetView>
  </sheetViews>
  <sheetFormatPr baseColWidth="10" defaultColWidth="9.140625" defaultRowHeight="11.25" x14ac:dyDescent="0.25"/>
  <cols>
    <col min="1" max="1" width="5.7109375" style="132" customWidth="1"/>
    <col min="2" max="2" width="34.42578125" style="132" customWidth="1"/>
    <col min="3" max="3" width="8.28515625" style="132" bestFit="1" customWidth="1"/>
    <col min="4" max="4" width="7.42578125" style="132" bestFit="1" customWidth="1"/>
    <col min="5" max="5" width="7" style="132" bestFit="1" customWidth="1"/>
    <col min="6" max="6" width="7.7109375" style="132" bestFit="1" customWidth="1"/>
    <col min="7" max="7" width="7.5703125" style="132" bestFit="1" customWidth="1"/>
    <col min="8" max="8" width="8.42578125" style="132" bestFit="1" customWidth="1"/>
    <col min="9" max="9" width="9" style="132" bestFit="1" customWidth="1"/>
    <col min="10" max="10" width="7.7109375" style="132" bestFit="1" customWidth="1"/>
    <col min="11" max="11" width="8.42578125" style="132" bestFit="1" customWidth="1"/>
    <col min="12" max="12" width="8.28515625" style="132" bestFit="1" customWidth="1"/>
    <col min="13" max="13" width="8.85546875" style="132" bestFit="1" customWidth="1"/>
    <col min="14" max="14" width="8.7109375" style="132" bestFit="1" customWidth="1"/>
    <col min="15" max="15" width="9.28515625" style="132" bestFit="1" customWidth="1"/>
    <col min="16" max="16" width="7.85546875" style="132" bestFit="1" customWidth="1"/>
    <col min="17" max="17" width="7.7109375" style="132" bestFit="1" customWidth="1"/>
    <col min="18" max="19" width="7.7109375" style="132" customWidth="1"/>
    <col min="20" max="16384" width="9.140625" style="132"/>
  </cols>
  <sheetData>
    <row r="1" spans="1:19" ht="15" x14ac:dyDescent="0.2">
      <c r="A1" s="130" t="s">
        <v>284</v>
      </c>
      <c r="B1" s="135"/>
      <c r="C1" s="135"/>
      <c r="D1" s="135"/>
      <c r="E1" s="135"/>
      <c r="F1" s="135"/>
      <c r="G1" s="135"/>
      <c r="H1" s="135"/>
      <c r="I1" s="135"/>
      <c r="J1" s="135"/>
      <c r="K1" s="135"/>
      <c r="L1" s="135"/>
      <c r="M1" s="135"/>
      <c r="N1" s="135"/>
      <c r="O1" s="135"/>
      <c r="P1" s="135"/>
      <c r="Q1" s="135"/>
      <c r="R1" s="133" t="s">
        <v>59</v>
      </c>
      <c r="S1" s="133"/>
    </row>
    <row r="2" spans="1:19" ht="14.25" x14ac:dyDescent="0.2">
      <c r="A2" s="236" t="s">
        <v>162</v>
      </c>
      <c r="B2" s="220"/>
      <c r="C2" s="220"/>
      <c r="D2" s="220"/>
      <c r="E2" s="220"/>
      <c r="F2" s="220"/>
      <c r="G2" s="220"/>
      <c r="H2" s="220"/>
      <c r="I2" s="220"/>
      <c r="J2" s="220"/>
      <c r="K2" s="220"/>
      <c r="L2" s="220"/>
      <c r="M2" s="220"/>
      <c r="N2" s="220"/>
      <c r="O2" s="220"/>
      <c r="P2" s="220"/>
      <c r="Q2" s="220"/>
      <c r="R2" s="67"/>
      <c r="S2" s="67"/>
    </row>
    <row r="3" spans="1:19" ht="12.75" x14ac:dyDescent="0.25">
      <c r="A3" s="220"/>
      <c r="B3" s="220"/>
      <c r="C3" s="410" t="s">
        <v>163</v>
      </c>
      <c r="D3" s="410"/>
      <c r="E3" s="410"/>
      <c r="F3" s="410"/>
      <c r="G3" s="410"/>
      <c r="H3" s="220"/>
      <c r="I3" s="220"/>
      <c r="J3" s="220"/>
      <c r="K3" s="220"/>
      <c r="L3" s="220"/>
      <c r="M3" s="220"/>
      <c r="N3" s="220"/>
      <c r="O3" s="220"/>
      <c r="P3" s="220"/>
      <c r="Q3" s="220"/>
      <c r="R3" s="220"/>
      <c r="S3" s="220"/>
    </row>
    <row r="4" spans="1:19" s="136" customFormat="1" ht="26.25" thickBot="1" x14ac:dyDescent="0.3">
      <c r="A4" s="237" t="s">
        <v>118</v>
      </c>
      <c r="B4" s="237" t="s">
        <v>119</v>
      </c>
      <c r="C4" s="223" t="s">
        <v>107</v>
      </c>
      <c r="D4" s="223" t="s">
        <v>181</v>
      </c>
      <c r="E4" s="223" t="s">
        <v>187</v>
      </c>
      <c r="F4" s="223" t="s">
        <v>217</v>
      </c>
      <c r="G4" s="223" t="s">
        <v>271</v>
      </c>
      <c r="H4" s="223">
        <v>44044</v>
      </c>
      <c r="I4" s="223">
        <v>44075</v>
      </c>
      <c r="J4" s="223">
        <v>44105</v>
      </c>
      <c r="K4" s="223">
        <v>44136</v>
      </c>
      <c r="L4" s="223">
        <v>44166</v>
      </c>
      <c r="M4" s="223">
        <v>44197</v>
      </c>
      <c r="N4" s="223">
        <v>44228</v>
      </c>
      <c r="O4" s="223">
        <v>44256</v>
      </c>
      <c r="P4" s="223">
        <v>44287</v>
      </c>
      <c r="Q4" s="223">
        <v>44317</v>
      </c>
      <c r="R4" s="223">
        <v>44348</v>
      </c>
      <c r="S4" s="223">
        <v>44378</v>
      </c>
    </row>
    <row r="5" spans="1:19" ht="12.75" x14ac:dyDescent="0.25">
      <c r="A5" s="220" t="s">
        <v>120</v>
      </c>
      <c r="B5" s="234" t="s">
        <v>121</v>
      </c>
      <c r="C5" s="281">
        <v>9.9349999999999994E-3</v>
      </c>
      <c r="D5" s="281">
        <v>6.1150000000000003E-2</v>
      </c>
      <c r="E5" s="281">
        <v>3.5470000000000002E-2</v>
      </c>
      <c r="F5" s="281">
        <v>1.3950000000000001E-2</v>
      </c>
      <c r="G5" s="281">
        <v>1.069E-2</v>
      </c>
      <c r="H5" s="281">
        <v>1.8836279999999998E-3</v>
      </c>
      <c r="I5" s="281">
        <v>1.7918900000000002E-3</v>
      </c>
      <c r="J5" s="281">
        <v>1.0155393333333331E-3</v>
      </c>
      <c r="K5" s="281">
        <v>6.7614562499999998E-3</v>
      </c>
      <c r="L5" s="281">
        <v>4.5566049999999992E-3</v>
      </c>
      <c r="M5" s="281">
        <v>9.7671024999999995E-3</v>
      </c>
      <c r="N5" s="281">
        <v>8.2514989999999989E-3</v>
      </c>
      <c r="O5" s="281">
        <v>3.6147366666666671E-3</v>
      </c>
      <c r="P5" s="281">
        <v>2.4157542857142856E-3</v>
      </c>
      <c r="Q5" s="281">
        <v>7.5331249999999997E-4</v>
      </c>
      <c r="R5" s="281">
        <v>1.8517333333333334E-2</v>
      </c>
      <c r="S5" s="351">
        <v>0</v>
      </c>
    </row>
    <row r="6" spans="1:19" ht="12.75" x14ac:dyDescent="0.25">
      <c r="A6" s="220" t="s">
        <v>126</v>
      </c>
      <c r="B6" s="234" t="s">
        <v>127</v>
      </c>
      <c r="C6" s="281">
        <v>3.8619699999999999</v>
      </c>
      <c r="D6" s="281">
        <v>10.841564999999999</v>
      </c>
      <c r="E6" s="281">
        <v>4.7107349999999997</v>
      </c>
      <c r="F6" s="281">
        <v>1.2780199999999999</v>
      </c>
      <c r="G6" s="281">
        <v>0.64581999999999995</v>
      </c>
      <c r="H6" s="281">
        <v>0.38617370052460387</v>
      </c>
      <c r="I6" s="281">
        <v>0.33616634455950539</v>
      </c>
      <c r="J6" s="281">
        <v>0.38607540661702572</v>
      </c>
      <c r="K6" s="281">
        <v>4.5279150531283046</v>
      </c>
      <c r="L6" s="281">
        <v>1.198645996689103</v>
      </c>
      <c r="M6" s="281">
        <v>0.82508019258344456</v>
      </c>
      <c r="N6" s="281">
        <v>0.68510661272885187</v>
      </c>
      <c r="O6" s="281">
        <v>1.0567671718667797</v>
      </c>
      <c r="P6" s="281">
        <v>1.9165566926698216</v>
      </c>
      <c r="Q6" s="281">
        <v>0.82206019444891532</v>
      </c>
      <c r="R6" s="281">
        <v>0.28334514289618751</v>
      </c>
      <c r="S6" s="351">
        <v>9.6395726153413505E-2</v>
      </c>
    </row>
    <row r="7" spans="1:19" ht="12.75" x14ac:dyDescent="0.25">
      <c r="A7" s="220" t="s">
        <v>122</v>
      </c>
      <c r="B7" s="234" t="s">
        <v>123</v>
      </c>
      <c r="C7" s="281">
        <v>1.9863</v>
      </c>
      <c r="D7" s="281">
        <v>5.8895749999999998</v>
      </c>
      <c r="E7" s="281">
        <v>2.8937599999999999</v>
      </c>
      <c r="F7" s="281">
        <v>0.81838999999999995</v>
      </c>
      <c r="G7" s="281">
        <v>0.32192999999999999</v>
      </c>
      <c r="H7" s="281">
        <v>0.22747572457545531</v>
      </c>
      <c r="I7" s="281">
        <v>0.37299332754168613</v>
      </c>
      <c r="J7" s="281">
        <v>0.30387513687921702</v>
      </c>
      <c r="K7" s="281">
        <v>0.77424862843990283</v>
      </c>
      <c r="L7" s="281">
        <v>0.65068176623149798</v>
      </c>
      <c r="M7" s="281">
        <v>0.2959849170886984</v>
      </c>
      <c r="N7" s="281">
        <v>0.23155766272214459</v>
      </c>
      <c r="O7" s="281">
        <v>0.24169779716814072</v>
      </c>
      <c r="P7" s="281">
        <v>0.57891851613759315</v>
      </c>
      <c r="Q7" s="281">
        <v>0.23873876075492584</v>
      </c>
      <c r="R7" s="281">
        <v>0.19029802244660379</v>
      </c>
      <c r="S7" s="351">
        <v>0.21724968807182848</v>
      </c>
    </row>
    <row r="8" spans="1:19" ht="12.75" x14ac:dyDescent="0.25">
      <c r="A8" s="220" t="s">
        <v>132</v>
      </c>
      <c r="B8" s="234" t="s">
        <v>133</v>
      </c>
      <c r="C8" s="281">
        <v>4.0956549999999998</v>
      </c>
      <c r="D8" s="281">
        <v>13.254894999999999</v>
      </c>
      <c r="E8" s="281">
        <v>8.9331949999999996</v>
      </c>
      <c r="F8" s="281">
        <v>3.6823199999999998</v>
      </c>
      <c r="G8" s="281">
        <v>1.8015650000000001</v>
      </c>
      <c r="H8" s="281">
        <v>0.93156048906011024</v>
      </c>
      <c r="I8" s="281">
        <v>0.86108547162737592</v>
      </c>
      <c r="J8" s="281">
        <v>0.76221757694107239</v>
      </c>
      <c r="K8" s="281">
        <v>3.0072908365842839</v>
      </c>
      <c r="L8" s="281">
        <v>2.3360927262911821</v>
      </c>
      <c r="M8" s="281">
        <v>2.1266574426127915</v>
      </c>
      <c r="N8" s="281">
        <v>2.26476363188497</v>
      </c>
      <c r="O8" s="281">
        <v>2.3700556792338565</v>
      </c>
      <c r="P8" s="281">
        <v>2.6751671853726866</v>
      </c>
      <c r="Q8" s="281">
        <v>1.4767839589649794</v>
      </c>
      <c r="R8" s="281">
        <v>0.84516062110734658</v>
      </c>
      <c r="S8" s="351">
        <v>0.28074198855384858</v>
      </c>
    </row>
    <row r="9" spans="1:19" ht="12.75" x14ac:dyDescent="0.25">
      <c r="A9" s="220" t="s">
        <v>128</v>
      </c>
      <c r="B9" s="234" t="s">
        <v>129</v>
      </c>
      <c r="C9" s="281">
        <v>3.177305</v>
      </c>
      <c r="D9" s="281">
        <v>10.162165</v>
      </c>
      <c r="E9" s="281">
        <v>5.893135</v>
      </c>
      <c r="F9" s="281">
        <v>2.400935</v>
      </c>
      <c r="G9" s="281">
        <v>1.1992050000000001</v>
      </c>
      <c r="H9" s="281">
        <v>0.71347692840626475</v>
      </c>
      <c r="I9" s="281">
        <v>0.68075672289178191</v>
      </c>
      <c r="J9" s="281">
        <v>0.6240972725488626</v>
      </c>
      <c r="K9" s="281">
        <v>2.007831249107177</v>
      </c>
      <c r="L9" s="281">
        <v>1.380324813525025</v>
      </c>
      <c r="M9" s="281">
        <v>1.078368045937073</v>
      </c>
      <c r="N9" s="281">
        <v>1.2540690131193692</v>
      </c>
      <c r="O9" s="281">
        <v>1.4942443200622006</v>
      </c>
      <c r="P9" s="281">
        <v>1.924458583196802</v>
      </c>
      <c r="Q9" s="281">
        <v>1.0101565308527571</v>
      </c>
      <c r="R9" s="281">
        <v>0.59140059563486602</v>
      </c>
      <c r="S9" s="351">
        <v>0.29686967801261926</v>
      </c>
    </row>
    <row r="10" spans="1:19" ht="12.75" x14ac:dyDescent="0.25">
      <c r="A10" s="220" t="s">
        <v>124</v>
      </c>
      <c r="B10" s="234" t="s">
        <v>125</v>
      </c>
      <c r="C10" s="281">
        <v>1.2277100000000001</v>
      </c>
      <c r="D10" s="281">
        <v>2.6608649999999998</v>
      </c>
      <c r="E10" s="281">
        <v>1.4883</v>
      </c>
      <c r="F10" s="281">
        <v>0.57667999999999997</v>
      </c>
      <c r="G10" s="281">
        <v>0.30052499999999999</v>
      </c>
      <c r="H10" s="281">
        <v>0.57541493223116957</v>
      </c>
      <c r="I10" s="281">
        <v>0.50546740822639813</v>
      </c>
      <c r="J10" s="281">
        <v>0.31700736446800787</v>
      </c>
      <c r="K10" s="281">
        <v>0.71002852032899322</v>
      </c>
      <c r="L10" s="281">
        <v>0.7920501577675042</v>
      </c>
      <c r="M10" s="281">
        <v>0.63759751364685668</v>
      </c>
      <c r="N10" s="281">
        <v>0.54750371950857712</v>
      </c>
      <c r="O10" s="281">
        <v>0.59464377238597776</v>
      </c>
      <c r="P10" s="281">
        <v>0.72713550260997273</v>
      </c>
      <c r="Q10" s="281">
        <v>0.60856490247974382</v>
      </c>
      <c r="R10" s="281">
        <v>0.62827355985405953</v>
      </c>
      <c r="S10" s="351">
        <v>0.33736602870757382</v>
      </c>
    </row>
    <row r="11" spans="1:19" ht="12.75" x14ac:dyDescent="0.25">
      <c r="A11" s="220" t="s">
        <v>136</v>
      </c>
      <c r="B11" s="234" t="s">
        <v>137</v>
      </c>
      <c r="C11" s="281">
        <v>17.712240000000001</v>
      </c>
      <c r="D11" s="281">
        <v>43.829005000000002</v>
      </c>
      <c r="E11" s="281">
        <v>23.595510000000001</v>
      </c>
      <c r="F11" s="281">
        <v>8.2499549999999999</v>
      </c>
      <c r="G11" s="281">
        <v>3.4080050000000002</v>
      </c>
      <c r="H11" s="281">
        <v>1.6021969297766838</v>
      </c>
      <c r="I11" s="281">
        <v>1.120705204761389</v>
      </c>
      <c r="J11" s="281">
        <v>1.0655489286510909</v>
      </c>
      <c r="K11" s="281">
        <v>5.4303804349832561</v>
      </c>
      <c r="L11" s="281">
        <v>2.7408205384822129</v>
      </c>
      <c r="M11" s="281">
        <v>2.2747974276811989</v>
      </c>
      <c r="N11" s="281">
        <v>2.4219542870878605</v>
      </c>
      <c r="O11" s="281">
        <v>2.6254116721525169</v>
      </c>
      <c r="P11" s="281">
        <v>7.7859270914129191</v>
      </c>
      <c r="Q11" s="281">
        <v>1.908434822248978</v>
      </c>
      <c r="R11" s="281">
        <v>1.4037441413361635</v>
      </c>
      <c r="S11" s="351">
        <v>0.55911697198154264</v>
      </c>
    </row>
    <row r="12" spans="1:19" ht="12.75" x14ac:dyDescent="0.25">
      <c r="A12" s="220" t="s">
        <v>134</v>
      </c>
      <c r="B12" s="234" t="s">
        <v>135</v>
      </c>
      <c r="C12" s="281">
        <v>45.216009999999997</v>
      </c>
      <c r="D12" s="281">
        <v>108.79803</v>
      </c>
      <c r="E12" s="281">
        <v>33.442464999999999</v>
      </c>
      <c r="F12" s="281">
        <v>8.1495300000000004</v>
      </c>
      <c r="G12" s="281">
        <v>3.7364199999999999</v>
      </c>
      <c r="H12" s="281">
        <v>1.7935132178651809</v>
      </c>
      <c r="I12" s="281">
        <v>1.7465712680310839</v>
      </c>
      <c r="J12" s="281">
        <v>2.807421840079031</v>
      </c>
      <c r="K12" s="281">
        <v>3.183620214116246</v>
      </c>
      <c r="L12" s="281">
        <v>3.0518885271042078</v>
      </c>
      <c r="M12" s="281">
        <v>2.6776104575886008</v>
      </c>
      <c r="N12" s="281">
        <v>3.6793598954399167</v>
      </c>
      <c r="O12" s="281">
        <v>2.762476916405201</v>
      </c>
      <c r="P12" s="281">
        <v>3.3566540518036221</v>
      </c>
      <c r="Q12" s="281">
        <v>2.350891965270506</v>
      </c>
      <c r="R12" s="281">
        <v>1.9090084523807</v>
      </c>
      <c r="S12" s="351">
        <v>0.61841711120148002</v>
      </c>
    </row>
    <row r="13" spans="1:19" ht="12.75" x14ac:dyDescent="0.25">
      <c r="A13" s="220" t="s">
        <v>138</v>
      </c>
      <c r="B13" s="234" t="s">
        <v>139</v>
      </c>
      <c r="C13" s="281">
        <v>5.1869949999999996</v>
      </c>
      <c r="D13" s="281">
        <v>13.233650000000001</v>
      </c>
      <c r="E13" s="281">
        <v>6.9101150000000002</v>
      </c>
      <c r="F13" s="281">
        <v>3.813555</v>
      </c>
      <c r="G13" s="281">
        <v>2.2220800000000001</v>
      </c>
      <c r="H13" s="281">
        <v>0.87371676375607787</v>
      </c>
      <c r="I13" s="281">
        <v>1.572790470273</v>
      </c>
      <c r="J13" s="281">
        <v>1.1964456918094928</v>
      </c>
      <c r="K13" s="281">
        <v>1.2615976334697701</v>
      </c>
      <c r="L13" s="281">
        <v>1.1426124030517801</v>
      </c>
      <c r="M13" s="281">
        <v>1.0981926711152938</v>
      </c>
      <c r="N13" s="281">
        <v>1.0160239588113915</v>
      </c>
      <c r="O13" s="281">
        <v>1.1511277837420859</v>
      </c>
      <c r="P13" s="281">
        <v>1.2730522992919877</v>
      </c>
      <c r="Q13" s="281">
        <v>0.64467509897384678</v>
      </c>
      <c r="R13" s="281">
        <v>0.53232262665644114</v>
      </c>
      <c r="S13" s="351">
        <v>0.75594127537047051</v>
      </c>
    </row>
    <row r="14" spans="1:19" ht="12.75" x14ac:dyDescent="0.25">
      <c r="A14" s="220" t="s">
        <v>130</v>
      </c>
      <c r="B14" s="234" t="s">
        <v>131</v>
      </c>
      <c r="C14" s="281">
        <v>5.7043200000000001</v>
      </c>
      <c r="D14" s="281">
        <v>19.146925</v>
      </c>
      <c r="E14" s="281">
        <v>13.618209999999999</v>
      </c>
      <c r="F14" s="281">
        <v>8.6889199999999995</v>
      </c>
      <c r="G14" s="281">
        <v>5.3968449999999999</v>
      </c>
      <c r="H14" s="281">
        <v>3.163903936248134</v>
      </c>
      <c r="I14" s="281">
        <v>3.4241024506113207</v>
      </c>
      <c r="J14" s="281">
        <v>2.649973422466227</v>
      </c>
      <c r="K14" s="281">
        <v>4.4128509512113503</v>
      </c>
      <c r="L14" s="281">
        <v>3.9329127577362923</v>
      </c>
      <c r="M14" s="281">
        <v>3.2917360389201549</v>
      </c>
      <c r="N14" s="281">
        <v>3.2000054223881049</v>
      </c>
      <c r="O14" s="281">
        <v>3.4621428795753726</v>
      </c>
      <c r="P14" s="281">
        <v>3.6461644106106301</v>
      </c>
      <c r="Q14" s="281">
        <v>2.1231218517377135</v>
      </c>
      <c r="R14" s="281">
        <v>1.6084018688096799</v>
      </c>
      <c r="S14" s="351">
        <v>1.4712647389202715</v>
      </c>
    </row>
    <row r="15" spans="1:19" ht="12.75" x14ac:dyDescent="0.25">
      <c r="A15" s="220" t="s">
        <v>150</v>
      </c>
      <c r="B15" s="234" t="s">
        <v>91</v>
      </c>
      <c r="C15" s="281">
        <v>64.337874999999997</v>
      </c>
      <c r="D15" s="281">
        <v>168.57534999999999</v>
      </c>
      <c r="E15" s="281">
        <v>70.667869999999994</v>
      </c>
      <c r="F15" s="281">
        <v>22.169239999999999</v>
      </c>
      <c r="G15" s="281">
        <v>10.286045</v>
      </c>
      <c r="H15" s="281">
        <v>5.3952662341902382</v>
      </c>
      <c r="I15" s="281">
        <v>5.7397753811110697</v>
      </c>
      <c r="J15" s="281">
        <v>6.9352692236146884</v>
      </c>
      <c r="K15" s="281">
        <v>50.851362675792053</v>
      </c>
      <c r="L15" s="281">
        <v>16.393654554648471</v>
      </c>
      <c r="M15" s="281">
        <v>15.660293084478754</v>
      </c>
      <c r="N15" s="281">
        <v>21.871897815922374</v>
      </c>
      <c r="O15" s="281">
        <v>29.517516189976693</v>
      </c>
      <c r="P15" s="281">
        <v>46.301331702694611</v>
      </c>
      <c r="Q15" s="281">
        <v>23.332555066397557</v>
      </c>
      <c r="R15" s="281">
        <v>11.284728513449119</v>
      </c>
      <c r="S15" s="351">
        <v>2.2170737534736342</v>
      </c>
    </row>
    <row r="16" spans="1:19" ht="12.75" x14ac:dyDescent="0.25">
      <c r="A16" s="220" t="s">
        <v>146</v>
      </c>
      <c r="B16" s="234" t="s">
        <v>147</v>
      </c>
      <c r="C16" s="281">
        <v>20.451474999999999</v>
      </c>
      <c r="D16" s="281">
        <v>53.497979999999998</v>
      </c>
      <c r="E16" s="281">
        <v>30.143170000000001</v>
      </c>
      <c r="F16" s="281">
        <v>15.440435000000001</v>
      </c>
      <c r="G16" s="281">
        <v>7.632155</v>
      </c>
      <c r="H16" s="281">
        <v>4.0267159731401554</v>
      </c>
      <c r="I16" s="281">
        <v>4.2339369239038946</v>
      </c>
      <c r="J16" s="281">
        <v>6.7958062617395951</v>
      </c>
      <c r="K16" s="281">
        <v>30.985211665375811</v>
      </c>
      <c r="L16" s="281">
        <v>17.76204242389894</v>
      </c>
      <c r="M16" s="281">
        <v>16.561216069961308</v>
      </c>
      <c r="N16" s="281">
        <v>17.517282496011159</v>
      </c>
      <c r="O16" s="281">
        <v>20.911890611257242</v>
      </c>
      <c r="P16" s="281">
        <v>23.17270287086583</v>
      </c>
      <c r="Q16" s="281">
        <v>15.768996954076275</v>
      </c>
      <c r="R16" s="281">
        <v>7.9749922341553496</v>
      </c>
      <c r="S16" s="351">
        <v>2.5718810525172429</v>
      </c>
    </row>
    <row r="17" spans="1:19" ht="12.75" x14ac:dyDescent="0.25">
      <c r="A17" s="220" t="s">
        <v>140</v>
      </c>
      <c r="B17" s="234" t="s">
        <v>141</v>
      </c>
      <c r="C17" s="281">
        <v>6.8991899999999999</v>
      </c>
      <c r="D17" s="281">
        <v>19.684625</v>
      </c>
      <c r="E17" s="281">
        <v>10.660310000000001</v>
      </c>
      <c r="F17" s="281">
        <v>6.4943799999999996</v>
      </c>
      <c r="G17" s="281">
        <v>4.1413099999999998</v>
      </c>
      <c r="H17" s="281">
        <v>1.863773841572971</v>
      </c>
      <c r="I17" s="281">
        <v>2.8517592844859529</v>
      </c>
      <c r="J17" s="281">
        <v>2.0404563895867582</v>
      </c>
      <c r="K17" s="281">
        <v>2.396542229397352</v>
      </c>
      <c r="L17" s="281">
        <v>2.426439650290011</v>
      </c>
      <c r="M17" s="281">
        <v>1.797118907681811</v>
      </c>
      <c r="N17" s="281">
        <v>1.9505670604819179</v>
      </c>
      <c r="O17" s="281">
        <v>2.4122515494036234</v>
      </c>
      <c r="P17" s="281">
        <v>2.6786157079819213</v>
      </c>
      <c r="Q17" s="281">
        <v>2.3260451352343909</v>
      </c>
      <c r="R17" s="281">
        <v>3.0845439673387673</v>
      </c>
      <c r="S17" s="351">
        <v>2.769922292685596</v>
      </c>
    </row>
    <row r="18" spans="1:19" ht="12.75" x14ac:dyDescent="0.25">
      <c r="A18" s="224" t="s">
        <v>142</v>
      </c>
      <c r="B18" s="233" t="s">
        <v>143</v>
      </c>
      <c r="C18" s="227">
        <v>24.103504999999998</v>
      </c>
      <c r="D18" s="227">
        <v>61.016584999999999</v>
      </c>
      <c r="E18" s="227">
        <v>29.14714</v>
      </c>
      <c r="F18" s="227">
        <v>14.38477</v>
      </c>
      <c r="G18" s="227">
        <v>8.6636550000000003</v>
      </c>
      <c r="H18" s="227">
        <v>3.342036503765605</v>
      </c>
      <c r="I18" s="227">
        <v>5.8056006998054546</v>
      </c>
      <c r="J18" s="227">
        <v>4.6633235344220649</v>
      </c>
      <c r="K18" s="227">
        <v>6.6484975561331163</v>
      </c>
      <c r="L18" s="227">
        <v>5.4372180401400767</v>
      </c>
      <c r="M18" s="227">
        <v>4.7898786080019802</v>
      </c>
      <c r="N18" s="227">
        <v>4.6172215419416398</v>
      </c>
      <c r="O18" s="227">
        <v>5.2973501507979917</v>
      </c>
      <c r="P18" s="227">
        <v>6.1866555196005244</v>
      </c>
      <c r="Q18" s="227">
        <v>3.6033027993616678</v>
      </c>
      <c r="R18" s="227">
        <v>3.4659987330316677</v>
      </c>
      <c r="S18" s="227">
        <v>2.9602252784288483</v>
      </c>
    </row>
    <row r="19" spans="1:19" ht="12.75" x14ac:dyDescent="0.25">
      <c r="A19" s="224" t="s">
        <v>144</v>
      </c>
      <c r="B19" s="233" t="s">
        <v>145</v>
      </c>
      <c r="C19" s="227">
        <v>17.435580000000002</v>
      </c>
      <c r="D19" s="227">
        <v>51.229199999999999</v>
      </c>
      <c r="E19" s="227">
        <v>33.066854999999997</v>
      </c>
      <c r="F19" s="227">
        <v>17.970510000000001</v>
      </c>
      <c r="G19" s="227">
        <v>10.57005</v>
      </c>
      <c r="H19" s="227">
        <v>7.11741510265177</v>
      </c>
      <c r="I19" s="227">
        <v>7.4294271066079371</v>
      </c>
      <c r="J19" s="227">
        <v>6.8854218541145684</v>
      </c>
      <c r="K19" s="227">
        <v>10.852653276429429</v>
      </c>
      <c r="L19" s="227">
        <v>10.821914056009229</v>
      </c>
      <c r="M19" s="227">
        <v>11.79523875531426</v>
      </c>
      <c r="N19" s="227">
        <v>11.971484135270146</v>
      </c>
      <c r="O19" s="227">
        <v>14.42792097207656</v>
      </c>
      <c r="P19" s="227">
        <v>15.193307409102292</v>
      </c>
      <c r="Q19" s="227">
        <v>11.690269163477309</v>
      </c>
      <c r="R19" s="227">
        <v>9.3494195842376691</v>
      </c>
      <c r="S19" s="227">
        <v>3.8089481433409076</v>
      </c>
    </row>
    <row r="20" spans="1:19" ht="12.75" x14ac:dyDescent="0.25">
      <c r="A20" s="220" t="s">
        <v>148</v>
      </c>
      <c r="B20" s="234" t="s">
        <v>149</v>
      </c>
      <c r="C20" s="281">
        <v>45.359014999999999</v>
      </c>
      <c r="D20" s="281">
        <v>115.23489499999999</v>
      </c>
      <c r="E20" s="281">
        <v>65.274195000000006</v>
      </c>
      <c r="F20" s="281">
        <v>34.404364999999999</v>
      </c>
      <c r="G20" s="281">
        <v>21.530674999999999</v>
      </c>
      <c r="H20" s="281">
        <v>12.817012059584339</v>
      </c>
      <c r="I20" s="281">
        <v>14.496801180365001</v>
      </c>
      <c r="J20" s="281">
        <v>12.548555920256959</v>
      </c>
      <c r="K20" s="281">
        <v>24.203215907525788</v>
      </c>
      <c r="L20" s="281">
        <v>21.141272915734991</v>
      </c>
      <c r="M20" s="281">
        <v>17.724958562152032</v>
      </c>
      <c r="N20" s="281">
        <v>18.093328751482076</v>
      </c>
      <c r="O20" s="281">
        <v>20.72600950473673</v>
      </c>
      <c r="P20" s="281">
        <v>21.328181689145428</v>
      </c>
      <c r="Q20" s="281">
        <v>12.751019667904115</v>
      </c>
      <c r="R20" s="281">
        <v>9.7694564072935268</v>
      </c>
      <c r="S20" s="351">
        <v>5.0890084031787577</v>
      </c>
    </row>
    <row r="21" spans="1:19" ht="12.75" x14ac:dyDescent="0.25">
      <c r="A21" s="231" t="s">
        <v>151</v>
      </c>
      <c r="B21" s="235" t="s">
        <v>152</v>
      </c>
      <c r="C21" s="325">
        <v>47.0291</v>
      </c>
      <c r="D21" s="325">
        <v>114.90328</v>
      </c>
      <c r="E21" s="325">
        <v>84.222939999999994</v>
      </c>
      <c r="F21" s="325">
        <v>41.204794999999997</v>
      </c>
      <c r="G21" s="325">
        <v>26.016195</v>
      </c>
      <c r="H21" s="325">
        <v>16.474507177540371</v>
      </c>
      <c r="I21" s="325">
        <v>18.115534243665259</v>
      </c>
      <c r="J21" s="325">
        <v>25.303662451198328</v>
      </c>
      <c r="K21" s="325">
        <v>71.70773127316761</v>
      </c>
      <c r="L21" s="325">
        <v>78.071651211262676</v>
      </c>
      <c r="M21" s="325">
        <v>72.531067891402131</v>
      </c>
      <c r="N21" s="325">
        <v>70.975498191934378</v>
      </c>
      <c r="O21" s="325">
        <v>81.062570006864235</v>
      </c>
      <c r="P21" s="325">
        <v>70.231650879785576</v>
      </c>
      <c r="Q21" s="325">
        <v>51.94001394113053</v>
      </c>
      <c r="R21" s="325">
        <v>24.645665585071836</v>
      </c>
      <c r="S21" s="325">
        <v>9.2065146812404812</v>
      </c>
    </row>
    <row r="22" spans="1:19" ht="12.75" x14ac:dyDescent="0.25">
      <c r="A22" s="220"/>
      <c r="B22" s="220"/>
      <c r="C22" s="238"/>
      <c r="D22" s="238"/>
      <c r="E22" s="238"/>
      <c r="F22" s="238"/>
      <c r="G22" s="238"/>
      <c r="H22" s="238"/>
      <c r="I22" s="238"/>
      <c r="J22" s="238"/>
      <c r="K22" s="238"/>
      <c r="L22" s="238"/>
      <c r="M22" s="238"/>
      <c r="N22" s="238"/>
      <c r="O22" s="238"/>
      <c r="P22" s="238"/>
      <c r="Q22" s="238"/>
      <c r="R22" s="238"/>
      <c r="S22" s="238"/>
    </row>
    <row r="23" spans="1:19" ht="19.5" customHeight="1" x14ac:dyDescent="0.25">
      <c r="A23" s="411" t="s">
        <v>188</v>
      </c>
      <c r="B23" s="411"/>
      <c r="C23" s="411"/>
      <c r="D23" s="411"/>
      <c r="E23" s="411"/>
      <c r="F23" s="411"/>
      <c r="G23" s="411"/>
      <c r="H23" s="220"/>
      <c r="I23" s="220"/>
      <c r="J23" s="220"/>
      <c r="K23" s="220"/>
      <c r="L23" s="220"/>
      <c r="M23" s="220"/>
      <c r="N23" s="220"/>
      <c r="O23" s="220"/>
      <c r="P23" s="220"/>
      <c r="Q23" s="220"/>
      <c r="R23" s="220"/>
      <c r="S23" s="220"/>
    </row>
    <row r="24" spans="1:19" ht="12.75" x14ac:dyDescent="0.2">
      <c r="A24" s="411" t="s">
        <v>186</v>
      </c>
      <c r="B24" s="411"/>
      <c r="C24" s="411"/>
      <c r="D24" s="411"/>
      <c r="E24" s="411"/>
      <c r="F24" s="411"/>
      <c r="G24" s="411"/>
      <c r="H24" s="220"/>
      <c r="I24" s="220"/>
      <c r="J24" s="220"/>
      <c r="K24" s="220"/>
      <c r="L24" s="220"/>
      <c r="M24" s="220"/>
      <c r="N24" s="220"/>
      <c r="O24" s="220"/>
      <c r="P24" s="239"/>
      <c r="Q24" s="239"/>
      <c r="R24" s="239"/>
      <c r="S24" s="239"/>
    </row>
    <row r="25" spans="1:19" ht="12.75" x14ac:dyDescent="0.25">
      <c r="A25" s="219" t="s">
        <v>153</v>
      </c>
      <c r="B25" s="220"/>
      <c r="C25" s="220"/>
      <c r="D25" s="220"/>
      <c r="E25" s="220"/>
      <c r="F25" s="220"/>
      <c r="G25" s="220"/>
      <c r="H25" s="220"/>
      <c r="I25" s="220"/>
      <c r="J25" s="220"/>
      <c r="K25" s="220"/>
      <c r="L25" s="220"/>
      <c r="M25" s="220"/>
      <c r="N25" s="220"/>
      <c r="O25" s="220"/>
      <c r="P25" s="220"/>
      <c r="Q25" s="220"/>
      <c r="R25" s="220"/>
      <c r="S25" s="220"/>
    </row>
    <row r="26" spans="1:19" ht="12.75" x14ac:dyDescent="0.25">
      <c r="A26" s="234" t="s">
        <v>154</v>
      </c>
      <c r="B26" s="220"/>
      <c r="C26" s="240"/>
      <c r="D26" s="240"/>
      <c r="E26" s="240"/>
      <c r="F26" s="240"/>
      <c r="G26" s="240"/>
      <c r="H26" s="240"/>
      <c r="I26" s="240"/>
      <c r="J26" s="240"/>
      <c r="K26" s="240"/>
      <c r="L26" s="240"/>
      <c r="M26" s="240"/>
      <c r="N26" s="240"/>
      <c r="O26" s="240"/>
      <c r="P26" s="240"/>
      <c r="Q26" s="240"/>
      <c r="R26" s="240"/>
      <c r="S26" s="240"/>
    </row>
    <row r="27" spans="1:19" x14ac:dyDescent="0.25">
      <c r="P27" s="131"/>
      <c r="Q27" s="131"/>
      <c r="R27" s="131"/>
      <c r="S27" s="131"/>
    </row>
    <row r="29" spans="1:19" x14ac:dyDescent="0.25">
      <c r="D29" s="139"/>
    </row>
  </sheetData>
  <mergeCells count="3">
    <mergeCell ref="C3:G3"/>
    <mergeCell ref="A23:G23"/>
    <mergeCell ref="A24:G24"/>
  </mergeCells>
  <hyperlinks>
    <hyperlink ref="R1" location="'Lisez-moi'!A1" display="Retour au sommair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zoomScale="85" zoomScaleNormal="85" workbookViewId="0">
      <selection activeCell="O1" sqref="O1"/>
    </sheetView>
  </sheetViews>
  <sheetFormatPr baseColWidth="10" defaultRowHeight="15" x14ac:dyDescent="0.25"/>
  <cols>
    <col min="1" max="1" width="45.28515625" style="66" customWidth="1"/>
    <col min="2" max="16384" width="11.42578125" style="66"/>
  </cols>
  <sheetData>
    <row r="1" spans="1:18" x14ac:dyDescent="0.25">
      <c r="A1" s="7" t="s">
        <v>236</v>
      </c>
      <c r="B1" s="8"/>
      <c r="C1" s="8"/>
      <c r="D1" s="8"/>
      <c r="E1" s="8"/>
      <c r="F1" s="8"/>
      <c r="G1" s="8"/>
      <c r="H1" s="8"/>
      <c r="I1" s="8"/>
      <c r="J1" s="8"/>
      <c r="K1" s="8"/>
      <c r="L1" s="8"/>
      <c r="M1" s="8"/>
      <c r="O1" s="13" t="s">
        <v>59</v>
      </c>
      <c r="P1" s="13"/>
      <c r="Q1" s="13"/>
    </row>
    <row r="2" spans="1:18" x14ac:dyDescent="0.25">
      <c r="A2" s="8"/>
      <c r="B2" s="8"/>
      <c r="C2" s="8"/>
      <c r="D2" s="8"/>
      <c r="E2" s="8"/>
      <c r="F2" s="8"/>
      <c r="G2" s="8"/>
      <c r="H2" s="8"/>
      <c r="I2" s="8"/>
      <c r="J2" s="8"/>
      <c r="K2" s="8"/>
      <c r="L2" s="8"/>
      <c r="M2" s="8"/>
      <c r="R2" s="8"/>
    </row>
    <row r="3" spans="1:18" x14ac:dyDescent="0.25">
      <c r="A3" s="8"/>
      <c r="B3" s="387">
        <v>2020</v>
      </c>
      <c r="C3" s="388"/>
      <c r="D3" s="388"/>
      <c r="E3" s="388"/>
      <c r="F3" s="388"/>
      <c r="G3" s="388"/>
      <c r="H3" s="388"/>
      <c r="I3" s="388"/>
      <c r="J3" s="388"/>
      <c r="K3" s="389"/>
      <c r="L3" s="387">
        <v>2021</v>
      </c>
      <c r="M3" s="388"/>
      <c r="N3" s="388"/>
      <c r="O3" s="388"/>
      <c r="P3" s="388"/>
      <c r="Q3" s="388"/>
      <c r="R3" s="389"/>
    </row>
    <row r="4" spans="1:18" x14ac:dyDescent="0.25">
      <c r="A4" s="89" t="s">
        <v>90</v>
      </c>
      <c r="B4" s="78" t="s">
        <v>67</v>
      </c>
      <c r="C4" s="79" t="s">
        <v>7</v>
      </c>
      <c r="D4" s="79" t="s">
        <v>44</v>
      </c>
      <c r="E4" s="79" t="s">
        <v>47</v>
      </c>
      <c r="F4" s="79" t="s">
        <v>55</v>
      </c>
      <c r="G4" s="79" t="s">
        <v>57</v>
      </c>
      <c r="H4" s="79" t="s">
        <v>61</v>
      </c>
      <c r="I4" s="79" t="s">
        <v>62</v>
      </c>
      <c r="J4" s="79" t="s">
        <v>65</v>
      </c>
      <c r="K4" s="79" t="s">
        <v>72</v>
      </c>
      <c r="L4" s="78" t="s">
        <v>77</v>
      </c>
      <c r="M4" s="79" t="s">
        <v>80</v>
      </c>
      <c r="N4" s="79" t="s">
        <v>67</v>
      </c>
      <c r="O4" s="79" t="s">
        <v>7</v>
      </c>
      <c r="P4" s="79" t="s">
        <v>44</v>
      </c>
      <c r="Q4" s="79" t="s">
        <v>47</v>
      </c>
      <c r="R4" s="80" t="s">
        <v>55</v>
      </c>
    </row>
    <row r="5" spans="1:18" x14ac:dyDescent="0.25">
      <c r="A5" s="68" t="s">
        <v>0</v>
      </c>
      <c r="B5" s="70">
        <v>75.8</v>
      </c>
      <c r="C5" s="71">
        <v>74.099999999999994</v>
      </c>
      <c r="D5" s="71">
        <v>61.7</v>
      </c>
      <c r="E5" s="71">
        <v>10.7</v>
      </c>
      <c r="F5" s="71">
        <v>7.5</v>
      </c>
      <c r="G5" s="71">
        <v>6.6000000000000005</v>
      </c>
      <c r="H5" s="71">
        <v>3.8</v>
      </c>
      <c r="I5" s="71">
        <v>6.8000000000000007</v>
      </c>
      <c r="J5" s="71">
        <v>37.6</v>
      </c>
      <c r="K5" s="69">
        <v>36.5</v>
      </c>
      <c r="L5" s="70">
        <v>35.4</v>
      </c>
      <c r="M5" s="71">
        <v>34.300000000000004</v>
      </c>
      <c r="N5" s="71">
        <v>32.9</v>
      </c>
      <c r="O5" s="71">
        <v>32.9</v>
      </c>
      <c r="P5" s="71">
        <v>18.399999999999999</v>
      </c>
      <c r="Q5" s="71">
        <v>3.6999999999999997</v>
      </c>
      <c r="R5" s="69">
        <v>3.3000000000000003</v>
      </c>
    </row>
    <row r="6" spans="1:18" x14ac:dyDescent="0.25">
      <c r="A6" s="63" t="s">
        <v>68</v>
      </c>
      <c r="B6" s="10">
        <v>20.200000000000003</v>
      </c>
      <c r="C6" s="11">
        <v>17.899999999999999</v>
      </c>
      <c r="D6" s="11">
        <v>25.1</v>
      </c>
      <c r="E6" s="11">
        <v>48.8</v>
      </c>
      <c r="F6" s="11">
        <v>27.6</v>
      </c>
      <c r="G6" s="11">
        <v>16.100000000000001</v>
      </c>
      <c r="H6" s="11">
        <v>24</v>
      </c>
      <c r="I6" s="11">
        <v>21.8</v>
      </c>
      <c r="J6" s="11">
        <v>27.900000000000002</v>
      </c>
      <c r="K6" s="12">
        <v>29.4</v>
      </c>
      <c r="L6" s="10">
        <v>30.2</v>
      </c>
      <c r="M6" s="11">
        <v>27.200000000000003</v>
      </c>
      <c r="N6" s="11">
        <v>27.700000000000003</v>
      </c>
      <c r="O6" s="11">
        <v>31</v>
      </c>
      <c r="P6" s="11">
        <v>31.5</v>
      </c>
      <c r="Q6" s="11">
        <v>13.600000000000001</v>
      </c>
      <c r="R6" s="12">
        <v>11.700000000000001</v>
      </c>
    </row>
    <row r="7" spans="1:18" x14ac:dyDescent="0.25">
      <c r="A7" s="63" t="s">
        <v>69</v>
      </c>
      <c r="B7" s="10">
        <v>2.2999999999999998</v>
      </c>
      <c r="C7" s="11">
        <v>6</v>
      </c>
      <c r="D7" s="11">
        <v>10</v>
      </c>
      <c r="E7" s="11">
        <v>28.199999999999996</v>
      </c>
      <c r="F7" s="11">
        <v>41</v>
      </c>
      <c r="G7" s="11">
        <v>37.799999999999997</v>
      </c>
      <c r="H7" s="11">
        <v>45.5</v>
      </c>
      <c r="I7" s="11">
        <v>54.7</v>
      </c>
      <c r="J7" s="11">
        <v>27.500000000000004</v>
      </c>
      <c r="K7" s="12">
        <v>24.5</v>
      </c>
      <c r="L7" s="10">
        <v>24.9</v>
      </c>
      <c r="M7" s="11">
        <v>28.000000000000004</v>
      </c>
      <c r="N7" s="11">
        <v>28.4</v>
      </c>
      <c r="O7" s="11">
        <v>27.200000000000003</v>
      </c>
      <c r="P7" s="11">
        <v>34.200000000000003</v>
      </c>
      <c r="Q7" s="11">
        <v>50.8</v>
      </c>
      <c r="R7" s="12">
        <v>31.3</v>
      </c>
    </row>
    <row r="8" spans="1:18" x14ac:dyDescent="0.25">
      <c r="A8" s="63" t="s">
        <v>3</v>
      </c>
      <c r="B8" s="10">
        <v>1.5</v>
      </c>
      <c r="C8" s="11">
        <v>1.4000000000000001</v>
      </c>
      <c r="D8" s="11">
        <v>2.2999999999999998</v>
      </c>
      <c r="E8" s="11">
        <v>10.5</v>
      </c>
      <c r="F8" s="11">
        <v>18.7</v>
      </c>
      <c r="G8" s="11">
        <v>33.1</v>
      </c>
      <c r="H8" s="11">
        <v>21.7</v>
      </c>
      <c r="I8" s="11">
        <v>15.1</v>
      </c>
      <c r="J8" s="11">
        <v>6.9</v>
      </c>
      <c r="K8" s="12">
        <v>8.7999999999999989</v>
      </c>
      <c r="L8" s="10">
        <v>8.5</v>
      </c>
      <c r="M8" s="11">
        <v>9.1999999999999993</v>
      </c>
      <c r="N8" s="11">
        <v>9.7000000000000011</v>
      </c>
      <c r="O8" s="11">
        <v>8.5</v>
      </c>
      <c r="P8" s="11">
        <v>11.799999999999999</v>
      </c>
      <c r="Q8" s="11">
        <v>19</v>
      </c>
      <c r="R8" s="12">
        <v>34.799999999999997</v>
      </c>
    </row>
    <row r="9" spans="1:18" x14ac:dyDescent="0.25">
      <c r="A9" s="34" t="s">
        <v>4</v>
      </c>
      <c r="B9" s="40">
        <v>0.2</v>
      </c>
      <c r="C9" s="41">
        <v>0.5</v>
      </c>
      <c r="D9" s="41">
        <v>0.89999999999999991</v>
      </c>
      <c r="E9" s="41">
        <v>1.7999999999999998</v>
      </c>
      <c r="F9" s="41">
        <v>5.2</v>
      </c>
      <c r="G9" s="41">
        <v>6.4</v>
      </c>
      <c r="H9" s="41">
        <v>5</v>
      </c>
      <c r="I9" s="41">
        <v>1.7000000000000002</v>
      </c>
      <c r="J9" s="41">
        <v>0.1</v>
      </c>
      <c r="K9" s="42">
        <v>0.89999999999999991</v>
      </c>
      <c r="L9" s="40">
        <v>1</v>
      </c>
      <c r="M9" s="41">
        <v>1.3</v>
      </c>
      <c r="N9" s="41">
        <v>1.2</v>
      </c>
      <c r="O9" s="41">
        <v>0.3</v>
      </c>
      <c r="P9" s="41">
        <v>4</v>
      </c>
      <c r="Q9" s="41">
        <v>12.9</v>
      </c>
      <c r="R9" s="42">
        <v>18.899999999999999</v>
      </c>
    </row>
    <row r="10" spans="1:18" x14ac:dyDescent="0.25">
      <c r="A10" s="89" t="s">
        <v>189</v>
      </c>
      <c r="B10" s="78" t="s">
        <v>67</v>
      </c>
      <c r="C10" s="79" t="s">
        <v>7</v>
      </c>
      <c r="D10" s="79" t="s">
        <v>44</v>
      </c>
      <c r="E10" s="79" t="s">
        <v>47</v>
      </c>
      <c r="F10" s="79" t="s">
        <v>55</v>
      </c>
      <c r="G10" s="79" t="s">
        <v>57</v>
      </c>
      <c r="H10" s="79" t="s">
        <v>61</v>
      </c>
      <c r="I10" s="79" t="s">
        <v>62</v>
      </c>
      <c r="J10" s="79" t="s">
        <v>65</v>
      </c>
      <c r="K10" s="79" t="s">
        <v>72</v>
      </c>
      <c r="L10" s="78" t="s">
        <v>77</v>
      </c>
      <c r="M10" s="79" t="s">
        <v>80</v>
      </c>
      <c r="N10" s="79" t="s">
        <v>67</v>
      </c>
      <c r="O10" s="79" t="s">
        <v>7</v>
      </c>
      <c r="P10" s="79" t="s">
        <v>44</v>
      </c>
      <c r="Q10" s="79" t="s">
        <v>47</v>
      </c>
      <c r="R10" s="80" t="s">
        <v>55</v>
      </c>
    </row>
    <row r="11" spans="1:18" x14ac:dyDescent="0.25">
      <c r="A11" s="68" t="s">
        <v>0</v>
      </c>
      <c r="B11" s="70">
        <v>20.200000000000003</v>
      </c>
      <c r="C11" s="71">
        <v>12.9</v>
      </c>
      <c r="D11" s="71">
        <v>3.3000000000000003</v>
      </c>
      <c r="E11" s="71">
        <v>0.4</v>
      </c>
      <c r="F11" s="71">
        <v>0.6</v>
      </c>
      <c r="G11" s="71">
        <v>0.3</v>
      </c>
      <c r="H11" s="71">
        <v>0.3</v>
      </c>
      <c r="I11" s="71">
        <v>0.3</v>
      </c>
      <c r="J11" s="71">
        <v>4.7</v>
      </c>
      <c r="K11" s="69">
        <v>0.3</v>
      </c>
      <c r="L11" s="70">
        <v>35.299999999999997</v>
      </c>
      <c r="M11" s="71">
        <v>34.599999999999994</v>
      </c>
      <c r="N11" s="71">
        <v>32.5</v>
      </c>
      <c r="O11" s="71">
        <v>38.9</v>
      </c>
      <c r="P11" s="71">
        <v>20.100000000000001</v>
      </c>
      <c r="Q11" s="71">
        <v>2.1</v>
      </c>
      <c r="R11" s="69">
        <v>2.4</v>
      </c>
    </row>
    <row r="12" spans="1:18" x14ac:dyDescent="0.25">
      <c r="A12" s="63" t="s">
        <v>68</v>
      </c>
      <c r="B12" s="10">
        <v>29.5</v>
      </c>
      <c r="C12" s="11">
        <v>34.200000000000003</v>
      </c>
      <c r="D12" s="11">
        <v>15.5</v>
      </c>
      <c r="E12" s="11">
        <v>4.1000000000000005</v>
      </c>
      <c r="F12" s="11">
        <v>2.7</v>
      </c>
      <c r="G12" s="11">
        <v>2.6</v>
      </c>
      <c r="H12" s="11">
        <v>1.9</v>
      </c>
      <c r="I12" s="11">
        <v>3.3000000000000003</v>
      </c>
      <c r="J12" s="11">
        <v>9.9</v>
      </c>
      <c r="K12" s="12">
        <v>2.9000000000000004</v>
      </c>
      <c r="L12" s="10">
        <v>29.599999999999998</v>
      </c>
      <c r="M12" s="11">
        <v>27.900000000000002</v>
      </c>
      <c r="N12" s="11">
        <v>30.7</v>
      </c>
      <c r="O12" s="11">
        <v>32.6</v>
      </c>
      <c r="P12" s="11">
        <v>35.9</v>
      </c>
      <c r="Q12" s="11">
        <v>28.799999999999997</v>
      </c>
      <c r="R12" s="12">
        <v>13.700000000000001</v>
      </c>
    </row>
    <row r="13" spans="1:18" x14ac:dyDescent="0.25">
      <c r="A13" s="63" t="s">
        <v>69</v>
      </c>
      <c r="B13" s="10">
        <v>26.900000000000002</v>
      </c>
      <c r="C13" s="11">
        <v>25.4</v>
      </c>
      <c r="D13" s="11">
        <v>42.9</v>
      </c>
      <c r="E13" s="11">
        <v>33.900000000000006</v>
      </c>
      <c r="F13" s="11">
        <v>24.5</v>
      </c>
      <c r="G13" s="11">
        <v>22.1</v>
      </c>
      <c r="H13" s="11">
        <v>22.8</v>
      </c>
      <c r="I13" s="11">
        <v>26.5</v>
      </c>
      <c r="J13" s="11">
        <v>30.5</v>
      </c>
      <c r="K13" s="12">
        <v>30.9</v>
      </c>
      <c r="L13" s="10">
        <v>16.3</v>
      </c>
      <c r="M13" s="11">
        <v>18.399999999999999</v>
      </c>
      <c r="N13" s="11">
        <v>17.599999999999998</v>
      </c>
      <c r="O13" s="11">
        <v>14.899999999999999</v>
      </c>
      <c r="P13" s="11">
        <v>21.4</v>
      </c>
      <c r="Q13" s="11">
        <v>30.8</v>
      </c>
      <c r="R13" s="12">
        <v>34.599999999999994</v>
      </c>
    </row>
    <row r="14" spans="1:18" x14ac:dyDescent="0.25">
      <c r="A14" s="63" t="s">
        <v>3</v>
      </c>
      <c r="B14" s="10">
        <v>11.4</v>
      </c>
      <c r="C14" s="11">
        <v>15.299999999999999</v>
      </c>
      <c r="D14" s="11">
        <v>22.900000000000002</v>
      </c>
      <c r="E14" s="11">
        <v>41.8</v>
      </c>
      <c r="F14" s="11">
        <v>56.599999999999994</v>
      </c>
      <c r="G14" s="11">
        <v>63.4</v>
      </c>
      <c r="H14" s="11">
        <v>62.3</v>
      </c>
      <c r="I14" s="11">
        <v>57.699999999999996</v>
      </c>
      <c r="J14" s="11">
        <v>44.2</v>
      </c>
      <c r="K14" s="12">
        <v>52.300000000000004</v>
      </c>
      <c r="L14" s="10">
        <v>18.8</v>
      </c>
      <c r="M14" s="11">
        <v>18.8</v>
      </c>
      <c r="N14" s="11">
        <v>18.399999999999999</v>
      </c>
      <c r="O14" s="11">
        <v>12.6</v>
      </c>
      <c r="P14" s="11">
        <v>19.5</v>
      </c>
      <c r="Q14" s="11">
        <v>28.7</v>
      </c>
      <c r="R14" s="12">
        <v>41.5</v>
      </c>
    </row>
    <row r="15" spans="1:18" x14ac:dyDescent="0.25">
      <c r="A15" s="34" t="s">
        <v>4</v>
      </c>
      <c r="B15" s="40">
        <v>12.1</v>
      </c>
      <c r="C15" s="41">
        <v>12.2</v>
      </c>
      <c r="D15" s="41">
        <v>15.4</v>
      </c>
      <c r="E15" s="41">
        <v>19.8</v>
      </c>
      <c r="F15" s="41">
        <v>15.7</v>
      </c>
      <c r="G15" s="41">
        <v>11.700000000000001</v>
      </c>
      <c r="H15" s="41">
        <v>12.7</v>
      </c>
      <c r="I15" s="41">
        <v>12.2</v>
      </c>
      <c r="J15" s="41">
        <v>10.7</v>
      </c>
      <c r="K15" s="42">
        <v>13.700000000000001</v>
      </c>
      <c r="L15" s="40">
        <v>0</v>
      </c>
      <c r="M15" s="41">
        <v>0.3</v>
      </c>
      <c r="N15" s="41">
        <v>0.8</v>
      </c>
      <c r="O15" s="41">
        <v>1</v>
      </c>
      <c r="P15" s="41">
        <v>3</v>
      </c>
      <c r="Q15" s="41">
        <v>9.6</v>
      </c>
      <c r="R15" s="42">
        <v>7.7</v>
      </c>
    </row>
    <row r="16" spans="1:18" x14ac:dyDescent="0.25">
      <c r="A16" s="95" t="s">
        <v>81</v>
      </c>
    </row>
    <row r="17" spans="1:1" x14ac:dyDescent="0.25">
      <c r="A17" s="95" t="s">
        <v>39</v>
      </c>
    </row>
  </sheetData>
  <mergeCells count="2">
    <mergeCell ref="B3:K3"/>
    <mergeCell ref="L3:R3"/>
  </mergeCells>
  <hyperlinks>
    <hyperlink ref="O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zoomScale="85" zoomScaleNormal="85" workbookViewId="0">
      <selection activeCell="G34" sqref="G34"/>
    </sheetView>
  </sheetViews>
  <sheetFormatPr baseColWidth="10" defaultRowHeight="15" x14ac:dyDescent="0.25"/>
  <cols>
    <col min="1" max="1" width="65.5703125" style="66" customWidth="1"/>
    <col min="2" max="16384" width="11.42578125" style="66"/>
  </cols>
  <sheetData>
    <row r="1" spans="1:23" x14ac:dyDescent="0.25">
      <c r="A1" s="7" t="s">
        <v>96</v>
      </c>
      <c r="B1" s="8"/>
      <c r="C1" s="8"/>
      <c r="D1" s="8"/>
      <c r="E1" s="8"/>
      <c r="F1" s="8"/>
      <c r="G1" s="8"/>
      <c r="H1" s="8"/>
      <c r="I1" s="8"/>
      <c r="J1" s="8"/>
      <c r="K1" s="8"/>
      <c r="M1" s="13" t="s">
        <v>59</v>
      </c>
      <c r="N1" s="13"/>
      <c r="O1" s="13"/>
      <c r="P1" s="13"/>
      <c r="Q1" s="13"/>
    </row>
    <row r="2" spans="1:23" x14ac:dyDescent="0.25">
      <c r="A2" s="8"/>
      <c r="B2" s="8"/>
      <c r="C2" s="8"/>
      <c r="D2" s="8"/>
      <c r="E2" s="8"/>
      <c r="F2" s="8"/>
      <c r="G2" s="8"/>
      <c r="H2" s="8"/>
      <c r="I2" s="8"/>
      <c r="J2" s="8"/>
      <c r="K2" s="8"/>
      <c r="L2" s="8"/>
      <c r="M2" s="8"/>
      <c r="N2" s="8"/>
      <c r="O2" s="8"/>
      <c r="P2" s="8"/>
      <c r="Q2" s="8"/>
      <c r="S2" s="8"/>
    </row>
    <row r="3" spans="1:23" x14ac:dyDescent="0.25">
      <c r="A3" s="8"/>
      <c r="B3" s="381">
        <v>2020</v>
      </c>
      <c r="C3" s="382"/>
      <c r="D3" s="382"/>
      <c r="E3" s="382"/>
      <c r="F3" s="382"/>
      <c r="G3" s="382"/>
      <c r="H3" s="382"/>
      <c r="I3" s="382"/>
      <c r="J3" s="382"/>
      <c r="K3" s="383"/>
      <c r="L3" s="384">
        <v>2021</v>
      </c>
      <c r="M3" s="385"/>
      <c r="N3" s="385"/>
      <c r="O3" s="385"/>
      <c r="P3" s="385"/>
      <c r="Q3" s="385"/>
      <c r="R3" s="386"/>
      <c r="S3" s="8"/>
    </row>
    <row r="4" spans="1:23" x14ac:dyDescent="0.25">
      <c r="A4" s="8"/>
      <c r="B4" s="121" t="s">
        <v>67</v>
      </c>
      <c r="C4" s="122" t="s">
        <v>7</v>
      </c>
      <c r="D4" s="122" t="s">
        <v>44</v>
      </c>
      <c r="E4" s="122" t="s">
        <v>47</v>
      </c>
      <c r="F4" s="122" t="s">
        <v>55</v>
      </c>
      <c r="G4" s="122" t="s">
        <v>57</v>
      </c>
      <c r="H4" s="122" t="s">
        <v>61</v>
      </c>
      <c r="I4" s="122" t="s">
        <v>62</v>
      </c>
      <c r="J4" s="122" t="s">
        <v>65</v>
      </c>
      <c r="K4" s="122" t="s">
        <v>72</v>
      </c>
      <c r="L4" s="78" t="s">
        <v>77</v>
      </c>
      <c r="M4" s="79" t="s">
        <v>80</v>
      </c>
      <c r="N4" s="79" t="s">
        <v>67</v>
      </c>
      <c r="O4" s="79" t="s">
        <v>7</v>
      </c>
      <c r="P4" s="79" t="s">
        <v>44</v>
      </c>
      <c r="Q4" s="79" t="s">
        <v>47</v>
      </c>
      <c r="R4" s="80" t="s">
        <v>55</v>
      </c>
    </row>
    <row r="5" spans="1:23" x14ac:dyDescent="0.25">
      <c r="A5" s="94" t="s">
        <v>100</v>
      </c>
      <c r="B5" s="126">
        <v>19.100000000000001</v>
      </c>
      <c r="C5" s="127">
        <v>20.4175513</v>
      </c>
      <c r="D5" s="127">
        <v>29.038381899999997</v>
      </c>
      <c r="E5" s="127">
        <v>48.7</v>
      </c>
      <c r="F5" s="127">
        <v>63.300000000000004</v>
      </c>
      <c r="G5" s="127">
        <v>68.199999999999989</v>
      </c>
      <c r="H5" s="127">
        <v>69.7</v>
      </c>
      <c r="I5" s="127">
        <v>68</v>
      </c>
      <c r="J5" s="127">
        <v>61.400000000000006</v>
      </c>
      <c r="K5" s="127">
        <v>65.599999999999994</v>
      </c>
      <c r="L5" s="126">
        <v>66.2</v>
      </c>
      <c r="M5" s="127">
        <v>66.099999999999994</v>
      </c>
      <c r="N5" s="127">
        <v>66.7</v>
      </c>
      <c r="O5" s="127">
        <v>66</v>
      </c>
      <c r="P5" s="127">
        <v>71.400000000000006</v>
      </c>
      <c r="Q5" s="127">
        <v>77.599999999999994</v>
      </c>
      <c r="R5" s="128">
        <v>79.900000000000006</v>
      </c>
    </row>
    <row r="6" spans="1:23" x14ac:dyDescent="0.25">
      <c r="A6" s="94" t="s">
        <v>95</v>
      </c>
      <c r="B6" s="123">
        <v>69.969969969969952</v>
      </c>
      <c r="C6" s="124" t="s">
        <v>5</v>
      </c>
      <c r="D6" s="124" t="s">
        <v>5</v>
      </c>
      <c r="E6" s="124" t="s">
        <v>5</v>
      </c>
      <c r="F6" s="124" t="s">
        <v>5</v>
      </c>
      <c r="G6" s="124" t="s">
        <v>5</v>
      </c>
      <c r="H6" s="124" t="s">
        <v>5</v>
      </c>
      <c r="I6" s="124" t="s">
        <v>5</v>
      </c>
      <c r="J6" s="124" t="s">
        <v>5</v>
      </c>
      <c r="K6" s="125" t="s">
        <v>5</v>
      </c>
      <c r="L6" s="92" t="s">
        <v>5</v>
      </c>
      <c r="M6" s="124" t="s">
        <v>5</v>
      </c>
      <c r="N6" s="124" t="s">
        <v>5</v>
      </c>
      <c r="O6" s="124" t="s">
        <v>5</v>
      </c>
      <c r="P6" s="124" t="s">
        <v>5</v>
      </c>
      <c r="Q6" s="124" t="s">
        <v>5</v>
      </c>
      <c r="R6" s="125" t="s">
        <v>5</v>
      </c>
    </row>
    <row r="7" spans="1:23" x14ac:dyDescent="0.25">
      <c r="A7" s="63" t="s">
        <v>92</v>
      </c>
      <c r="B7" s="92" t="s">
        <v>5</v>
      </c>
      <c r="C7" s="11">
        <v>38.577496657855527</v>
      </c>
      <c r="D7" s="11">
        <v>36.469514540039391</v>
      </c>
      <c r="E7" s="11">
        <v>33.366935483870961</v>
      </c>
      <c r="F7" s="11">
        <v>28.471528471528469</v>
      </c>
      <c r="G7" s="11">
        <v>25.867195242814677</v>
      </c>
      <c r="H7" s="11">
        <v>24.950495049504951</v>
      </c>
      <c r="I7" s="11">
        <v>21.078921078921077</v>
      </c>
      <c r="J7" s="11">
        <v>21.421421421421417</v>
      </c>
      <c r="K7" s="12">
        <v>20.379620379620373</v>
      </c>
      <c r="L7" s="10">
        <v>19.164599999999997</v>
      </c>
      <c r="M7" s="11">
        <v>19.051800000000004</v>
      </c>
      <c r="N7" s="11">
        <v>17.5824</v>
      </c>
      <c r="O7" s="11">
        <v>15.708000000000002</v>
      </c>
      <c r="P7" s="11">
        <v>14.185599999999997</v>
      </c>
      <c r="Q7" s="11">
        <v>12.3872</v>
      </c>
      <c r="R7" s="12">
        <v>13.024800000000001</v>
      </c>
    </row>
    <row r="8" spans="1:23" x14ac:dyDescent="0.25">
      <c r="A8" s="63" t="s">
        <v>101</v>
      </c>
      <c r="B8" s="92" t="s">
        <v>5</v>
      </c>
      <c r="C8" s="11">
        <v>22.62814403445272</v>
      </c>
      <c r="D8" s="11">
        <v>20.012519120857267</v>
      </c>
      <c r="E8" s="11">
        <v>9.5766129032258043</v>
      </c>
      <c r="F8" s="11">
        <v>4.2957042957042963</v>
      </c>
      <c r="G8" s="11">
        <v>3.0723488602576814</v>
      </c>
      <c r="H8" s="11">
        <v>2.8712871287128716</v>
      </c>
      <c r="I8" s="11">
        <v>7.6923076923076916</v>
      </c>
      <c r="J8" s="11">
        <v>15.115115115115113</v>
      </c>
      <c r="K8" s="12">
        <v>11.388611388611388</v>
      </c>
      <c r="L8" s="10">
        <v>11.931399999999998</v>
      </c>
      <c r="M8" s="11">
        <v>11.865000000000002</v>
      </c>
      <c r="N8" s="11">
        <v>12.454199999999998</v>
      </c>
      <c r="O8" s="11">
        <v>14.551999999999998</v>
      </c>
      <c r="P8" s="11">
        <v>11.211199999999998</v>
      </c>
      <c r="Q8" s="11">
        <v>6.6975999999999987</v>
      </c>
      <c r="R8" s="12">
        <v>3.4170000000000003</v>
      </c>
    </row>
    <row r="9" spans="1:23" x14ac:dyDescent="0.25">
      <c r="A9" s="63" t="s">
        <v>93</v>
      </c>
      <c r="B9" s="92" t="s">
        <v>5</v>
      </c>
      <c r="C9" s="11">
        <v>7.1772086805312592</v>
      </c>
      <c r="D9" s="11">
        <v>5.1809059652980745</v>
      </c>
      <c r="E9" s="11">
        <v>3.4274193548387095</v>
      </c>
      <c r="F9" s="11">
        <v>1.5984015984015987</v>
      </c>
      <c r="G9" s="11">
        <v>2.0812685827552038</v>
      </c>
      <c r="H9" s="11">
        <v>1.089108910891089</v>
      </c>
      <c r="I9" s="11">
        <v>0.89910089910089896</v>
      </c>
      <c r="J9" s="11">
        <v>0.80080080080080074</v>
      </c>
      <c r="K9" s="12">
        <v>0.89910089910089896</v>
      </c>
      <c r="L9" s="10">
        <v>0.94640000000000002</v>
      </c>
      <c r="M9" s="11">
        <v>1.1526000000000003</v>
      </c>
      <c r="N9" s="11">
        <v>1.2653999999999999</v>
      </c>
      <c r="O9" s="11">
        <v>1.3940000000000001</v>
      </c>
      <c r="P9" s="11">
        <v>1.4585999999999997</v>
      </c>
      <c r="Q9" s="11">
        <v>1.5456000000000001</v>
      </c>
      <c r="R9" s="12">
        <v>1.5879000000000003</v>
      </c>
    </row>
    <row r="10" spans="1:23" x14ac:dyDescent="0.25">
      <c r="A10" s="34" t="s">
        <v>94</v>
      </c>
      <c r="B10" s="93">
        <v>10.903274256533496</v>
      </c>
      <c r="C10" s="41">
        <v>11.264230290278228</v>
      </c>
      <c r="D10" s="41">
        <v>8.8380160584496554</v>
      </c>
      <c r="E10" s="41">
        <v>4.536290322580645</v>
      </c>
      <c r="F10" s="41">
        <v>2.3976023976023977</v>
      </c>
      <c r="G10" s="41">
        <v>1.3875123885034693</v>
      </c>
      <c r="H10" s="41">
        <v>2.0792079207920793</v>
      </c>
      <c r="I10" s="41">
        <v>2.3976023976023972</v>
      </c>
      <c r="J10" s="41">
        <v>1.201201201201201</v>
      </c>
      <c r="K10" s="42">
        <v>1.7982017982017979</v>
      </c>
      <c r="L10" s="40">
        <v>1.7575999999999998</v>
      </c>
      <c r="M10" s="41">
        <v>1.8306000000000002</v>
      </c>
      <c r="N10" s="41">
        <v>1.9979999999999998</v>
      </c>
      <c r="O10" s="41">
        <v>2.3460000000000001</v>
      </c>
      <c r="P10" s="41">
        <v>1.7445999999999995</v>
      </c>
      <c r="Q10" s="41">
        <v>1.7696000000000001</v>
      </c>
      <c r="R10" s="42">
        <v>2.0904000000000003</v>
      </c>
    </row>
    <row r="11" spans="1:23" x14ac:dyDescent="0.25">
      <c r="A11" s="95" t="s">
        <v>81</v>
      </c>
      <c r="B11" s="8"/>
    </row>
    <row r="12" spans="1:23" x14ac:dyDescent="0.25">
      <c r="A12" s="95" t="s">
        <v>39</v>
      </c>
    </row>
    <row r="13" spans="1:23" x14ac:dyDescent="0.25">
      <c r="G13" s="90"/>
      <c r="H13" s="90"/>
      <c r="I13" s="90"/>
      <c r="J13" s="90"/>
      <c r="K13" s="90"/>
      <c r="L13" s="90"/>
      <c r="M13" s="90"/>
      <c r="N13" s="90"/>
      <c r="O13" s="90"/>
      <c r="P13" s="90"/>
      <c r="Q13" s="326"/>
      <c r="R13" s="129"/>
      <c r="S13" s="90"/>
      <c r="T13" s="90"/>
      <c r="U13" s="90"/>
      <c r="V13" s="90"/>
      <c r="W13" s="90"/>
    </row>
    <row r="14" spans="1:23" x14ac:dyDescent="0.25">
      <c r="G14" s="90"/>
      <c r="H14" s="90"/>
      <c r="I14" s="90"/>
      <c r="J14" s="90"/>
      <c r="K14" s="90"/>
      <c r="L14" s="90"/>
      <c r="T14" s="90"/>
      <c r="U14" s="90"/>
      <c r="V14" s="90"/>
      <c r="W14" s="90"/>
    </row>
    <row r="15" spans="1:23" x14ac:dyDescent="0.25">
      <c r="G15" s="90"/>
      <c r="H15" s="90"/>
      <c r="I15" s="90"/>
      <c r="J15" s="90"/>
      <c r="K15" s="90"/>
      <c r="L15" s="90"/>
      <c r="Q15" s="326"/>
      <c r="R15" s="129"/>
      <c r="T15" s="90"/>
      <c r="U15" s="90"/>
      <c r="V15" s="90"/>
      <c r="W15" s="90"/>
    </row>
    <row r="16" spans="1:23" x14ac:dyDescent="0.25">
      <c r="G16" s="90"/>
      <c r="H16" s="90"/>
      <c r="I16" s="90"/>
      <c r="J16" s="90"/>
      <c r="K16" s="90"/>
      <c r="L16" s="90"/>
      <c r="Q16" s="326"/>
      <c r="R16" s="129"/>
      <c r="T16" s="90"/>
      <c r="U16" s="90"/>
      <c r="V16" s="90"/>
      <c r="W16" s="90"/>
    </row>
    <row r="17" spans="7:23" x14ac:dyDescent="0.25">
      <c r="G17" s="90"/>
      <c r="H17" s="90"/>
      <c r="I17" s="90"/>
      <c r="J17" s="90"/>
      <c r="K17" s="90"/>
      <c r="L17" s="90"/>
      <c r="Q17" s="326"/>
      <c r="R17" s="129"/>
      <c r="T17" s="90"/>
      <c r="U17" s="90"/>
      <c r="V17" s="90"/>
      <c r="W17" s="90"/>
    </row>
    <row r="18" spans="7:23" x14ac:dyDescent="0.25">
      <c r="L18" s="90"/>
      <c r="M18" s="90"/>
      <c r="Q18" s="326"/>
      <c r="R18" s="129"/>
    </row>
    <row r="19" spans="7:23" x14ac:dyDescent="0.25">
      <c r="G19" s="129"/>
      <c r="H19" s="129"/>
      <c r="I19" s="129"/>
      <c r="L19" s="90"/>
      <c r="M19" s="90"/>
      <c r="S19" s="129"/>
      <c r="T19" s="129"/>
      <c r="U19" s="129"/>
      <c r="V19" s="129"/>
      <c r="W19" s="129"/>
    </row>
    <row r="20" spans="7:23" x14ac:dyDescent="0.25">
      <c r="G20" s="129"/>
      <c r="H20" s="129"/>
      <c r="I20" s="129"/>
      <c r="M20" s="129"/>
      <c r="P20" s="129"/>
      <c r="Q20" s="129"/>
      <c r="R20" s="129"/>
      <c r="S20" s="129"/>
      <c r="T20" s="129"/>
      <c r="U20" s="129"/>
      <c r="V20" s="129"/>
      <c r="W20" s="129"/>
    </row>
    <row r="21" spans="7:23" x14ac:dyDescent="0.25">
      <c r="G21" s="129"/>
      <c r="H21" s="129"/>
      <c r="I21" s="129"/>
      <c r="M21" s="129"/>
      <c r="N21" s="129"/>
      <c r="P21" s="129"/>
      <c r="Q21" s="129"/>
      <c r="R21" s="129"/>
      <c r="S21" s="129"/>
      <c r="T21" s="129"/>
      <c r="U21" s="129"/>
      <c r="V21" s="129"/>
      <c r="W21" s="129"/>
    </row>
    <row r="22" spans="7:23" x14ac:dyDescent="0.25">
      <c r="G22" s="129"/>
      <c r="H22" s="129"/>
      <c r="I22" s="129"/>
      <c r="M22" s="129"/>
      <c r="N22" s="90"/>
      <c r="P22" s="129"/>
      <c r="Q22" s="129"/>
      <c r="R22" s="129"/>
      <c r="S22" s="129"/>
      <c r="T22" s="129"/>
      <c r="U22" s="129"/>
      <c r="V22" s="129"/>
      <c r="W22" s="129"/>
    </row>
    <row r="23" spans="7:23" x14ac:dyDescent="0.25">
      <c r="G23" s="129"/>
      <c r="H23" s="129"/>
      <c r="I23" s="129"/>
      <c r="J23" s="129"/>
      <c r="K23" s="129"/>
      <c r="M23" s="129"/>
      <c r="N23" s="90"/>
      <c r="O23" s="90"/>
      <c r="P23" s="129"/>
      <c r="Q23" s="129"/>
      <c r="R23" s="129"/>
      <c r="S23" s="129"/>
      <c r="T23" s="129"/>
      <c r="U23" s="129"/>
      <c r="V23" s="129"/>
      <c r="W23" s="129"/>
    </row>
    <row r="24" spans="7:23" x14ac:dyDescent="0.25">
      <c r="G24" s="90"/>
      <c r="M24" s="129"/>
      <c r="N24" s="90"/>
      <c r="O24" s="90"/>
      <c r="P24" s="90"/>
      <c r="Q24" s="90"/>
    </row>
    <row r="25" spans="7:23" x14ac:dyDescent="0.25">
      <c r="M25" s="129"/>
      <c r="N25" s="129"/>
      <c r="O25" s="129"/>
      <c r="P25" s="129"/>
      <c r="Q25" s="129"/>
      <c r="R25" s="129"/>
    </row>
  </sheetData>
  <mergeCells count="2">
    <mergeCell ref="B3:K3"/>
    <mergeCell ref="L3:R3"/>
  </mergeCells>
  <hyperlinks>
    <hyperlink ref="M1" location="'Lisez-moi'!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zoomScale="85" zoomScaleNormal="85" workbookViewId="0">
      <selection activeCell="I36" sqref="I36"/>
    </sheetView>
  </sheetViews>
  <sheetFormatPr baseColWidth="10" defaultRowHeight="15" x14ac:dyDescent="0.25"/>
  <cols>
    <col min="1" max="1" width="78.140625" style="66" customWidth="1"/>
    <col min="2" max="18" width="10.42578125" style="66" customWidth="1"/>
    <col min="19" max="16384" width="11.42578125" style="66"/>
  </cols>
  <sheetData>
    <row r="1" spans="1:19" x14ac:dyDescent="0.25">
      <c r="A1" s="7" t="s">
        <v>230</v>
      </c>
      <c r="B1" s="8"/>
      <c r="C1" s="8"/>
      <c r="D1" s="8"/>
      <c r="E1" s="8"/>
      <c r="F1" s="8"/>
      <c r="G1" s="8"/>
      <c r="H1" s="8"/>
      <c r="I1" s="8"/>
      <c r="J1" s="8"/>
      <c r="K1" s="8"/>
      <c r="M1" s="13" t="s">
        <v>59</v>
      </c>
      <c r="N1" s="13"/>
      <c r="O1" s="13"/>
      <c r="P1" s="13"/>
      <c r="Q1" s="13"/>
    </row>
    <row r="2" spans="1:19" x14ac:dyDescent="0.25">
      <c r="A2" s="8"/>
      <c r="B2" s="8"/>
      <c r="C2" s="8"/>
      <c r="D2" s="8"/>
      <c r="E2" s="8"/>
      <c r="F2" s="8"/>
      <c r="G2" s="8"/>
      <c r="H2" s="8"/>
      <c r="I2" s="8"/>
      <c r="J2" s="8"/>
      <c r="K2" s="8"/>
      <c r="S2" s="8"/>
    </row>
    <row r="3" spans="1:19" x14ac:dyDescent="0.25">
      <c r="A3" s="8"/>
      <c r="B3" s="381">
        <v>2020</v>
      </c>
      <c r="C3" s="382"/>
      <c r="D3" s="382"/>
      <c r="E3" s="382"/>
      <c r="F3" s="382"/>
      <c r="G3" s="382"/>
      <c r="H3" s="382"/>
      <c r="I3" s="382"/>
      <c r="J3" s="382"/>
      <c r="K3" s="383"/>
      <c r="L3" s="381">
        <v>2021</v>
      </c>
      <c r="M3" s="382"/>
      <c r="N3" s="382"/>
      <c r="O3" s="382"/>
      <c r="P3" s="382"/>
      <c r="Q3" s="382"/>
      <c r="R3" s="383"/>
      <c r="S3" s="8"/>
    </row>
    <row r="4" spans="1:19" x14ac:dyDescent="0.25">
      <c r="A4" s="8"/>
      <c r="B4" s="78" t="s">
        <v>67</v>
      </c>
      <c r="C4" s="79" t="s">
        <v>7</v>
      </c>
      <c r="D4" s="79" t="s">
        <v>44</v>
      </c>
      <c r="E4" s="79" t="s">
        <v>47</v>
      </c>
      <c r="F4" s="79" t="s">
        <v>55</v>
      </c>
      <c r="G4" s="79" t="s">
        <v>57</v>
      </c>
      <c r="H4" s="79" t="s">
        <v>61</v>
      </c>
      <c r="I4" s="79" t="s">
        <v>62</v>
      </c>
      <c r="J4" s="79" t="s">
        <v>65</v>
      </c>
      <c r="K4" s="79" t="s">
        <v>72</v>
      </c>
      <c r="L4" s="78" t="s">
        <v>77</v>
      </c>
      <c r="M4" s="79" t="s">
        <v>80</v>
      </c>
      <c r="N4" s="79" t="s">
        <v>67</v>
      </c>
      <c r="O4" s="79" t="s">
        <v>7</v>
      </c>
      <c r="P4" s="79" t="s">
        <v>44</v>
      </c>
      <c r="Q4" s="79" t="s">
        <v>47</v>
      </c>
      <c r="R4" s="80" t="s">
        <v>55</v>
      </c>
    </row>
    <row r="5" spans="1:19" x14ac:dyDescent="0.25">
      <c r="A5" s="278" t="s">
        <v>97</v>
      </c>
      <c r="B5" s="97">
        <v>39.800000000000004</v>
      </c>
      <c r="C5" s="106">
        <v>35.299999999999997</v>
      </c>
      <c r="D5" s="106">
        <v>26.900000000000002</v>
      </c>
      <c r="E5" s="106">
        <v>42.699999999999996</v>
      </c>
      <c r="F5" s="106">
        <v>62.9</v>
      </c>
      <c r="G5" s="106">
        <v>69.099999999999994</v>
      </c>
      <c r="H5" s="106">
        <v>73.5</v>
      </c>
      <c r="I5" s="106">
        <v>72.899999999999991</v>
      </c>
      <c r="J5" s="106">
        <v>62.6</v>
      </c>
      <c r="K5" s="107">
        <v>65.400000000000006</v>
      </c>
      <c r="L5" s="101">
        <v>67.7</v>
      </c>
      <c r="M5" s="99">
        <v>65.8</v>
      </c>
      <c r="N5" s="99">
        <v>64.600000000000009</v>
      </c>
      <c r="O5" s="99">
        <v>50.4</v>
      </c>
      <c r="P5" s="99">
        <v>60.699999999999996</v>
      </c>
      <c r="Q5" s="99">
        <v>70.400000000000006</v>
      </c>
      <c r="R5" s="100">
        <v>77.8</v>
      </c>
    </row>
    <row r="6" spans="1:19" x14ac:dyDescent="0.25">
      <c r="A6" s="279" t="s">
        <v>10</v>
      </c>
      <c r="B6" s="101">
        <v>24.7</v>
      </c>
      <c r="C6" s="99">
        <v>30.599999999999998</v>
      </c>
      <c r="D6" s="99">
        <v>30.8</v>
      </c>
      <c r="E6" s="99">
        <v>21.7</v>
      </c>
      <c r="F6" s="99">
        <v>15.8</v>
      </c>
      <c r="G6" s="99">
        <v>13.600000000000001</v>
      </c>
      <c r="H6" s="99">
        <v>13.3</v>
      </c>
      <c r="I6" s="99">
        <v>12.5</v>
      </c>
      <c r="J6" s="99">
        <v>13.600000000000001</v>
      </c>
      <c r="K6" s="100">
        <v>14.2</v>
      </c>
      <c r="L6" s="101">
        <v>12.532400000000003</v>
      </c>
      <c r="M6" s="99">
        <v>12.517200000000003</v>
      </c>
      <c r="N6" s="99">
        <v>11.434199999999999</v>
      </c>
      <c r="O6" s="99">
        <v>10.416000000000002</v>
      </c>
      <c r="P6" s="99">
        <v>10.375200000000001</v>
      </c>
      <c r="Q6" s="99">
        <v>8.2880000000000003</v>
      </c>
      <c r="R6" s="100">
        <v>6.7931999999999997</v>
      </c>
    </row>
    <row r="7" spans="1:19" x14ac:dyDescent="0.25">
      <c r="A7" s="279" t="s">
        <v>11</v>
      </c>
      <c r="B7" s="101">
        <v>20.8</v>
      </c>
      <c r="C7" s="99">
        <v>22</v>
      </c>
      <c r="D7" s="99">
        <v>17.299999999999997</v>
      </c>
      <c r="E7" s="99">
        <v>6.5</v>
      </c>
      <c r="F7" s="99">
        <v>3.5000000000000004</v>
      </c>
      <c r="G7" s="99">
        <v>2.5</v>
      </c>
      <c r="H7" s="99">
        <v>2.4</v>
      </c>
      <c r="I7" s="99">
        <v>5.3</v>
      </c>
      <c r="J7" s="99">
        <v>13.700000000000001</v>
      </c>
      <c r="K7" s="100">
        <v>9.7000000000000011</v>
      </c>
      <c r="L7" s="101">
        <v>9.1409000000000002</v>
      </c>
      <c r="M7" s="99">
        <v>10.123200000000001</v>
      </c>
      <c r="N7" s="99">
        <v>11.292599999999998</v>
      </c>
      <c r="O7" s="99">
        <v>12.896000000000001</v>
      </c>
      <c r="P7" s="99">
        <v>10.768200000000002</v>
      </c>
      <c r="Q7" s="99">
        <v>5.9792000000000005</v>
      </c>
      <c r="R7" s="100">
        <v>2.8193999999999999</v>
      </c>
    </row>
    <row r="8" spans="1:19" x14ac:dyDescent="0.25">
      <c r="A8" s="279" t="s">
        <v>12</v>
      </c>
      <c r="B8" s="101">
        <v>10.100000000000001</v>
      </c>
      <c r="C8" s="99">
        <v>7.9</v>
      </c>
      <c r="D8" s="99">
        <v>4.2</v>
      </c>
      <c r="E8" s="99">
        <v>1.7000000000000002</v>
      </c>
      <c r="F8" s="99">
        <v>0.6</v>
      </c>
      <c r="G8" s="99">
        <v>0.2</v>
      </c>
      <c r="H8" s="99">
        <v>0.2</v>
      </c>
      <c r="I8" s="99">
        <v>0.2</v>
      </c>
      <c r="J8" s="99">
        <v>0.3</v>
      </c>
      <c r="K8" s="100">
        <v>0.3</v>
      </c>
      <c r="L8" s="101">
        <v>0.29070000000000001</v>
      </c>
      <c r="M8" s="99">
        <v>0.17100000000000001</v>
      </c>
      <c r="N8" s="99">
        <v>0.4247999999999999</v>
      </c>
      <c r="O8" s="99">
        <v>0.39680000000000004</v>
      </c>
      <c r="P8" s="99">
        <v>0.43229999999999996</v>
      </c>
      <c r="Q8" s="99">
        <v>0.38479999999999998</v>
      </c>
      <c r="R8" s="100">
        <v>0.35520000000000002</v>
      </c>
    </row>
    <row r="9" spans="1:19" ht="29.25" x14ac:dyDescent="0.25">
      <c r="A9" s="279" t="s">
        <v>46</v>
      </c>
      <c r="B9" s="101">
        <v>0</v>
      </c>
      <c r="C9" s="99">
        <v>0</v>
      </c>
      <c r="D9" s="99">
        <v>0</v>
      </c>
      <c r="E9" s="99">
        <v>24.099999999999998</v>
      </c>
      <c r="F9" s="99">
        <v>15.2</v>
      </c>
      <c r="G9" s="99">
        <v>12.8</v>
      </c>
      <c r="H9" s="99">
        <v>9.1999999999999993</v>
      </c>
      <c r="I9" s="99">
        <v>8</v>
      </c>
      <c r="J9" s="99">
        <v>8.6</v>
      </c>
      <c r="K9" s="100">
        <v>8.6</v>
      </c>
      <c r="L9" s="101">
        <v>9.0440000000000023</v>
      </c>
      <c r="M9" s="99">
        <v>10.0548</v>
      </c>
      <c r="N9" s="99">
        <v>11.044799999999999</v>
      </c>
      <c r="O9" s="99">
        <v>24.750399999999999</v>
      </c>
      <c r="P9" s="99">
        <v>16.388099999999998</v>
      </c>
      <c r="Q9" s="99">
        <v>13.231199999999999</v>
      </c>
      <c r="R9" s="100">
        <v>10.7226</v>
      </c>
    </row>
    <row r="10" spans="1:19" x14ac:dyDescent="0.25">
      <c r="A10" s="280" t="s">
        <v>13</v>
      </c>
      <c r="B10" s="103">
        <v>4.7</v>
      </c>
      <c r="C10" s="104">
        <v>4.3</v>
      </c>
      <c r="D10" s="104">
        <v>20.8</v>
      </c>
      <c r="E10" s="104">
        <v>3</v>
      </c>
      <c r="F10" s="104">
        <v>1.9</v>
      </c>
      <c r="G10" s="104">
        <v>1.7000000000000002</v>
      </c>
      <c r="H10" s="104">
        <v>1.4000000000000001</v>
      </c>
      <c r="I10" s="104">
        <v>1.2</v>
      </c>
      <c r="J10" s="104">
        <v>1.2</v>
      </c>
      <c r="K10" s="105">
        <v>1.7000000000000002</v>
      </c>
      <c r="L10" s="103">
        <v>1.2597</v>
      </c>
      <c r="M10" s="104">
        <v>1.3680000000000001</v>
      </c>
      <c r="N10" s="104">
        <v>1.1681999999999997</v>
      </c>
      <c r="O10" s="104">
        <v>1.1408</v>
      </c>
      <c r="P10" s="104">
        <v>1.3362000000000003</v>
      </c>
      <c r="Q10" s="104">
        <v>1.7168000000000001</v>
      </c>
      <c r="R10" s="105">
        <v>1.4874000000000001</v>
      </c>
    </row>
    <row r="11" spans="1:19" x14ac:dyDescent="0.25">
      <c r="A11" s="95" t="s">
        <v>81</v>
      </c>
      <c r="B11" s="8"/>
    </row>
    <row r="12" spans="1:19" x14ac:dyDescent="0.25">
      <c r="A12" s="95" t="s">
        <v>39</v>
      </c>
    </row>
    <row r="13" spans="1:19" x14ac:dyDescent="0.25">
      <c r="N13" s="129"/>
      <c r="P13" s="327"/>
      <c r="Q13" s="327"/>
      <c r="R13" s="327"/>
    </row>
    <row r="14" spans="1:19" x14ac:dyDescent="0.25">
      <c r="M14" s="129"/>
      <c r="P14" s="327"/>
      <c r="Q14" s="327"/>
      <c r="R14" s="327"/>
    </row>
    <row r="15" spans="1:19" x14ac:dyDescent="0.25">
      <c r="M15" s="129"/>
      <c r="O15" s="129"/>
      <c r="P15" s="327"/>
      <c r="Q15" s="327"/>
      <c r="R15" s="327"/>
    </row>
    <row r="16" spans="1:19" x14ac:dyDescent="0.25">
      <c r="M16" s="129"/>
      <c r="O16" s="129"/>
      <c r="P16" s="327"/>
      <c r="Q16" s="327"/>
      <c r="R16" s="327"/>
    </row>
    <row r="17" spans="13:18" x14ac:dyDescent="0.25">
      <c r="M17" s="129"/>
      <c r="O17" s="129"/>
      <c r="P17" s="327"/>
      <c r="Q17" s="327"/>
      <c r="R17" s="327"/>
    </row>
    <row r="18" spans="13:18" x14ac:dyDescent="0.25">
      <c r="M18" s="129"/>
      <c r="O18" s="129"/>
      <c r="P18" s="327"/>
      <c r="Q18" s="327"/>
      <c r="R18" s="327"/>
    </row>
    <row r="19" spans="13:18" x14ac:dyDescent="0.25">
      <c r="M19" s="129"/>
    </row>
    <row r="20" spans="13:18" x14ac:dyDescent="0.25">
      <c r="P20" s="327"/>
      <c r="Q20" s="327"/>
      <c r="R20" s="327"/>
    </row>
    <row r="22" spans="13:18" x14ac:dyDescent="0.25">
      <c r="R22" s="129"/>
    </row>
    <row r="23" spans="13:18" x14ac:dyDescent="0.25">
      <c r="M23" s="91"/>
      <c r="N23" s="91"/>
      <c r="R23" s="129"/>
    </row>
    <row r="24" spans="13:18" x14ac:dyDescent="0.25">
      <c r="M24" s="91"/>
      <c r="N24" s="91"/>
      <c r="R24" s="129"/>
    </row>
    <row r="25" spans="13:18" x14ac:dyDescent="0.25">
      <c r="M25" s="91"/>
      <c r="N25" s="91"/>
    </row>
    <row r="26" spans="13:18" x14ac:dyDescent="0.25">
      <c r="M26" s="91"/>
      <c r="N26" s="91"/>
    </row>
  </sheetData>
  <mergeCells count="2">
    <mergeCell ref="B3:K3"/>
    <mergeCell ref="L3:R3"/>
  </mergeCells>
  <hyperlinks>
    <hyperlink ref="M1" location="'Lisez-moi'!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zoomScale="85" zoomScaleNormal="85" workbookViewId="0">
      <selection activeCell="M1" sqref="M1"/>
    </sheetView>
  </sheetViews>
  <sheetFormatPr baseColWidth="10" defaultRowHeight="15" x14ac:dyDescent="0.25"/>
  <cols>
    <col min="1" max="1" width="65.140625" style="66" customWidth="1"/>
    <col min="2" max="16384" width="11.42578125" style="66"/>
  </cols>
  <sheetData>
    <row r="1" spans="1:19" x14ac:dyDescent="0.25">
      <c r="A1" s="7" t="s">
        <v>231</v>
      </c>
      <c r="B1" s="8"/>
      <c r="C1" s="8"/>
      <c r="D1" s="8"/>
      <c r="E1" s="8"/>
      <c r="F1" s="8"/>
      <c r="G1" s="8"/>
      <c r="H1" s="8"/>
      <c r="I1" s="8"/>
      <c r="J1" s="8"/>
      <c r="K1" s="8"/>
      <c r="M1" s="13" t="s">
        <v>59</v>
      </c>
      <c r="N1" s="13"/>
      <c r="O1" s="13"/>
      <c r="P1" s="13"/>
      <c r="Q1" s="13"/>
    </row>
    <row r="2" spans="1:19" x14ac:dyDescent="0.25">
      <c r="A2" s="8"/>
      <c r="B2" s="8"/>
      <c r="C2" s="8"/>
      <c r="D2" s="8"/>
      <c r="E2" s="8"/>
      <c r="F2" s="8"/>
      <c r="G2" s="8"/>
      <c r="H2" s="8"/>
      <c r="I2" s="8"/>
      <c r="J2" s="8"/>
      <c r="K2" s="8"/>
      <c r="L2" s="8"/>
      <c r="M2" s="8"/>
      <c r="N2" s="8"/>
      <c r="O2" s="8"/>
      <c r="P2" s="8"/>
      <c r="Q2" s="8"/>
      <c r="S2" s="8"/>
    </row>
    <row r="3" spans="1:19" x14ac:dyDescent="0.25">
      <c r="A3" s="8"/>
      <c r="B3" s="387">
        <v>2020</v>
      </c>
      <c r="C3" s="388"/>
      <c r="D3" s="388"/>
      <c r="E3" s="388"/>
      <c r="F3" s="388"/>
      <c r="G3" s="388"/>
      <c r="H3" s="388"/>
      <c r="I3" s="388"/>
      <c r="J3" s="388"/>
      <c r="K3" s="389"/>
      <c r="L3" s="390">
        <v>2021</v>
      </c>
      <c r="M3" s="391"/>
      <c r="N3" s="391"/>
      <c r="O3" s="391"/>
      <c r="P3" s="391"/>
      <c r="Q3" s="391"/>
      <c r="R3" s="392"/>
      <c r="S3" s="8"/>
    </row>
    <row r="4" spans="1:19" x14ac:dyDescent="0.25">
      <c r="A4" s="8"/>
      <c r="B4" s="78" t="s">
        <v>67</v>
      </c>
      <c r="C4" s="79" t="s">
        <v>7</v>
      </c>
      <c r="D4" s="79" t="s">
        <v>44</v>
      </c>
      <c r="E4" s="79" t="s">
        <v>47</v>
      </c>
      <c r="F4" s="79" t="s">
        <v>55</v>
      </c>
      <c r="G4" s="79" t="s">
        <v>57</v>
      </c>
      <c r="H4" s="79" t="s">
        <v>61</v>
      </c>
      <c r="I4" s="79" t="s">
        <v>62</v>
      </c>
      <c r="J4" s="79" t="s">
        <v>65</v>
      </c>
      <c r="K4" s="79" t="s">
        <v>72</v>
      </c>
      <c r="L4" s="78" t="s">
        <v>77</v>
      </c>
      <c r="M4" s="79" t="s">
        <v>80</v>
      </c>
      <c r="N4" s="79" t="s">
        <v>67</v>
      </c>
      <c r="O4" s="79" t="s">
        <v>7</v>
      </c>
      <c r="P4" s="79" t="s">
        <v>44</v>
      </c>
      <c r="Q4" s="79" t="s">
        <v>47</v>
      </c>
      <c r="R4" s="80" t="s">
        <v>55</v>
      </c>
    </row>
    <row r="5" spans="1:19" x14ac:dyDescent="0.25">
      <c r="A5" s="96" t="s">
        <v>14</v>
      </c>
      <c r="B5" s="97">
        <v>27.200000000000003</v>
      </c>
      <c r="C5" s="106">
        <v>33.6</v>
      </c>
      <c r="D5" s="106">
        <v>50.1</v>
      </c>
      <c r="E5" s="106">
        <v>64.8</v>
      </c>
      <c r="F5" s="106">
        <v>58.699999999999996</v>
      </c>
      <c r="G5" s="106">
        <v>55.400000000000006</v>
      </c>
      <c r="H5" s="106">
        <v>70.8</v>
      </c>
      <c r="I5" s="106">
        <v>65.3</v>
      </c>
      <c r="J5" s="106">
        <v>59.5</v>
      </c>
      <c r="K5" s="107">
        <v>51.7</v>
      </c>
      <c r="L5" s="101">
        <v>61.7</v>
      </c>
      <c r="M5" s="99">
        <v>57.8</v>
      </c>
      <c r="N5" s="99">
        <v>58.699999999999996</v>
      </c>
      <c r="O5" s="99">
        <v>55.2</v>
      </c>
      <c r="P5" s="99">
        <v>59.199999999999996</v>
      </c>
      <c r="Q5" s="99">
        <v>65.8</v>
      </c>
      <c r="R5" s="100">
        <v>58.8</v>
      </c>
    </row>
    <row r="6" spans="1:19" x14ac:dyDescent="0.25">
      <c r="A6" s="98" t="s">
        <v>15</v>
      </c>
      <c r="B6" s="101">
        <v>25.3</v>
      </c>
      <c r="C6" s="99">
        <v>24.9</v>
      </c>
      <c r="D6" s="99">
        <v>22.400000000000002</v>
      </c>
      <c r="E6" s="99">
        <v>15.9</v>
      </c>
      <c r="F6" s="99">
        <v>10.5</v>
      </c>
      <c r="G6" s="99">
        <v>9.9</v>
      </c>
      <c r="H6" s="99">
        <v>12.2</v>
      </c>
      <c r="I6" s="99">
        <v>15</v>
      </c>
      <c r="J6" s="99">
        <v>22.1</v>
      </c>
      <c r="K6" s="100">
        <v>17.8</v>
      </c>
      <c r="L6" s="101">
        <v>21.2</v>
      </c>
      <c r="M6" s="99">
        <v>20.7</v>
      </c>
      <c r="N6" s="99">
        <v>22.2</v>
      </c>
      <c r="O6" s="99">
        <v>22</v>
      </c>
      <c r="P6" s="99">
        <v>20.5</v>
      </c>
      <c r="Q6" s="99">
        <v>18.099999999999998</v>
      </c>
      <c r="R6" s="100">
        <v>14.299999999999999</v>
      </c>
    </row>
    <row r="7" spans="1:19" x14ac:dyDescent="0.25">
      <c r="A7" s="98" t="s">
        <v>16</v>
      </c>
      <c r="B7" s="101">
        <v>24.8</v>
      </c>
      <c r="C7" s="99">
        <v>20.200000000000003</v>
      </c>
      <c r="D7" s="99">
        <v>12.6</v>
      </c>
      <c r="E7" s="99">
        <v>6.2</v>
      </c>
      <c r="F7" s="99">
        <v>3.5000000000000004</v>
      </c>
      <c r="G7" s="99">
        <v>2.8000000000000003</v>
      </c>
      <c r="H7" s="99">
        <v>2.4</v>
      </c>
      <c r="I7" s="99">
        <v>2.8000000000000003</v>
      </c>
      <c r="J7" s="99">
        <v>6.4</v>
      </c>
      <c r="K7" s="100">
        <v>4.8</v>
      </c>
      <c r="L7" s="101">
        <v>4.5999999999999996</v>
      </c>
      <c r="M7" s="99">
        <v>5</v>
      </c>
      <c r="N7" s="99">
        <v>5.4</v>
      </c>
      <c r="O7" s="99">
        <v>6.5</v>
      </c>
      <c r="P7" s="99">
        <v>3.6999999999999997</v>
      </c>
      <c r="Q7" s="99">
        <v>1.9</v>
      </c>
      <c r="R7" s="100">
        <v>1.4000000000000001</v>
      </c>
    </row>
    <row r="8" spans="1:19" x14ac:dyDescent="0.25">
      <c r="A8" s="98" t="s">
        <v>43</v>
      </c>
      <c r="B8" s="101">
        <v>13.5</v>
      </c>
      <c r="C8" s="99">
        <v>10.8</v>
      </c>
      <c r="D8" s="99">
        <v>6.9</v>
      </c>
      <c r="E8" s="99">
        <v>6.2</v>
      </c>
      <c r="F8" s="99">
        <v>5.7</v>
      </c>
      <c r="G8" s="99">
        <v>5.5</v>
      </c>
      <c r="H8" s="99">
        <v>7.3</v>
      </c>
      <c r="I8" s="99">
        <v>7.6</v>
      </c>
      <c r="J8" s="99">
        <v>6.6000000000000005</v>
      </c>
      <c r="K8" s="100">
        <v>5.6000000000000005</v>
      </c>
      <c r="L8" s="101">
        <v>6.8000000000000007</v>
      </c>
      <c r="M8" s="99">
        <v>6.6000000000000005</v>
      </c>
      <c r="N8" s="99">
        <v>7.1</v>
      </c>
      <c r="O8" s="99">
        <v>6.6000000000000005</v>
      </c>
      <c r="P8" s="99">
        <v>6.6000000000000005</v>
      </c>
      <c r="Q8" s="99">
        <v>6.9</v>
      </c>
      <c r="R8" s="100">
        <v>6.2</v>
      </c>
    </row>
    <row r="9" spans="1:19" x14ac:dyDescent="0.25">
      <c r="A9" s="108" t="s">
        <v>17</v>
      </c>
      <c r="B9" s="109">
        <v>8.7999999999999989</v>
      </c>
      <c r="C9" s="110">
        <v>10.199999999999999</v>
      </c>
      <c r="D9" s="110">
        <v>7.8</v>
      </c>
      <c r="E9" s="110">
        <v>6.7</v>
      </c>
      <c r="F9" s="110">
        <v>21.4</v>
      </c>
      <c r="G9" s="110">
        <v>26.3</v>
      </c>
      <c r="H9" s="110">
        <v>7.1</v>
      </c>
      <c r="I9" s="110">
        <v>9.1999999999999993</v>
      </c>
      <c r="J9" s="110">
        <v>5.2</v>
      </c>
      <c r="K9" s="111">
        <v>20</v>
      </c>
      <c r="L9" s="109">
        <v>5.7</v>
      </c>
      <c r="M9" s="110">
        <v>9.7000000000000011</v>
      </c>
      <c r="N9" s="110">
        <v>6.5</v>
      </c>
      <c r="O9" s="110">
        <v>9.6</v>
      </c>
      <c r="P9" s="110">
        <v>9.8000000000000007</v>
      </c>
      <c r="Q9" s="110">
        <v>7.1</v>
      </c>
      <c r="R9" s="111">
        <v>19.2</v>
      </c>
    </row>
    <row r="10" spans="1:19" x14ac:dyDescent="0.25">
      <c r="A10" s="102" t="s">
        <v>18</v>
      </c>
      <c r="B10" s="103">
        <v>0.4</v>
      </c>
      <c r="C10" s="104">
        <v>0.3</v>
      </c>
      <c r="D10" s="104">
        <v>0.2</v>
      </c>
      <c r="E10" s="104">
        <v>0.2</v>
      </c>
      <c r="F10" s="104">
        <v>0.2</v>
      </c>
      <c r="G10" s="104">
        <v>0.2</v>
      </c>
      <c r="H10" s="104">
        <v>0.1</v>
      </c>
      <c r="I10" s="104">
        <v>0.1</v>
      </c>
      <c r="J10" s="104">
        <v>0.1</v>
      </c>
      <c r="K10" s="105">
        <v>0.1</v>
      </c>
      <c r="L10" s="103">
        <v>0.1</v>
      </c>
      <c r="M10" s="104">
        <v>0.1</v>
      </c>
      <c r="N10" s="104">
        <v>0.1</v>
      </c>
      <c r="O10" s="104">
        <v>0.1</v>
      </c>
      <c r="P10" s="104">
        <v>0.1</v>
      </c>
      <c r="Q10" s="104">
        <v>0.1</v>
      </c>
      <c r="R10" s="105">
        <v>0.2</v>
      </c>
    </row>
    <row r="11" spans="1:19" x14ac:dyDescent="0.25">
      <c r="A11" s="95" t="s">
        <v>81</v>
      </c>
      <c r="B11" s="8"/>
    </row>
    <row r="12" spans="1:19" x14ac:dyDescent="0.25">
      <c r="A12" s="95" t="s">
        <v>39</v>
      </c>
    </row>
    <row r="13" spans="1:19" x14ac:dyDescent="0.25">
      <c r="A13" s="112" t="s">
        <v>98</v>
      </c>
    </row>
    <row r="14" spans="1:19" x14ac:dyDescent="0.25">
      <c r="A14" s="113" t="s">
        <v>14</v>
      </c>
      <c r="B14" s="114">
        <f>100*B5/SUM(B$5:B$8,B$10)</f>
        <v>29.824561403508778</v>
      </c>
      <c r="C14" s="115">
        <f t="shared" ref="C14:L14" si="0">100*C5/SUM(C$5:C$8,C$10)</f>
        <v>37.41648106904232</v>
      </c>
      <c r="D14" s="115">
        <f t="shared" si="0"/>
        <v>54.338394793926248</v>
      </c>
      <c r="E14" s="115">
        <f t="shared" si="0"/>
        <v>69.453376205787777</v>
      </c>
      <c r="F14" s="115">
        <f t="shared" si="0"/>
        <v>74.681933842239189</v>
      </c>
      <c r="G14" s="115">
        <f t="shared" si="0"/>
        <v>75.06775067750678</v>
      </c>
      <c r="H14" s="115">
        <f t="shared" si="0"/>
        <v>76.293103448275858</v>
      </c>
      <c r="I14" s="115">
        <f t="shared" si="0"/>
        <v>71.916299559471383</v>
      </c>
      <c r="J14" s="115">
        <f t="shared" si="0"/>
        <v>62.829989440337918</v>
      </c>
      <c r="K14" s="115">
        <f t="shared" si="0"/>
        <v>64.625000000000014</v>
      </c>
      <c r="L14" s="114">
        <f t="shared" si="0"/>
        <v>65.360169491525426</v>
      </c>
      <c r="M14" s="115">
        <f t="shared" ref="M14:R14" si="1">100*M5/SUM(M$5:M$8,M$10)</f>
        <v>64.079822616407995</v>
      </c>
      <c r="N14" s="115">
        <f t="shared" si="1"/>
        <v>62.780748663101612</v>
      </c>
      <c r="O14" s="115">
        <f t="shared" si="1"/>
        <v>61.061946902654874</v>
      </c>
      <c r="P14" s="115">
        <f t="shared" si="1"/>
        <v>65.704772475027767</v>
      </c>
      <c r="Q14" s="115">
        <f t="shared" si="1"/>
        <v>70.90517241379311</v>
      </c>
      <c r="R14" s="116">
        <f t="shared" si="1"/>
        <v>72.682323856613095</v>
      </c>
    </row>
    <row r="15" spans="1:19" x14ac:dyDescent="0.25">
      <c r="A15" s="108" t="s">
        <v>15</v>
      </c>
      <c r="B15" s="109">
        <f>100*B6/SUM(B$5:B$8,B$10)</f>
        <v>27.741228070175438</v>
      </c>
      <c r="C15" s="110">
        <f t="shared" ref="C15:R15" si="2">100*C6/SUM(C$5:C$8,C$10)</f>
        <v>27.728285077951004</v>
      </c>
      <c r="D15" s="110">
        <f t="shared" si="2"/>
        <v>24.295010845986983</v>
      </c>
      <c r="E15" s="110">
        <f t="shared" si="2"/>
        <v>17.041800643086816</v>
      </c>
      <c r="F15" s="110">
        <f t="shared" si="2"/>
        <v>13.3587786259542</v>
      </c>
      <c r="G15" s="110">
        <f t="shared" si="2"/>
        <v>13.414634146341461</v>
      </c>
      <c r="H15" s="110">
        <f t="shared" si="2"/>
        <v>13.146551724137931</v>
      </c>
      <c r="I15" s="110">
        <f t="shared" si="2"/>
        <v>16.519823788546258</v>
      </c>
      <c r="J15" s="110">
        <f t="shared" si="2"/>
        <v>23.336853220696941</v>
      </c>
      <c r="K15" s="110">
        <f t="shared" si="2"/>
        <v>22.250000000000004</v>
      </c>
      <c r="L15" s="109">
        <f t="shared" si="2"/>
        <v>22.457627118644069</v>
      </c>
      <c r="M15" s="110">
        <f t="shared" ref="M15:N15" si="3">100*M6/SUM(M$5:M$8,M$10)</f>
        <v>22.949002217294904</v>
      </c>
      <c r="N15" s="110">
        <f t="shared" si="3"/>
        <v>23.743315508021393</v>
      </c>
      <c r="O15" s="110">
        <f t="shared" ref="O15:P15" si="4">100*O6/SUM(O$5:O$8,O$10)</f>
        <v>24.33628318584071</v>
      </c>
      <c r="P15" s="110">
        <f t="shared" si="4"/>
        <v>22.75249722530522</v>
      </c>
      <c r="Q15" s="110">
        <f t="shared" ref="Q15" si="5">100*Q6/SUM(Q$5:Q$8,Q$10)</f>
        <v>19.504310344827584</v>
      </c>
      <c r="R15" s="111">
        <f t="shared" si="2"/>
        <v>17.676143386897404</v>
      </c>
    </row>
    <row r="16" spans="1:19" x14ac:dyDescent="0.25">
      <c r="A16" s="108" t="s">
        <v>16</v>
      </c>
      <c r="B16" s="109">
        <f t="shared" ref="B16:B17" si="6">100*B7/SUM(B$5:B$8,B$10)</f>
        <v>27.192982456140349</v>
      </c>
      <c r="C16" s="110">
        <f t="shared" ref="C16:R16" si="7">100*C7/SUM(C$5:C$8,C$10)</f>
        <v>22.49443207126949</v>
      </c>
      <c r="D16" s="110">
        <f t="shared" si="7"/>
        <v>13.665943600867678</v>
      </c>
      <c r="E16" s="110">
        <f t="shared" si="7"/>
        <v>6.6452304394426571</v>
      </c>
      <c r="F16" s="110">
        <f t="shared" si="7"/>
        <v>4.4529262086514008</v>
      </c>
      <c r="G16" s="110">
        <f t="shared" si="7"/>
        <v>3.7940379403794031</v>
      </c>
      <c r="H16" s="110">
        <f t="shared" si="7"/>
        <v>2.5862068965517242</v>
      </c>
      <c r="I16" s="110">
        <f t="shared" si="7"/>
        <v>3.0837004405286348</v>
      </c>
      <c r="J16" s="110">
        <f t="shared" si="7"/>
        <v>6.7581837381203806</v>
      </c>
      <c r="K16" s="110">
        <f t="shared" si="7"/>
        <v>6.0000000000000009</v>
      </c>
      <c r="L16" s="109">
        <f t="shared" si="7"/>
        <v>4.8728813559322033</v>
      </c>
      <c r="M16" s="110">
        <f t="shared" ref="M16:N16" si="8">100*M7/SUM(M$5:M$8,M$10)</f>
        <v>5.5432372505543244</v>
      </c>
      <c r="N16" s="110">
        <f t="shared" si="8"/>
        <v>5.7754010695187175</v>
      </c>
      <c r="O16" s="110">
        <f>100*O7/SUM(O$5:O$8,O$10)</f>
        <v>7.1902654867256643</v>
      </c>
      <c r="P16" s="110">
        <f>100*P7/SUM(P$5:P$8,P$10)</f>
        <v>4.1065482796892354</v>
      </c>
      <c r="Q16" s="110">
        <f>100*Q7/SUM(Q$5:Q$8,Q$10)</f>
        <v>2.0474137931034484</v>
      </c>
      <c r="R16" s="111">
        <f t="shared" si="7"/>
        <v>1.73053152039555</v>
      </c>
    </row>
    <row r="17" spans="1:18" x14ac:dyDescent="0.25">
      <c r="A17" s="108" t="s">
        <v>43</v>
      </c>
      <c r="B17" s="109">
        <f t="shared" si="6"/>
        <v>14.802631578947368</v>
      </c>
      <c r="C17" s="110">
        <f t="shared" ref="C17:L17" si="9">100*C8/SUM(C$5:C$8,C$10)</f>
        <v>12.026726057906458</v>
      </c>
      <c r="D17" s="110">
        <f t="shared" si="9"/>
        <v>7.483731019522776</v>
      </c>
      <c r="E17" s="110">
        <f t="shared" si="9"/>
        <v>6.6452304394426571</v>
      </c>
      <c r="F17" s="110">
        <f t="shared" si="9"/>
        <v>7.2519083969465656</v>
      </c>
      <c r="G17" s="110">
        <f t="shared" si="9"/>
        <v>7.4525745257452565</v>
      </c>
      <c r="H17" s="110">
        <f t="shared" si="9"/>
        <v>7.8663793103448274</v>
      </c>
      <c r="I17" s="110">
        <f t="shared" si="9"/>
        <v>8.3700440528634381</v>
      </c>
      <c r="J17" s="110">
        <f t="shared" si="9"/>
        <v>6.9693769799366425</v>
      </c>
      <c r="K17" s="110">
        <f t="shared" si="9"/>
        <v>7.0000000000000009</v>
      </c>
      <c r="L17" s="109">
        <f t="shared" si="9"/>
        <v>7.2033898305084767</v>
      </c>
      <c r="M17" s="110">
        <f t="shared" ref="M17:N17" si="10">100*M8/SUM(M$5:M$8,M$10)</f>
        <v>7.3170731707317085</v>
      </c>
      <c r="N17" s="110">
        <f t="shared" si="10"/>
        <v>7.5935828877005358</v>
      </c>
      <c r="O17" s="110">
        <f t="shared" ref="O17:P17" si="11">100*O8/SUM(O$5:O$8,O$10)</f>
        <v>7.3008849557522133</v>
      </c>
      <c r="P17" s="110">
        <f t="shared" si="11"/>
        <v>7.3251942286348521</v>
      </c>
      <c r="Q17" s="110">
        <f t="shared" ref="Q17" si="12">100*Q8/SUM(Q$5:Q$8,Q$10)</f>
        <v>7.4353448275862073</v>
      </c>
      <c r="R17" s="111">
        <f>100*R8/SUM(R$5:R$8,R$10)</f>
        <v>7.6637824474660068</v>
      </c>
    </row>
    <row r="18" spans="1:18" x14ac:dyDescent="0.25">
      <c r="A18" s="117" t="s">
        <v>18</v>
      </c>
      <c r="B18" s="118">
        <f>100*B10/SUM(B$5:B$8,B$10)</f>
        <v>0.43859649122807015</v>
      </c>
      <c r="C18" s="119">
        <f t="shared" ref="C18:R18" si="13">100*C10/SUM(C$5:C$8,C$10)</f>
        <v>0.33407572383073497</v>
      </c>
      <c r="D18" s="119">
        <f t="shared" si="13"/>
        <v>0.21691973969631237</v>
      </c>
      <c r="E18" s="119">
        <f t="shared" si="13"/>
        <v>0.21436227224008572</v>
      </c>
      <c r="F18" s="119">
        <f t="shared" si="13"/>
        <v>0.2544529262086514</v>
      </c>
      <c r="G18" s="119">
        <f t="shared" si="13"/>
        <v>0.27100271002710025</v>
      </c>
      <c r="H18" s="119">
        <f t="shared" si="13"/>
        <v>0.10775862068965518</v>
      </c>
      <c r="I18" s="119">
        <f t="shared" si="13"/>
        <v>0.11013215859030839</v>
      </c>
      <c r="J18" s="119">
        <f t="shared" si="13"/>
        <v>0.10559662090813095</v>
      </c>
      <c r="K18" s="119">
        <f t="shared" si="13"/>
        <v>0.12500000000000003</v>
      </c>
      <c r="L18" s="118">
        <f t="shared" si="13"/>
        <v>0.10593220338983052</v>
      </c>
      <c r="M18" s="119">
        <f t="shared" ref="M18:N18" si="14">100*M10/SUM(M$5:M$8,M$10)</f>
        <v>0.11086474501108649</v>
      </c>
      <c r="N18" s="119">
        <f t="shared" si="14"/>
        <v>0.10695187165775402</v>
      </c>
      <c r="O18" s="119">
        <f t="shared" ref="O18:P18" si="15">100*O10/SUM(O$5:O$8,O$10)</f>
        <v>0.11061946902654868</v>
      </c>
      <c r="P18" s="119">
        <f t="shared" si="15"/>
        <v>0.11098779134295229</v>
      </c>
      <c r="Q18" s="119">
        <f t="shared" ref="Q18" si="16">100*Q10/SUM(Q$5:Q$8,Q$10)</f>
        <v>0.10775862068965518</v>
      </c>
      <c r="R18" s="120">
        <f t="shared" si="13"/>
        <v>0.2472187886279357</v>
      </c>
    </row>
    <row r="19" spans="1:18" x14ac:dyDescent="0.25">
      <c r="R19" s="91"/>
    </row>
    <row r="20" spans="1:18" x14ac:dyDescent="0.25">
      <c r="R20" s="91"/>
    </row>
  </sheetData>
  <mergeCells count="2">
    <mergeCell ref="B3:K3"/>
    <mergeCell ref="L3:R3"/>
  </mergeCells>
  <hyperlinks>
    <hyperlink ref="M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85" zoomScaleNormal="85" workbookViewId="0">
      <selection activeCell="A11" sqref="A11"/>
    </sheetView>
  </sheetViews>
  <sheetFormatPr baseColWidth="10" defaultRowHeight="15" x14ac:dyDescent="0.25"/>
  <cols>
    <col min="1" max="1" width="78.140625" style="66" customWidth="1"/>
    <col min="2" max="16384" width="11.42578125" style="66"/>
  </cols>
  <sheetData>
    <row r="1" spans="1:18" x14ac:dyDescent="0.25">
      <c r="A1" s="7" t="s">
        <v>232</v>
      </c>
      <c r="B1" s="8"/>
      <c r="C1" s="8"/>
      <c r="D1" s="8"/>
      <c r="E1" s="8"/>
      <c r="F1" s="8"/>
      <c r="G1" s="8"/>
      <c r="H1" s="8"/>
      <c r="I1" s="8"/>
      <c r="J1" s="8"/>
      <c r="K1" s="8"/>
      <c r="L1" s="8"/>
      <c r="N1" s="13" t="s">
        <v>59</v>
      </c>
    </row>
    <row r="2" spans="1:18" x14ac:dyDescent="0.25">
      <c r="A2" s="8"/>
      <c r="B2" s="8"/>
      <c r="C2" s="8"/>
      <c r="D2" s="8"/>
      <c r="E2" s="8"/>
      <c r="F2" s="8"/>
      <c r="G2" s="8"/>
      <c r="H2" s="8"/>
      <c r="I2" s="8"/>
      <c r="J2" s="8"/>
      <c r="K2" s="8"/>
      <c r="L2" s="8"/>
      <c r="M2" s="8"/>
      <c r="N2" s="8"/>
      <c r="O2" s="8"/>
      <c r="P2" s="8"/>
      <c r="R2" s="8"/>
    </row>
    <row r="3" spans="1:18" x14ac:dyDescent="0.25">
      <c r="A3" s="8"/>
      <c r="B3" s="387">
        <v>2020</v>
      </c>
      <c r="C3" s="388"/>
      <c r="D3" s="388"/>
      <c r="E3" s="388"/>
      <c r="F3" s="388"/>
      <c r="G3" s="388"/>
      <c r="H3" s="388"/>
      <c r="I3" s="389"/>
      <c r="J3" s="387">
        <v>2021</v>
      </c>
      <c r="K3" s="388"/>
      <c r="L3" s="388"/>
      <c r="M3" s="388"/>
      <c r="N3" s="388"/>
      <c r="O3" s="388"/>
      <c r="P3" s="388"/>
      <c r="Q3" s="389"/>
      <c r="R3" s="8"/>
    </row>
    <row r="4" spans="1:18" x14ac:dyDescent="0.25">
      <c r="A4" s="8"/>
      <c r="B4" s="78" t="s">
        <v>44</v>
      </c>
      <c r="C4" s="79" t="s">
        <v>47</v>
      </c>
      <c r="D4" s="79" t="s">
        <v>55</v>
      </c>
      <c r="E4" s="79" t="s">
        <v>57</v>
      </c>
      <c r="F4" s="79" t="s">
        <v>61</v>
      </c>
      <c r="G4" s="79" t="s">
        <v>62</v>
      </c>
      <c r="H4" s="79" t="s">
        <v>65</v>
      </c>
      <c r="I4" s="79" t="s">
        <v>72</v>
      </c>
      <c r="J4" s="78" t="s">
        <v>77</v>
      </c>
      <c r="K4" s="79" t="s">
        <v>80</v>
      </c>
      <c r="L4" s="79" t="s">
        <v>67</v>
      </c>
      <c r="M4" s="79" t="s">
        <v>7</v>
      </c>
      <c r="N4" s="79" t="s">
        <v>44</v>
      </c>
      <c r="O4" s="79" t="s">
        <v>47</v>
      </c>
      <c r="P4" s="79" t="s">
        <v>55</v>
      </c>
      <c r="Q4" s="80" t="s">
        <v>57</v>
      </c>
    </row>
    <row r="5" spans="1:18" x14ac:dyDescent="0.25">
      <c r="A5" s="96" t="s">
        <v>102</v>
      </c>
      <c r="B5" s="97">
        <v>18.099999999999998</v>
      </c>
      <c r="C5" s="106">
        <v>21.5</v>
      </c>
      <c r="D5" s="106">
        <v>24.8</v>
      </c>
      <c r="E5" s="106">
        <v>28.799999999999997</v>
      </c>
      <c r="F5" s="106">
        <v>30.9</v>
      </c>
      <c r="G5" s="106">
        <v>29.099999999999998</v>
      </c>
      <c r="H5" s="106">
        <v>26.6</v>
      </c>
      <c r="I5" s="106">
        <v>25.900000000000002</v>
      </c>
      <c r="J5" s="97">
        <v>27.3</v>
      </c>
      <c r="K5" s="106">
        <v>27.700000000000003</v>
      </c>
      <c r="L5" s="106">
        <v>28.199999999999996</v>
      </c>
      <c r="M5" s="106">
        <f t="shared" ref="M5:N6" si="0">E15</f>
        <v>28.299999999999997</v>
      </c>
      <c r="N5" s="106">
        <f t="shared" si="0"/>
        <v>28.999999999999996</v>
      </c>
      <c r="O5" s="106">
        <f t="shared" ref="O5:Q6" si="1">G15</f>
        <v>31.900000000000002</v>
      </c>
      <c r="P5" s="106">
        <f t="shared" si="1"/>
        <v>34.799999999999997</v>
      </c>
      <c r="Q5" s="107">
        <f t="shared" si="1"/>
        <v>35.9</v>
      </c>
    </row>
    <row r="6" spans="1:18" x14ac:dyDescent="0.25">
      <c r="A6" s="98" t="s">
        <v>103</v>
      </c>
      <c r="B6" s="101">
        <v>21.9</v>
      </c>
      <c r="C6" s="99">
        <v>21.5</v>
      </c>
      <c r="D6" s="99">
        <v>17.899999999999999</v>
      </c>
      <c r="E6" s="99">
        <v>12.5</v>
      </c>
      <c r="F6" s="99">
        <v>8.6999999999999993</v>
      </c>
      <c r="G6" s="99">
        <v>6.7</v>
      </c>
      <c r="H6" s="99">
        <v>5.0999999999999996</v>
      </c>
      <c r="I6" s="99">
        <v>8.2000000000000011</v>
      </c>
      <c r="J6" s="101">
        <v>6.1</v>
      </c>
      <c r="K6" s="99">
        <v>4.9000000000000004</v>
      </c>
      <c r="L6" s="99">
        <v>5.5</v>
      </c>
      <c r="M6" s="99">
        <f t="shared" si="0"/>
        <v>5.6000000000000005</v>
      </c>
      <c r="N6" s="99">
        <f t="shared" si="0"/>
        <v>8.1</v>
      </c>
      <c r="O6" s="99">
        <f t="shared" si="1"/>
        <v>9.1999999999999993</v>
      </c>
      <c r="P6" s="99">
        <f t="shared" si="1"/>
        <v>9</v>
      </c>
      <c r="Q6" s="100">
        <f t="shared" si="1"/>
        <v>6</v>
      </c>
    </row>
    <row r="7" spans="1:18" x14ac:dyDescent="0.25">
      <c r="A7" s="98" t="s">
        <v>104</v>
      </c>
      <c r="B7" s="101">
        <v>17.399999999999999</v>
      </c>
      <c r="C7" s="99">
        <v>16.400000000000002</v>
      </c>
      <c r="D7" s="99">
        <v>13</v>
      </c>
      <c r="E7" s="99">
        <v>10</v>
      </c>
      <c r="F7" s="99">
        <v>9.3000000000000007</v>
      </c>
      <c r="G7" s="99">
        <v>17.100000000000001</v>
      </c>
      <c r="H7" s="99">
        <v>19.8</v>
      </c>
      <c r="I7" s="99">
        <v>20.7</v>
      </c>
      <c r="J7" s="101">
        <v>19.8</v>
      </c>
      <c r="K7" s="99">
        <v>19.2</v>
      </c>
      <c r="L7" s="99">
        <v>18.8</v>
      </c>
      <c r="M7" s="99">
        <f>E17+E18</f>
        <v>18.899999999999999</v>
      </c>
      <c r="N7" s="99">
        <f>F17+F18</f>
        <v>18.200000000000003</v>
      </c>
      <c r="O7" s="99">
        <f t="shared" ref="O7:Q7" si="2">G17+G18</f>
        <v>18</v>
      </c>
      <c r="P7" s="99">
        <f t="shared" si="2"/>
        <v>14.600000000000001</v>
      </c>
      <c r="Q7" s="100">
        <f t="shared" si="2"/>
        <v>15</v>
      </c>
    </row>
    <row r="8" spans="1:18" x14ac:dyDescent="0.25">
      <c r="A8" s="98" t="s">
        <v>105</v>
      </c>
      <c r="B8" s="101">
        <v>16.3</v>
      </c>
      <c r="C8" s="99">
        <v>18.7</v>
      </c>
      <c r="D8" s="99">
        <v>18.899999999999999</v>
      </c>
      <c r="E8" s="99">
        <v>17.5</v>
      </c>
      <c r="F8" s="99">
        <v>18.5</v>
      </c>
      <c r="G8" s="99">
        <v>12.5</v>
      </c>
      <c r="H8" s="99">
        <v>13.8</v>
      </c>
      <c r="I8" s="99">
        <v>12.4</v>
      </c>
      <c r="J8" s="101">
        <v>13.100000000000001</v>
      </c>
      <c r="K8" s="99">
        <v>13</v>
      </c>
      <c r="L8" s="99">
        <v>13</v>
      </c>
      <c r="M8" s="99">
        <f t="shared" ref="M8:N9" si="3">E19</f>
        <v>13.100000000000001</v>
      </c>
      <c r="N8" s="99">
        <f t="shared" si="3"/>
        <v>11.899999999999999</v>
      </c>
      <c r="O8" s="99">
        <f t="shared" ref="O8:Q9" si="4">G19</f>
        <v>10.4</v>
      </c>
      <c r="P8" s="99">
        <f t="shared" si="4"/>
        <v>10</v>
      </c>
      <c r="Q8" s="100">
        <f t="shared" si="4"/>
        <v>10.199999999999999</v>
      </c>
    </row>
    <row r="9" spans="1:18" x14ac:dyDescent="0.25">
      <c r="A9" s="102" t="s">
        <v>165</v>
      </c>
      <c r="B9" s="103">
        <v>26.400000000000002</v>
      </c>
      <c r="C9" s="104">
        <v>21.9</v>
      </c>
      <c r="D9" s="104">
        <v>25.4</v>
      </c>
      <c r="E9" s="104">
        <v>31.2</v>
      </c>
      <c r="F9" s="104">
        <v>32.5</v>
      </c>
      <c r="G9" s="104">
        <v>34.699999999999996</v>
      </c>
      <c r="H9" s="104">
        <v>34.699999999999996</v>
      </c>
      <c r="I9" s="104">
        <v>32.700000000000003</v>
      </c>
      <c r="J9" s="103">
        <v>33.700000000000003</v>
      </c>
      <c r="K9" s="104">
        <v>35.299999999999997</v>
      </c>
      <c r="L9" s="104">
        <v>34.5</v>
      </c>
      <c r="M9" s="104">
        <f t="shared" si="3"/>
        <v>34.1</v>
      </c>
      <c r="N9" s="104">
        <f t="shared" si="3"/>
        <v>32.800000000000004</v>
      </c>
      <c r="O9" s="104">
        <f t="shared" si="4"/>
        <v>30.5</v>
      </c>
      <c r="P9" s="104">
        <f t="shared" si="4"/>
        <v>31.6</v>
      </c>
      <c r="Q9" s="105">
        <f t="shared" si="4"/>
        <v>32.9</v>
      </c>
    </row>
    <row r="10" spans="1:18" x14ac:dyDescent="0.25">
      <c r="A10" s="95" t="s">
        <v>81</v>
      </c>
    </row>
    <row r="11" spans="1:18" x14ac:dyDescent="0.25">
      <c r="A11" s="95" t="s">
        <v>39</v>
      </c>
    </row>
    <row r="12" spans="1:18" x14ac:dyDescent="0.25">
      <c r="Q12" s="91"/>
    </row>
    <row r="13" spans="1:18" x14ac:dyDescent="0.25">
      <c r="A13" s="112" t="s">
        <v>164</v>
      </c>
      <c r="B13" s="393">
        <v>2021</v>
      </c>
      <c r="C13" s="394"/>
      <c r="D13" s="394"/>
      <c r="E13" s="394"/>
      <c r="F13" s="394"/>
      <c r="G13" s="394"/>
      <c r="H13" s="394"/>
      <c r="I13" s="395"/>
      <c r="Q13" s="91"/>
    </row>
    <row r="14" spans="1:18" x14ac:dyDescent="0.25">
      <c r="A14" s="112"/>
      <c r="B14" s="144" t="s">
        <v>77</v>
      </c>
      <c r="C14" s="145" t="s">
        <v>80</v>
      </c>
      <c r="D14" s="145" t="s">
        <v>67</v>
      </c>
      <c r="E14" s="145" t="s">
        <v>7</v>
      </c>
      <c r="F14" s="145" t="s">
        <v>44</v>
      </c>
      <c r="G14" s="145" t="s">
        <v>47</v>
      </c>
      <c r="H14" s="145" t="s">
        <v>55</v>
      </c>
      <c r="I14" s="146" t="s">
        <v>57</v>
      </c>
      <c r="Q14" s="91"/>
    </row>
    <row r="15" spans="1:18" x14ac:dyDescent="0.25">
      <c r="A15" s="147" t="s">
        <v>170</v>
      </c>
      <c r="B15" s="148">
        <v>27.3</v>
      </c>
      <c r="C15" s="149">
        <v>27.700000000000003</v>
      </c>
      <c r="D15" s="149">
        <v>28.199999999999996</v>
      </c>
      <c r="E15" s="149">
        <v>28.299999999999997</v>
      </c>
      <c r="F15" s="149">
        <v>28.999999999999996</v>
      </c>
      <c r="G15" s="149">
        <v>31.900000000000002</v>
      </c>
      <c r="H15" s="149">
        <v>34.799999999999997</v>
      </c>
      <c r="I15" s="150">
        <v>35.9</v>
      </c>
      <c r="Q15" s="91"/>
    </row>
    <row r="16" spans="1:18" x14ac:dyDescent="0.25">
      <c r="A16" s="151" t="s">
        <v>171</v>
      </c>
      <c r="B16" s="152">
        <v>6.1</v>
      </c>
      <c r="C16" s="153">
        <v>4.9000000000000004</v>
      </c>
      <c r="D16" s="153">
        <v>5.5</v>
      </c>
      <c r="E16" s="153">
        <v>5.6000000000000005</v>
      </c>
      <c r="F16" s="153">
        <v>8.1</v>
      </c>
      <c r="G16" s="153">
        <v>9.1999999999999993</v>
      </c>
      <c r="H16" s="153">
        <v>9</v>
      </c>
      <c r="I16" s="154">
        <v>6</v>
      </c>
      <c r="Q16" s="91"/>
    </row>
    <row r="17" spans="1:17" x14ac:dyDescent="0.25">
      <c r="A17" s="151" t="s">
        <v>172</v>
      </c>
      <c r="B17" s="152">
        <v>9.7000000000000011</v>
      </c>
      <c r="C17" s="153">
        <v>8.1</v>
      </c>
      <c r="D17" s="153">
        <v>8.3000000000000007</v>
      </c>
      <c r="E17" s="153">
        <v>9.1999999999999993</v>
      </c>
      <c r="F17" s="153">
        <v>9.8000000000000007</v>
      </c>
      <c r="G17" s="153">
        <v>8.7999999999999989</v>
      </c>
      <c r="H17" s="153">
        <v>7.0000000000000009</v>
      </c>
      <c r="I17" s="154">
        <v>7.6</v>
      </c>
      <c r="Q17" s="91"/>
    </row>
    <row r="18" spans="1:17" x14ac:dyDescent="0.25">
      <c r="A18" s="151" t="s">
        <v>173</v>
      </c>
      <c r="B18" s="152">
        <v>10.100000000000001</v>
      </c>
      <c r="C18" s="153">
        <v>11.1</v>
      </c>
      <c r="D18" s="153">
        <v>10.5</v>
      </c>
      <c r="E18" s="153">
        <v>9.7000000000000011</v>
      </c>
      <c r="F18" s="153">
        <v>8.4</v>
      </c>
      <c r="G18" s="153">
        <v>9.1999999999999993</v>
      </c>
      <c r="H18" s="153">
        <v>7.6</v>
      </c>
      <c r="I18" s="154">
        <v>7.3999999999999995</v>
      </c>
      <c r="Q18" s="91"/>
    </row>
    <row r="19" spans="1:17" ht="29.25" x14ac:dyDescent="0.25">
      <c r="A19" s="245" t="s">
        <v>174</v>
      </c>
      <c r="B19" s="152">
        <v>13.100000000000001</v>
      </c>
      <c r="C19" s="153">
        <v>13</v>
      </c>
      <c r="D19" s="153">
        <v>13</v>
      </c>
      <c r="E19" s="153">
        <v>13.100000000000001</v>
      </c>
      <c r="F19" s="153">
        <v>11.899999999999999</v>
      </c>
      <c r="G19" s="153">
        <v>10.4</v>
      </c>
      <c r="H19" s="153">
        <v>10</v>
      </c>
      <c r="I19" s="154">
        <v>10.199999999999999</v>
      </c>
      <c r="Q19" s="91"/>
    </row>
    <row r="20" spans="1:17" x14ac:dyDescent="0.25">
      <c r="A20" s="155" t="s">
        <v>31</v>
      </c>
      <c r="B20" s="156">
        <v>33.700000000000003</v>
      </c>
      <c r="C20" s="157">
        <v>35.299999999999997</v>
      </c>
      <c r="D20" s="157">
        <v>34.5</v>
      </c>
      <c r="E20" s="157">
        <v>34.1</v>
      </c>
      <c r="F20" s="157">
        <v>32.800000000000004</v>
      </c>
      <c r="G20" s="157">
        <v>30.5</v>
      </c>
      <c r="H20" s="157">
        <v>31.6</v>
      </c>
      <c r="I20" s="158">
        <v>32.9</v>
      </c>
    </row>
    <row r="25" spans="1:17" x14ac:dyDescent="0.25">
      <c r="J25" s="91"/>
      <c r="K25" s="91"/>
      <c r="L25" s="91"/>
    </row>
    <row r="48" spans="4:8" x14ac:dyDescent="0.25">
      <c r="D48" s="66">
        <v>27.3</v>
      </c>
      <c r="F48" s="66">
        <v>27.700000000000003</v>
      </c>
      <c r="G48" s="66">
        <v>28.199999999999996</v>
      </c>
      <c r="H48" s="66">
        <v>28.199999999999996</v>
      </c>
    </row>
    <row r="49" spans="4:8" x14ac:dyDescent="0.25">
      <c r="D49" s="66">
        <v>6.1</v>
      </c>
      <c r="F49" s="66">
        <v>4.9000000000000004</v>
      </c>
      <c r="G49" s="66">
        <v>5.5</v>
      </c>
      <c r="H49" s="66">
        <v>5.5</v>
      </c>
    </row>
    <row r="50" spans="4:8" x14ac:dyDescent="0.25">
      <c r="D50" s="66">
        <v>9.7000000000000011</v>
      </c>
      <c r="F50" s="66">
        <v>8.1</v>
      </c>
      <c r="G50" s="66">
        <v>8.3000000000000007</v>
      </c>
      <c r="H50" s="66">
        <v>9.1999999999999993</v>
      </c>
    </row>
    <row r="51" spans="4:8" x14ac:dyDescent="0.25">
      <c r="D51" s="66">
        <v>10.100000000000001</v>
      </c>
      <c r="F51" s="66">
        <v>11.1</v>
      </c>
      <c r="G51" s="66">
        <v>10.5</v>
      </c>
      <c r="H51" s="66">
        <v>9.9</v>
      </c>
    </row>
    <row r="52" spans="4:8" x14ac:dyDescent="0.25">
      <c r="D52" s="66">
        <v>13.100000000000001</v>
      </c>
      <c r="F52" s="66">
        <v>13</v>
      </c>
      <c r="G52" s="66">
        <v>13</v>
      </c>
      <c r="H52" s="66">
        <v>13.100000000000001</v>
      </c>
    </row>
    <row r="53" spans="4:8" x14ac:dyDescent="0.25">
      <c r="D53" s="66">
        <v>33.700000000000003</v>
      </c>
      <c r="F53" s="66">
        <v>35.299999999999997</v>
      </c>
      <c r="G53" s="66">
        <v>34.5</v>
      </c>
      <c r="H53" s="66">
        <v>34.1</v>
      </c>
    </row>
  </sheetData>
  <mergeCells count="3">
    <mergeCell ref="B3:I3"/>
    <mergeCell ref="J3:Q3"/>
    <mergeCell ref="B13:I13"/>
  </mergeCells>
  <hyperlinks>
    <hyperlink ref="N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B9" sqref="B9"/>
    </sheetView>
  </sheetViews>
  <sheetFormatPr baseColWidth="10" defaultRowHeight="15" x14ac:dyDescent="0.25"/>
  <cols>
    <col min="1" max="1" width="11.42578125" style="66"/>
    <col min="2" max="2" width="15.28515625" style="66" customWidth="1"/>
    <col min="3" max="3" width="18.140625" style="66" customWidth="1"/>
    <col min="4" max="16384" width="11.42578125" style="66"/>
  </cols>
  <sheetData>
    <row r="1" spans="1:14" x14ac:dyDescent="0.25">
      <c r="A1" s="285" t="s">
        <v>235</v>
      </c>
      <c r="N1" s="283" t="s">
        <v>59</v>
      </c>
    </row>
    <row r="2" spans="1:14" x14ac:dyDescent="0.25">
      <c r="A2" s="286" t="s">
        <v>221</v>
      </c>
      <c r="M2" s="8"/>
      <c r="N2" s="282"/>
    </row>
    <row r="4" spans="1:14" ht="48" x14ac:dyDescent="0.25">
      <c r="A4" s="248"/>
      <c r="B4" s="284" t="s">
        <v>222</v>
      </c>
      <c r="C4" s="284" t="s">
        <v>223</v>
      </c>
      <c r="D4" s="282"/>
      <c r="E4" s="282"/>
      <c r="F4" s="282"/>
      <c r="G4" s="282"/>
    </row>
    <row r="5" spans="1:14" x14ac:dyDescent="0.25">
      <c r="A5" s="249" t="s">
        <v>107</v>
      </c>
      <c r="B5" s="250">
        <v>6.7039279999999994</v>
      </c>
      <c r="C5" s="250">
        <v>2.2415085461428568</v>
      </c>
      <c r="D5" s="282"/>
      <c r="E5" s="282"/>
      <c r="F5" s="282"/>
      <c r="G5" s="282"/>
    </row>
    <row r="6" spans="1:14" x14ac:dyDescent="0.25">
      <c r="A6" s="251" t="s">
        <v>181</v>
      </c>
      <c r="B6" s="250">
        <v>8.3821729999999999</v>
      </c>
      <c r="C6" s="250">
        <v>4.640287717942857</v>
      </c>
      <c r="D6" s="282"/>
      <c r="E6" s="282"/>
      <c r="F6" s="282"/>
      <c r="G6" s="282"/>
    </row>
    <row r="7" spans="1:14" x14ac:dyDescent="0.25">
      <c r="A7" s="251" t="s">
        <v>187</v>
      </c>
      <c r="B7" s="250">
        <v>6.883902</v>
      </c>
      <c r="C7" s="250">
        <v>3.0336848432857146</v>
      </c>
      <c r="D7" s="282"/>
      <c r="E7" s="282"/>
      <c r="F7" s="282"/>
      <c r="G7" s="282"/>
    </row>
    <row r="8" spans="1:14" x14ac:dyDescent="0.25">
      <c r="A8" s="251" t="s">
        <v>217</v>
      </c>
      <c r="B8" s="250">
        <v>3.1049490000000004</v>
      </c>
      <c r="C8" s="250">
        <v>1.355193516071429</v>
      </c>
      <c r="D8" s="282"/>
      <c r="E8" s="282"/>
      <c r="F8" s="282"/>
      <c r="G8" s="282"/>
    </row>
    <row r="9" spans="1:14" x14ac:dyDescent="0.25">
      <c r="A9" s="251" t="s">
        <v>271</v>
      </c>
      <c r="B9" s="250">
        <v>1.78735</v>
      </c>
      <c r="C9" s="250">
        <v>0.616475</v>
      </c>
      <c r="D9" s="282"/>
      <c r="E9" s="282"/>
      <c r="F9" s="282"/>
      <c r="G9" s="282"/>
    </row>
    <row r="10" spans="1:14" x14ac:dyDescent="0.25">
      <c r="A10" s="251">
        <v>44044</v>
      </c>
      <c r="B10" s="250">
        <v>1.115093708168893</v>
      </c>
      <c r="C10" s="250">
        <v>0.43790030816349379</v>
      </c>
      <c r="D10" s="282"/>
      <c r="E10" s="282"/>
      <c r="F10" s="282"/>
      <c r="G10" s="282"/>
    </row>
    <row r="11" spans="1:14" x14ac:dyDescent="0.25">
      <c r="A11" s="251">
        <v>44075</v>
      </c>
      <c r="B11" s="250">
        <v>1.165523188201133</v>
      </c>
      <c r="C11" s="250">
        <v>0.39597294501981778</v>
      </c>
      <c r="D11" s="282"/>
      <c r="E11" s="282"/>
      <c r="F11" s="282"/>
      <c r="G11" s="282"/>
    </row>
    <row r="12" spans="1:14" x14ac:dyDescent="0.25">
      <c r="A12" s="251">
        <v>44105</v>
      </c>
      <c r="B12" s="250">
        <v>1.65577548170403</v>
      </c>
      <c r="C12" s="250">
        <v>0.5377583843909024</v>
      </c>
      <c r="D12" s="282"/>
      <c r="E12" s="282"/>
      <c r="F12" s="282"/>
      <c r="G12" s="282"/>
    </row>
    <row r="13" spans="1:14" x14ac:dyDescent="0.25">
      <c r="A13" s="251">
        <v>44136</v>
      </c>
      <c r="B13" s="250">
        <v>2.955150661833672</v>
      </c>
      <c r="C13" s="250">
        <v>1.592626711153146</v>
      </c>
      <c r="D13" s="282"/>
      <c r="E13" s="282"/>
      <c r="F13" s="282"/>
      <c r="G13" s="282"/>
    </row>
    <row r="14" spans="1:14" x14ac:dyDescent="0.25">
      <c r="A14" s="251">
        <v>44166</v>
      </c>
      <c r="B14" s="250">
        <v>2.1939303250512943</v>
      </c>
      <c r="C14" s="250">
        <v>0.96734159510778972</v>
      </c>
      <c r="D14" s="282"/>
      <c r="E14" s="282"/>
      <c r="F14" s="282"/>
      <c r="G14" s="282"/>
    </row>
    <row r="15" spans="1:14" x14ac:dyDescent="0.25">
      <c r="A15" s="251">
        <v>44197</v>
      </c>
      <c r="B15" s="250">
        <v>2.1812215036842439</v>
      </c>
      <c r="C15" s="250">
        <v>1.1083968834904743</v>
      </c>
      <c r="D15" s="282"/>
      <c r="E15" s="282"/>
      <c r="F15" s="282"/>
      <c r="G15" s="282"/>
    </row>
    <row r="16" spans="1:14" x14ac:dyDescent="0.25">
      <c r="A16" s="251">
        <v>44228</v>
      </c>
      <c r="B16" s="250">
        <v>2.2603069011881058</v>
      </c>
      <c r="C16" s="250">
        <v>1.1593276835409629</v>
      </c>
      <c r="D16" s="282"/>
      <c r="E16" s="282"/>
      <c r="F16" s="282"/>
      <c r="G16" s="282"/>
    </row>
    <row r="17" spans="1:10" x14ac:dyDescent="0.25">
      <c r="A17" s="251">
        <v>44256</v>
      </c>
      <c r="B17" s="250">
        <v>2.4382620084687678</v>
      </c>
      <c r="C17" s="250">
        <v>1.0863868097964104</v>
      </c>
      <c r="D17" s="282"/>
      <c r="E17" s="282"/>
      <c r="F17" s="282"/>
      <c r="G17" s="282"/>
    </row>
    <row r="18" spans="1:10" x14ac:dyDescent="0.25">
      <c r="A18" s="251">
        <v>44287</v>
      </c>
      <c r="B18" s="250">
        <v>2.9636637833926214</v>
      </c>
      <c r="C18" s="250">
        <v>1.4927063990469138</v>
      </c>
      <c r="D18" s="282"/>
      <c r="E18" s="282"/>
      <c r="F18" s="282"/>
      <c r="G18" s="282"/>
    </row>
    <row r="19" spans="1:10" x14ac:dyDescent="0.25">
      <c r="A19" s="251">
        <v>44317</v>
      </c>
      <c r="B19" s="250">
        <v>2.2780642925226124</v>
      </c>
      <c r="C19" s="250">
        <v>0.94711702947010112</v>
      </c>
      <c r="D19" s="282"/>
      <c r="E19" s="282"/>
      <c r="F19" s="282"/>
      <c r="G19" s="282"/>
    </row>
    <row r="20" spans="1:10" x14ac:dyDescent="0.25">
      <c r="A20" s="251">
        <v>44348</v>
      </c>
      <c r="B20" s="250">
        <v>1.3761120799624298</v>
      </c>
      <c r="C20" s="250">
        <v>0.44334444222304725</v>
      </c>
      <c r="D20" s="282"/>
      <c r="E20" s="282"/>
      <c r="F20" s="282"/>
      <c r="G20" s="282"/>
    </row>
    <row r="21" spans="1:10" x14ac:dyDescent="0.25">
      <c r="A21" s="251">
        <v>44378</v>
      </c>
      <c r="B21" s="250">
        <v>0.60647827095976181</v>
      </c>
      <c r="C21" s="250">
        <v>0.2375495486559894</v>
      </c>
      <c r="D21" s="282"/>
      <c r="E21" s="282"/>
      <c r="F21" s="282"/>
      <c r="G21" s="282"/>
    </row>
    <row r="22" spans="1:10" x14ac:dyDescent="0.25">
      <c r="A22" s="412"/>
      <c r="B22" s="412"/>
      <c r="C22" s="412"/>
      <c r="D22" s="412"/>
      <c r="E22" s="412"/>
      <c r="F22" s="412"/>
      <c r="G22" s="412"/>
      <c r="H22" s="65"/>
      <c r="I22" s="65"/>
      <c r="J22" s="65"/>
    </row>
    <row r="23" spans="1:10" x14ac:dyDescent="0.25">
      <c r="A23" s="397" t="s">
        <v>186</v>
      </c>
      <c r="B23" s="397"/>
      <c r="C23" s="397"/>
      <c r="D23" s="397"/>
      <c r="E23" s="397"/>
      <c r="F23" s="397"/>
      <c r="G23" s="397"/>
      <c r="H23" s="65"/>
      <c r="I23" s="65"/>
      <c r="J23" s="65"/>
    </row>
    <row r="24" spans="1:10" x14ac:dyDescent="0.25">
      <c r="A24" s="321" t="s">
        <v>153</v>
      </c>
      <c r="B24" s="322"/>
      <c r="C24" s="323"/>
      <c r="D24" s="323"/>
      <c r="E24" s="323"/>
      <c r="F24" s="323"/>
      <c r="G24" s="323"/>
      <c r="H24" s="65"/>
      <c r="I24" s="65"/>
      <c r="J24" s="65"/>
    </row>
    <row r="25" spans="1:10" x14ac:dyDescent="0.25">
      <c r="A25" s="322" t="s">
        <v>154</v>
      </c>
      <c r="B25" s="322"/>
      <c r="C25" s="323"/>
      <c r="D25" s="323"/>
      <c r="E25" s="323"/>
      <c r="F25" s="323"/>
      <c r="G25" s="323"/>
      <c r="H25" s="65"/>
      <c r="I25" s="65"/>
      <c r="J25" s="65"/>
    </row>
    <row r="26" spans="1:10" x14ac:dyDescent="0.25">
      <c r="A26" s="65"/>
      <c r="B26" s="65"/>
      <c r="C26" s="65"/>
      <c r="D26" s="65"/>
      <c r="E26" s="65"/>
      <c r="F26" s="65"/>
      <c r="G26" s="65"/>
      <c r="H26" s="65"/>
      <c r="I26" s="65"/>
      <c r="J26" s="65"/>
    </row>
    <row r="27" spans="1:10" x14ac:dyDescent="0.25">
      <c r="A27" s="65"/>
      <c r="B27" s="65"/>
      <c r="C27" s="65"/>
      <c r="D27" s="65"/>
      <c r="E27" s="65"/>
      <c r="F27" s="65"/>
      <c r="G27" s="65"/>
      <c r="H27" s="65"/>
      <c r="I27" s="65"/>
      <c r="J27" s="65"/>
    </row>
    <row r="28" spans="1:10" x14ac:dyDescent="0.25">
      <c r="A28" s="65"/>
      <c r="B28" s="65"/>
      <c r="C28" s="65"/>
      <c r="D28" s="65"/>
      <c r="E28" s="65"/>
      <c r="F28" s="65"/>
      <c r="G28" s="65"/>
      <c r="H28" s="65"/>
      <c r="I28" s="65"/>
      <c r="J28" s="65"/>
    </row>
  </sheetData>
  <mergeCells count="1">
    <mergeCell ref="A23:G23"/>
  </mergeCells>
  <hyperlinks>
    <hyperlink ref="N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
  <sheetViews>
    <sheetView zoomScaleNormal="100" workbookViewId="0">
      <selection activeCell="U1" sqref="U1"/>
    </sheetView>
  </sheetViews>
  <sheetFormatPr baseColWidth="10" defaultColWidth="9.140625" defaultRowHeight="11.25" x14ac:dyDescent="0.25"/>
  <cols>
    <col min="1" max="1" width="3.42578125" style="291" bestFit="1" customWidth="1"/>
    <col min="2" max="2" width="34.42578125" style="318" customWidth="1"/>
    <col min="3" max="6" width="6.140625" style="324" customWidth="1"/>
    <col min="7" max="7" width="7.28515625" style="324" bestFit="1" customWidth="1"/>
    <col min="8" max="8" width="6.7109375" style="291" bestFit="1" customWidth="1"/>
    <col min="9" max="9" width="7.28515625" style="291" bestFit="1" customWidth="1"/>
    <col min="10" max="10" width="6.140625" style="291" bestFit="1" customWidth="1"/>
    <col min="11" max="12" width="6.5703125" style="291" bestFit="1" customWidth="1"/>
    <col min="13" max="14" width="6.85546875" style="291" bestFit="1" customWidth="1"/>
    <col min="15" max="15" width="7.42578125" style="291" bestFit="1" customWidth="1"/>
    <col min="16" max="17" width="6.140625" style="291" bestFit="1" customWidth="1"/>
    <col min="18" max="19" width="6.140625" style="291" customWidth="1"/>
    <col min="20" max="20" width="9.7109375" style="291" bestFit="1" customWidth="1"/>
    <col min="21" max="21" width="7.28515625" style="291" bestFit="1" customWidth="1"/>
    <col min="22" max="22" width="7.5703125" style="291" customWidth="1"/>
    <col min="23" max="16384" width="9.140625" style="291"/>
  </cols>
  <sheetData>
    <row r="1" spans="1:33" ht="12" x14ac:dyDescent="0.2">
      <c r="A1" s="287" t="s">
        <v>273</v>
      </c>
      <c r="B1" s="288"/>
      <c r="C1" s="289"/>
      <c r="D1" s="289"/>
      <c r="E1" s="289"/>
      <c r="F1" s="289"/>
      <c r="G1" s="289"/>
      <c r="H1" s="290"/>
      <c r="I1" s="290"/>
      <c r="J1" s="290"/>
      <c r="K1" s="290"/>
      <c r="L1" s="290"/>
      <c r="M1" s="290"/>
      <c r="N1" s="290"/>
      <c r="O1" s="290"/>
      <c r="P1" s="290"/>
      <c r="Q1" s="290"/>
      <c r="R1" s="290"/>
      <c r="S1" s="290"/>
      <c r="T1" s="290"/>
      <c r="U1" s="292" t="s">
        <v>59</v>
      </c>
    </row>
    <row r="2" spans="1:33" ht="14.25" x14ac:dyDescent="0.2">
      <c r="A2" s="293" t="s">
        <v>116</v>
      </c>
      <c r="B2" s="288"/>
      <c r="C2" s="289"/>
      <c r="D2" s="289"/>
      <c r="E2" s="289"/>
      <c r="F2" s="289"/>
      <c r="G2" s="289"/>
      <c r="H2" s="290"/>
      <c r="I2" s="290"/>
      <c r="J2" s="290"/>
      <c r="K2" s="290"/>
      <c r="L2" s="290"/>
      <c r="M2" s="290"/>
      <c r="N2" s="290"/>
      <c r="O2" s="290"/>
      <c r="P2" s="290"/>
      <c r="Q2" s="290"/>
      <c r="R2" s="290"/>
      <c r="S2" s="290"/>
      <c r="T2" s="290"/>
      <c r="U2" s="294"/>
      <c r="AG2" s="295"/>
    </row>
    <row r="3" spans="1:33" x14ac:dyDescent="0.25">
      <c r="A3" s="290"/>
      <c r="B3" s="288"/>
      <c r="C3" s="396"/>
      <c r="D3" s="396"/>
      <c r="E3" s="396"/>
      <c r="F3" s="396"/>
      <c r="G3" s="396"/>
      <c r="H3" s="290"/>
      <c r="I3" s="290"/>
      <c r="J3" s="290"/>
      <c r="K3" s="290"/>
      <c r="L3" s="290"/>
      <c r="M3" s="290"/>
      <c r="N3" s="290"/>
      <c r="O3" s="290"/>
      <c r="P3" s="290"/>
      <c r="Q3" s="290"/>
      <c r="R3" s="290"/>
      <c r="S3" s="290"/>
      <c r="T3" s="290"/>
      <c r="U3" s="290"/>
      <c r="V3" s="290"/>
    </row>
    <row r="4" spans="1:33" s="300" customFormat="1" ht="45.75" thickBot="1" x14ac:dyDescent="0.3">
      <c r="A4" s="296" t="s">
        <v>118</v>
      </c>
      <c r="B4" s="297" t="s">
        <v>119</v>
      </c>
      <c r="C4" s="298" t="s">
        <v>107</v>
      </c>
      <c r="D4" s="298" t="s">
        <v>181</v>
      </c>
      <c r="E4" s="298" t="s">
        <v>187</v>
      </c>
      <c r="F4" s="298" t="s">
        <v>217</v>
      </c>
      <c r="G4" s="298" t="s">
        <v>271</v>
      </c>
      <c r="H4" s="298">
        <v>44044</v>
      </c>
      <c r="I4" s="298">
        <v>44075</v>
      </c>
      <c r="J4" s="298">
        <v>44105</v>
      </c>
      <c r="K4" s="298">
        <v>44136</v>
      </c>
      <c r="L4" s="298">
        <v>44166</v>
      </c>
      <c r="M4" s="298">
        <v>44197</v>
      </c>
      <c r="N4" s="298">
        <v>44228</v>
      </c>
      <c r="O4" s="298">
        <v>44256</v>
      </c>
      <c r="P4" s="298">
        <v>44287</v>
      </c>
      <c r="Q4" s="298">
        <v>44317</v>
      </c>
      <c r="R4" s="298">
        <v>44348</v>
      </c>
      <c r="S4" s="298">
        <v>44378</v>
      </c>
      <c r="T4" s="298" t="s">
        <v>218</v>
      </c>
      <c r="U4" s="298" t="s">
        <v>219</v>
      </c>
      <c r="V4" s="299"/>
    </row>
    <row r="5" spans="1:33" x14ac:dyDescent="0.25">
      <c r="A5" s="290" t="s">
        <v>124</v>
      </c>
      <c r="B5" s="288" t="s">
        <v>125</v>
      </c>
      <c r="C5" s="289">
        <v>25.975000000000001</v>
      </c>
      <c r="D5" s="289">
        <v>30.79</v>
      </c>
      <c r="E5" s="289">
        <v>23.19</v>
      </c>
      <c r="F5" s="289">
        <v>8.375</v>
      </c>
      <c r="G5" s="301">
        <v>4.7149999999999999</v>
      </c>
      <c r="H5" s="301">
        <v>8.8236030913414911</v>
      </c>
      <c r="I5" s="301">
        <v>7.559163403036453</v>
      </c>
      <c r="J5" s="301">
        <v>5.5897612732345801</v>
      </c>
      <c r="K5" s="301">
        <v>9.8741129821683344</v>
      </c>
      <c r="L5" s="301">
        <v>9.6919096780792398</v>
      </c>
      <c r="M5" s="289">
        <v>7.883143294623804</v>
      </c>
      <c r="N5" s="289">
        <v>7.7182299866763122</v>
      </c>
      <c r="O5" s="289">
        <v>7.5629922124135209</v>
      </c>
      <c r="P5" s="289">
        <v>10.7221067085088</v>
      </c>
      <c r="Q5" s="289">
        <v>9.6137354717123369</v>
      </c>
      <c r="R5" s="289">
        <v>8.0777094178688422</v>
      </c>
      <c r="S5" s="350">
        <v>4.2714677157678773</v>
      </c>
      <c r="T5" s="302">
        <v>306.7</v>
      </c>
      <c r="U5" s="303">
        <v>1.392718524867257E-2</v>
      </c>
      <c r="V5" s="304"/>
      <c r="W5" s="305"/>
    </row>
    <row r="6" spans="1:33" x14ac:dyDescent="0.25">
      <c r="A6" s="290" t="s">
        <v>132</v>
      </c>
      <c r="B6" s="288" t="s">
        <v>133</v>
      </c>
      <c r="C6" s="289">
        <v>97.204999999999998</v>
      </c>
      <c r="D6" s="289">
        <v>150.24</v>
      </c>
      <c r="E6" s="289">
        <v>143.78</v>
      </c>
      <c r="F6" s="289">
        <v>64.004999999999995</v>
      </c>
      <c r="G6" s="301">
        <v>32.445</v>
      </c>
      <c r="H6" s="289">
        <v>18.09081485303491</v>
      </c>
      <c r="I6" s="289">
        <v>16.033047996984561</v>
      </c>
      <c r="J6" s="289">
        <v>16.761312320977719</v>
      </c>
      <c r="K6" s="289">
        <v>51.145062758950267</v>
      </c>
      <c r="L6" s="289">
        <v>40.482715387033181</v>
      </c>
      <c r="M6" s="289">
        <v>42.18665083377234</v>
      </c>
      <c r="N6" s="289">
        <v>45.127779323352541</v>
      </c>
      <c r="O6" s="289">
        <v>42.873673325686781</v>
      </c>
      <c r="P6" s="289">
        <v>49.190574406552258</v>
      </c>
      <c r="Q6" s="289">
        <v>31.351716531395077</v>
      </c>
      <c r="R6" s="289">
        <v>13.710494416292518</v>
      </c>
      <c r="S6" s="350">
        <v>5.0282122216027272</v>
      </c>
      <c r="T6" s="302">
        <v>593.79999999999995</v>
      </c>
      <c r="U6" s="303">
        <v>8.4678548696576761E-3</v>
      </c>
      <c r="V6" s="304"/>
      <c r="W6" s="305"/>
    </row>
    <row r="7" spans="1:33" x14ac:dyDescent="0.25">
      <c r="A7" s="290" t="s">
        <v>120</v>
      </c>
      <c r="B7" s="288" t="s">
        <v>121</v>
      </c>
      <c r="C7" s="289">
        <v>0.35499999999999998</v>
      </c>
      <c r="D7" s="289">
        <v>0.95499999999999996</v>
      </c>
      <c r="E7" s="289">
        <v>0.87</v>
      </c>
      <c r="F7" s="289">
        <v>0.34499999999999997</v>
      </c>
      <c r="G7" s="301">
        <v>0.13500000000000001</v>
      </c>
      <c r="H7" s="289">
        <v>1.9E-2</v>
      </c>
      <c r="I7" s="289">
        <v>1.7000000000000001E-2</v>
      </c>
      <c r="J7" s="289">
        <v>1.32E-2</v>
      </c>
      <c r="K7" s="289">
        <v>0.20324999999999999</v>
      </c>
      <c r="L7" s="289">
        <v>0.18525</v>
      </c>
      <c r="M7" s="289">
        <v>0.104</v>
      </c>
      <c r="N7" s="289">
        <v>9.7000000000000003E-2</v>
      </c>
      <c r="O7" s="289">
        <v>5.1999999999999998E-2</v>
      </c>
      <c r="P7" s="289">
        <v>7.1999999999999995E-2</v>
      </c>
      <c r="Q7" s="289">
        <v>1.7000000000000001E-2</v>
      </c>
      <c r="R7" s="289">
        <v>0.41333333333333333</v>
      </c>
      <c r="S7" s="350">
        <v>0.29499999999999998</v>
      </c>
      <c r="T7" s="302">
        <v>8.8000000000000007</v>
      </c>
      <c r="U7" s="303">
        <v>3.3522727272727267E-2</v>
      </c>
      <c r="V7" s="304"/>
      <c r="W7" s="305"/>
    </row>
    <row r="8" spans="1:33" x14ac:dyDescent="0.25">
      <c r="A8" s="290" t="s">
        <v>138</v>
      </c>
      <c r="B8" s="288" t="s">
        <v>139</v>
      </c>
      <c r="C8" s="289">
        <v>124.32</v>
      </c>
      <c r="D8" s="289">
        <v>172.5</v>
      </c>
      <c r="E8" s="289">
        <v>139.22</v>
      </c>
      <c r="F8" s="289">
        <v>85</v>
      </c>
      <c r="G8" s="301">
        <v>57.615000000000002</v>
      </c>
      <c r="H8" s="289">
        <v>29.2258794617075</v>
      </c>
      <c r="I8" s="289">
        <v>44.355293614180376</v>
      </c>
      <c r="J8" s="289">
        <v>35.254896355846775</v>
      </c>
      <c r="K8" s="289">
        <v>35.447337440197366</v>
      </c>
      <c r="L8" s="289">
        <v>33.451059622775375</v>
      </c>
      <c r="M8" s="289">
        <v>32.261375184068662</v>
      </c>
      <c r="N8" s="289">
        <v>31.035084449653695</v>
      </c>
      <c r="O8" s="289">
        <v>33.132247034215027</v>
      </c>
      <c r="P8" s="289">
        <v>36.795909476562215</v>
      </c>
      <c r="Q8" s="289">
        <v>23.597619610104744</v>
      </c>
      <c r="R8" s="289">
        <v>14.798409466546714</v>
      </c>
      <c r="S8" s="350">
        <v>18.710969412173078</v>
      </c>
      <c r="T8" s="302">
        <v>409.6</v>
      </c>
      <c r="U8" s="303">
        <v>4.5681077666438176E-2</v>
      </c>
      <c r="V8" s="304"/>
      <c r="W8" s="305"/>
    </row>
    <row r="9" spans="1:33" x14ac:dyDescent="0.25">
      <c r="A9" s="290" t="s">
        <v>140</v>
      </c>
      <c r="B9" s="288" t="s">
        <v>141</v>
      </c>
      <c r="C9" s="289">
        <v>155.86000000000001</v>
      </c>
      <c r="D9" s="289">
        <v>216.85499999999999</v>
      </c>
      <c r="E9" s="289">
        <v>205.42500000000001</v>
      </c>
      <c r="F9" s="289">
        <v>144.845</v>
      </c>
      <c r="G9" s="301">
        <v>110.13</v>
      </c>
      <c r="H9" s="289">
        <v>66.173748455137428</v>
      </c>
      <c r="I9" s="289">
        <v>70.153365975356635</v>
      </c>
      <c r="J9" s="289">
        <v>59.220484962437141</v>
      </c>
      <c r="K9" s="289">
        <v>75.807069013248906</v>
      </c>
      <c r="L9" s="289">
        <v>73.806417921165803</v>
      </c>
      <c r="M9" s="289">
        <v>60.994966780668605</v>
      </c>
      <c r="N9" s="289">
        <v>82.676629442536765</v>
      </c>
      <c r="O9" s="289">
        <v>85.710242990520442</v>
      </c>
      <c r="P9" s="289">
        <v>94.791487502765534</v>
      </c>
      <c r="Q9" s="289">
        <v>102.00148466729745</v>
      </c>
      <c r="R9" s="289">
        <v>106.98585895125143</v>
      </c>
      <c r="S9" s="350">
        <v>91.604965903188969</v>
      </c>
      <c r="T9" s="302">
        <v>331.7</v>
      </c>
      <c r="U9" s="303">
        <v>0.27616812150494113</v>
      </c>
      <c r="V9" s="304"/>
      <c r="W9" s="305"/>
    </row>
    <row r="10" spans="1:33" x14ac:dyDescent="0.25">
      <c r="A10" s="290" t="s">
        <v>142</v>
      </c>
      <c r="B10" s="288" t="s">
        <v>272</v>
      </c>
      <c r="C10" s="289">
        <v>537.23500000000001</v>
      </c>
      <c r="D10" s="289">
        <v>686.11500000000001</v>
      </c>
      <c r="E10" s="289">
        <v>528.06500000000005</v>
      </c>
      <c r="F10" s="289">
        <v>287.20499999999998</v>
      </c>
      <c r="G10" s="301">
        <v>186.965</v>
      </c>
      <c r="H10" s="289">
        <v>94.187875747494019</v>
      </c>
      <c r="I10" s="289">
        <v>129.99505958800279</v>
      </c>
      <c r="J10" s="289">
        <v>113.89567381323991</v>
      </c>
      <c r="K10" s="289">
        <v>141.75493818416851</v>
      </c>
      <c r="L10" s="289">
        <v>125.6171425198261</v>
      </c>
      <c r="M10" s="289">
        <v>115.90062579182346</v>
      </c>
      <c r="N10" s="289">
        <v>111.46060725150629</v>
      </c>
      <c r="O10" s="289">
        <v>120.3542996250201</v>
      </c>
      <c r="P10" s="289">
        <v>136.78013427706222</v>
      </c>
      <c r="Q10" s="289">
        <v>102.53114421198497</v>
      </c>
      <c r="R10" s="289">
        <v>84.058643064849321</v>
      </c>
      <c r="S10" s="350">
        <v>61.583937947965559</v>
      </c>
      <c r="T10" s="302">
        <v>1388.4</v>
      </c>
      <c r="U10" s="303">
        <v>4.4356048651660582E-2</v>
      </c>
      <c r="V10" s="304"/>
      <c r="W10" s="305"/>
    </row>
    <row r="11" spans="1:33" x14ac:dyDescent="0.25">
      <c r="A11" s="290" t="s">
        <v>122</v>
      </c>
      <c r="B11" s="288" t="s">
        <v>123</v>
      </c>
      <c r="C11" s="289">
        <v>45.674999999999997</v>
      </c>
      <c r="D11" s="289">
        <v>72.63</v>
      </c>
      <c r="E11" s="289">
        <v>55</v>
      </c>
      <c r="F11" s="289">
        <v>15.09</v>
      </c>
      <c r="G11" s="301">
        <v>5.22</v>
      </c>
      <c r="H11" s="289">
        <v>3.2117222329365052</v>
      </c>
      <c r="I11" s="289">
        <v>5.7617705518854239</v>
      </c>
      <c r="J11" s="289">
        <v>4.4499652779260552</v>
      </c>
      <c r="K11" s="289">
        <v>10.511272177037609</v>
      </c>
      <c r="L11" s="289">
        <v>7.1257820840781969</v>
      </c>
      <c r="M11" s="289">
        <v>4.4450554852393322</v>
      </c>
      <c r="N11" s="289">
        <v>3.5416851656704322</v>
      </c>
      <c r="O11" s="289">
        <v>3.6528169377391131</v>
      </c>
      <c r="P11" s="289">
        <v>9.4077236911219444</v>
      </c>
      <c r="Q11" s="289">
        <v>3.3428126150855668</v>
      </c>
      <c r="R11" s="289">
        <v>2.3706871311570685</v>
      </c>
      <c r="S11" s="350">
        <v>2.6673876711843665</v>
      </c>
      <c r="T11" s="302">
        <v>378.2</v>
      </c>
      <c r="U11" s="303">
        <v>7.0528494743108579E-3</v>
      </c>
      <c r="V11" s="304"/>
      <c r="W11" s="305"/>
    </row>
    <row r="12" spans="1:33" x14ac:dyDescent="0.25">
      <c r="A12" s="290" t="s">
        <v>134</v>
      </c>
      <c r="B12" s="288" t="s">
        <v>135</v>
      </c>
      <c r="C12" s="289">
        <v>888.995</v>
      </c>
      <c r="D12" s="289">
        <v>1052.7149999999999</v>
      </c>
      <c r="E12" s="289">
        <v>564.66499999999996</v>
      </c>
      <c r="F12" s="289">
        <v>109.095</v>
      </c>
      <c r="G12" s="301">
        <v>45.12</v>
      </c>
      <c r="H12" s="289">
        <v>21.876417711491477</v>
      </c>
      <c r="I12" s="289">
        <v>22.027708602540958</v>
      </c>
      <c r="J12" s="289">
        <v>34.676679028992893</v>
      </c>
      <c r="K12" s="289">
        <v>37.049861553704361</v>
      </c>
      <c r="L12" s="289">
        <v>34.098502293744616</v>
      </c>
      <c r="M12" s="289">
        <v>34.112002750803626</v>
      </c>
      <c r="N12" s="289">
        <v>45.539408714930843</v>
      </c>
      <c r="O12" s="289">
        <v>32.119410699557271</v>
      </c>
      <c r="P12" s="289">
        <v>48.258604874664627</v>
      </c>
      <c r="Q12" s="289">
        <v>30.663725850645765</v>
      </c>
      <c r="R12" s="289">
        <v>21.102012081481938</v>
      </c>
      <c r="S12" s="350">
        <v>6.2815776483510346</v>
      </c>
      <c r="T12" s="302">
        <v>1484.5</v>
      </c>
      <c r="U12" s="303">
        <v>4.2314433468178068E-3</v>
      </c>
      <c r="V12" s="304"/>
      <c r="W12" s="305"/>
    </row>
    <row r="13" spans="1:33" x14ac:dyDescent="0.25">
      <c r="A13" s="290" t="s">
        <v>150</v>
      </c>
      <c r="B13" s="288" t="s">
        <v>91</v>
      </c>
      <c r="C13" s="289">
        <v>1249.0050000000001</v>
      </c>
      <c r="D13" s="289">
        <v>1543.35</v>
      </c>
      <c r="E13" s="289">
        <v>1270.595</v>
      </c>
      <c r="F13" s="289">
        <v>387.09500000000003</v>
      </c>
      <c r="G13" s="301">
        <v>177.94</v>
      </c>
      <c r="H13" s="289">
        <v>99.582513127114808</v>
      </c>
      <c r="I13" s="289">
        <v>96.792602637120822</v>
      </c>
      <c r="J13" s="289">
        <v>251.4782350206724</v>
      </c>
      <c r="K13" s="289">
        <v>692.49752127112083</v>
      </c>
      <c r="L13" s="289">
        <v>257.81136141793979</v>
      </c>
      <c r="M13" s="289">
        <v>301.49510695802803</v>
      </c>
      <c r="N13" s="289">
        <v>353.15532308161147</v>
      </c>
      <c r="O13" s="289">
        <v>432.85373828870922</v>
      </c>
      <c r="P13" s="289">
        <v>609.54920331253118</v>
      </c>
      <c r="Q13" s="289">
        <v>480.22531707769843</v>
      </c>
      <c r="R13" s="289">
        <v>160.94732686949936</v>
      </c>
      <c r="S13" s="350">
        <v>41.797284648811043</v>
      </c>
      <c r="T13" s="302">
        <v>3176.6</v>
      </c>
      <c r="U13" s="303">
        <v>1.3157868365173785E-2</v>
      </c>
      <c r="V13" s="304"/>
      <c r="W13" s="305"/>
    </row>
    <row r="14" spans="1:33" x14ac:dyDescent="0.25">
      <c r="A14" s="290" t="s">
        <v>144</v>
      </c>
      <c r="B14" s="288" t="s">
        <v>145</v>
      </c>
      <c r="C14" s="289">
        <v>431.72</v>
      </c>
      <c r="D14" s="289">
        <v>614.49</v>
      </c>
      <c r="E14" s="289">
        <v>540.92499999999995</v>
      </c>
      <c r="F14" s="289">
        <v>276.685</v>
      </c>
      <c r="G14" s="301">
        <v>168.17</v>
      </c>
      <c r="H14" s="289">
        <v>120.028638926303</v>
      </c>
      <c r="I14" s="289">
        <v>120.7233608597848</v>
      </c>
      <c r="J14" s="289">
        <v>118.8132397626224</v>
      </c>
      <c r="K14" s="289">
        <v>185.1697503365742</v>
      </c>
      <c r="L14" s="289">
        <v>180.91871824937562</v>
      </c>
      <c r="M14" s="289">
        <v>182.96744985559783</v>
      </c>
      <c r="N14" s="289">
        <v>187.83606171632576</v>
      </c>
      <c r="O14" s="289">
        <v>219.48427085243219</v>
      </c>
      <c r="P14" s="289">
        <v>278.13743392769044</v>
      </c>
      <c r="Q14" s="289">
        <v>207.68517129191656</v>
      </c>
      <c r="R14" s="289">
        <v>167.28184106333867</v>
      </c>
      <c r="S14" s="350">
        <v>65.186910347858529</v>
      </c>
      <c r="T14" s="302">
        <v>1417.3</v>
      </c>
      <c r="U14" s="303">
        <v>4.5993727755491799E-2</v>
      </c>
      <c r="V14" s="304"/>
      <c r="W14" s="305"/>
    </row>
    <row r="15" spans="1:33" x14ac:dyDescent="0.25">
      <c r="A15" s="290" t="s">
        <v>151</v>
      </c>
      <c r="B15" s="288" t="s">
        <v>152</v>
      </c>
      <c r="C15" s="289">
        <v>848.40499999999997</v>
      </c>
      <c r="D15" s="289">
        <v>935.19500000000005</v>
      </c>
      <c r="E15" s="289">
        <v>866.71500000000003</v>
      </c>
      <c r="F15" s="289">
        <v>562.04999999999995</v>
      </c>
      <c r="G15" s="301">
        <v>354.935</v>
      </c>
      <c r="H15" s="289">
        <v>247.97403686129542</v>
      </c>
      <c r="I15" s="289">
        <v>274.34933262915393</v>
      </c>
      <c r="J15" s="289">
        <v>511.7112066847165</v>
      </c>
      <c r="K15" s="289">
        <v>735.99300000000005</v>
      </c>
      <c r="L15" s="289">
        <v>713.70095328840921</v>
      </c>
      <c r="M15" s="289">
        <v>741.55363963506738</v>
      </c>
      <c r="N15" s="289">
        <v>725.05502476832146</v>
      </c>
      <c r="O15" s="289">
        <v>751.09901484731472</v>
      </c>
      <c r="P15" s="289">
        <v>744.08122417945526</v>
      </c>
      <c r="Q15" s="289">
        <v>667.63398049726152</v>
      </c>
      <c r="R15" s="289">
        <v>419.93029885884005</v>
      </c>
      <c r="S15" s="350">
        <v>147.90768930096675</v>
      </c>
      <c r="T15" s="302">
        <v>1010.3</v>
      </c>
      <c r="U15" s="303">
        <v>0.14639977165294146</v>
      </c>
      <c r="V15" s="304"/>
      <c r="W15" s="305"/>
    </row>
    <row r="16" spans="1:33" x14ac:dyDescent="0.25">
      <c r="A16" s="290" t="s">
        <v>130</v>
      </c>
      <c r="B16" s="288" t="s">
        <v>131</v>
      </c>
      <c r="C16" s="289">
        <v>128.965</v>
      </c>
      <c r="D16" s="289">
        <v>214.655</v>
      </c>
      <c r="E16" s="289">
        <v>205.80500000000001</v>
      </c>
      <c r="F16" s="289">
        <v>125.745</v>
      </c>
      <c r="G16" s="301">
        <v>77.915000000000006</v>
      </c>
      <c r="H16" s="289">
        <v>52.791610119803103</v>
      </c>
      <c r="I16" s="289">
        <v>47.044812610417878</v>
      </c>
      <c r="J16" s="289">
        <v>39.884281829920297</v>
      </c>
      <c r="K16" s="289">
        <v>58.94505506735792</v>
      </c>
      <c r="L16" s="289">
        <v>50.269834550249236</v>
      </c>
      <c r="M16" s="289">
        <v>40.771096502403353</v>
      </c>
      <c r="N16" s="289">
        <v>39.552304731740954</v>
      </c>
      <c r="O16" s="289">
        <v>39.625729052745605</v>
      </c>
      <c r="P16" s="289">
        <v>48.532270279595544</v>
      </c>
      <c r="Q16" s="289">
        <v>33.744423867281682</v>
      </c>
      <c r="R16" s="289">
        <v>25.923095767241339</v>
      </c>
      <c r="S16" s="350">
        <v>21.694852605927665</v>
      </c>
      <c r="T16" s="302">
        <v>821.4</v>
      </c>
      <c r="U16" s="303">
        <v>2.6412043591341205E-2</v>
      </c>
      <c r="V16" s="304"/>
      <c r="W16" s="305"/>
    </row>
    <row r="17" spans="1:23" x14ac:dyDescent="0.25">
      <c r="A17" s="306" t="s">
        <v>128</v>
      </c>
      <c r="B17" s="307" t="s">
        <v>129</v>
      </c>
      <c r="C17" s="308">
        <v>71.174999999999997</v>
      </c>
      <c r="D17" s="308">
        <v>110.27500000000001</v>
      </c>
      <c r="E17" s="308">
        <v>104.35</v>
      </c>
      <c r="F17" s="308">
        <v>39.630000000000003</v>
      </c>
      <c r="G17" s="309">
        <v>19.14</v>
      </c>
      <c r="H17" s="308">
        <v>12.678880057275501</v>
      </c>
      <c r="I17" s="308">
        <v>10.429585722870021</v>
      </c>
      <c r="J17" s="308">
        <v>11.99303938263272</v>
      </c>
      <c r="K17" s="308">
        <v>26.737284108032789</v>
      </c>
      <c r="L17" s="308">
        <v>19.894435583070539</v>
      </c>
      <c r="M17" s="308">
        <v>15.409922660511461</v>
      </c>
      <c r="N17" s="308">
        <v>17.379306712818984</v>
      </c>
      <c r="O17" s="308">
        <v>18.208165494711476</v>
      </c>
      <c r="P17" s="308">
        <v>27.81191293746561</v>
      </c>
      <c r="Q17" s="308">
        <v>17.966491263959455</v>
      </c>
      <c r="R17" s="289">
        <v>8.7773335824432177</v>
      </c>
      <c r="S17" s="350">
        <v>4.3045352132239572</v>
      </c>
      <c r="T17" s="310">
        <v>880.2</v>
      </c>
      <c r="U17" s="311">
        <v>4.8904058318836137E-3</v>
      </c>
      <c r="V17" s="304"/>
      <c r="W17" s="305"/>
    </row>
    <row r="18" spans="1:23" x14ac:dyDescent="0.25">
      <c r="A18" s="306" t="s">
        <v>126</v>
      </c>
      <c r="B18" s="307" t="s">
        <v>127</v>
      </c>
      <c r="C18" s="308">
        <v>74.13</v>
      </c>
      <c r="D18" s="308">
        <v>99.62</v>
      </c>
      <c r="E18" s="308">
        <v>89.1</v>
      </c>
      <c r="F18" s="308">
        <v>17.504999999999999</v>
      </c>
      <c r="G18" s="309">
        <v>8.625</v>
      </c>
      <c r="H18" s="308">
        <v>5.1217321031836427</v>
      </c>
      <c r="I18" s="308">
        <v>4.2616136012364763</v>
      </c>
      <c r="J18" s="308">
        <v>10.0124157210906</v>
      </c>
      <c r="K18" s="308">
        <v>47.99094819772025</v>
      </c>
      <c r="L18" s="308">
        <v>15.6682324196397</v>
      </c>
      <c r="M18" s="308">
        <v>9.6250186501976849</v>
      </c>
      <c r="N18" s="308">
        <v>8.3543283819235548</v>
      </c>
      <c r="O18" s="308">
        <v>14.178089144075384</v>
      </c>
      <c r="P18" s="308">
        <v>23.937313953070646</v>
      </c>
      <c r="Q18" s="308">
        <v>12.893785428341605</v>
      </c>
      <c r="R18" s="289">
        <v>3.3981979447092154</v>
      </c>
      <c r="S18" s="350">
        <v>1.153322133519781</v>
      </c>
      <c r="T18" s="310">
        <v>248.8</v>
      </c>
      <c r="U18" s="311">
        <v>4.6355391218640711E-3</v>
      </c>
      <c r="V18" s="304"/>
      <c r="W18" s="305"/>
    </row>
    <row r="19" spans="1:23" x14ac:dyDescent="0.25">
      <c r="A19" s="290" t="s">
        <v>148</v>
      </c>
      <c r="B19" s="288" t="s">
        <v>149</v>
      </c>
      <c r="C19" s="289">
        <v>1118.58</v>
      </c>
      <c r="D19" s="289">
        <v>1359.5550000000001</v>
      </c>
      <c r="E19" s="289">
        <v>1121.165</v>
      </c>
      <c r="F19" s="289">
        <v>535.03</v>
      </c>
      <c r="G19" s="301">
        <v>332.58499999999998</v>
      </c>
      <c r="H19" s="289">
        <v>227.99719581854688</v>
      </c>
      <c r="I19" s="289">
        <v>217.53286376146019</v>
      </c>
      <c r="J19" s="289">
        <v>215.96852716096339</v>
      </c>
      <c r="K19" s="289">
        <v>378.12788565106871</v>
      </c>
      <c r="L19" s="289">
        <v>314.05295552771179</v>
      </c>
      <c r="M19" s="289">
        <v>274.36488629897485</v>
      </c>
      <c r="N19" s="289">
        <v>283.98997301658079</v>
      </c>
      <c r="O19" s="289">
        <v>303.63841361592222</v>
      </c>
      <c r="P19" s="289">
        <v>349.31570535008683</v>
      </c>
      <c r="Q19" s="289">
        <v>236.64682870976011</v>
      </c>
      <c r="R19" s="289">
        <v>155.04183916605675</v>
      </c>
      <c r="S19" s="350">
        <v>87.583151532329907</v>
      </c>
      <c r="T19" s="302">
        <v>3503.6</v>
      </c>
      <c r="U19" s="303">
        <v>2.4998045305494324E-2</v>
      </c>
      <c r="V19" s="303"/>
      <c r="W19" s="305"/>
    </row>
    <row r="20" spans="1:23" x14ac:dyDescent="0.25">
      <c r="A20" s="290" t="s">
        <v>136</v>
      </c>
      <c r="B20" s="288" t="s">
        <v>137</v>
      </c>
      <c r="C20" s="289">
        <v>467.64499999999998</v>
      </c>
      <c r="D20" s="289">
        <v>575.23500000000001</v>
      </c>
      <c r="E20" s="289">
        <v>513.95000000000005</v>
      </c>
      <c r="F20" s="289">
        <v>183.84</v>
      </c>
      <c r="G20" s="301">
        <v>71.06</v>
      </c>
      <c r="H20" s="289">
        <v>34.630288037203599</v>
      </c>
      <c r="I20" s="289">
        <v>24.21321754609723</v>
      </c>
      <c r="J20" s="289">
        <v>29.50814127132254</v>
      </c>
      <c r="K20" s="289">
        <v>90.295233470469967</v>
      </c>
      <c r="L20" s="289">
        <v>59.980957623577964</v>
      </c>
      <c r="M20" s="289">
        <v>48.524152983055572</v>
      </c>
      <c r="N20" s="289">
        <v>52.624883993593414</v>
      </c>
      <c r="O20" s="289">
        <v>50.469879879922289</v>
      </c>
      <c r="P20" s="289">
        <v>157.82747352821829</v>
      </c>
      <c r="Q20" s="289">
        <v>48.297541265420094</v>
      </c>
      <c r="R20" s="289">
        <v>26.962071084910637</v>
      </c>
      <c r="S20" s="350">
        <v>10.160128730262556</v>
      </c>
      <c r="T20" s="302">
        <v>2528.9</v>
      </c>
      <c r="U20" s="303">
        <v>4.0176079442692698E-3</v>
      </c>
      <c r="V20" s="312"/>
      <c r="W20" s="305"/>
    </row>
    <row r="21" spans="1:23" x14ac:dyDescent="0.25">
      <c r="A21" s="313" t="s">
        <v>146</v>
      </c>
      <c r="B21" s="314" t="s">
        <v>147</v>
      </c>
      <c r="C21" s="315">
        <v>438.44499999999999</v>
      </c>
      <c r="D21" s="315">
        <v>546.83500000000004</v>
      </c>
      <c r="E21" s="315">
        <v>511.17</v>
      </c>
      <c r="F21" s="315">
        <v>263.97500000000002</v>
      </c>
      <c r="G21" s="315">
        <v>134.64500000000001</v>
      </c>
      <c r="H21" s="315">
        <v>72.679751565023409</v>
      </c>
      <c r="I21" s="315">
        <v>74.273389101004582</v>
      </c>
      <c r="J21" s="315">
        <v>196.54442183743359</v>
      </c>
      <c r="K21" s="315">
        <v>377.60107962185248</v>
      </c>
      <c r="L21" s="315">
        <v>257.17409688461788</v>
      </c>
      <c r="M21" s="315">
        <v>268.62241001940822</v>
      </c>
      <c r="N21" s="315">
        <v>265.16327045086302</v>
      </c>
      <c r="O21" s="315">
        <v>283.24702446778178</v>
      </c>
      <c r="P21" s="315">
        <v>338.45270498726831</v>
      </c>
      <c r="Q21" s="315">
        <v>269.85151416274743</v>
      </c>
      <c r="R21" s="315">
        <v>156.33292776260916</v>
      </c>
      <c r="S21" s="315">
        <v>36.246877926628137</v>
      </c>
      <c r="T21" s="316">
        <v>1257.4000000000001</v>
      </c>
      <c r="U21" s="317">
        <v>2.8826847404666879E-2</v>
      </c>
      <c r="V21" s="304"/>
      <c r="W21" s="305"/>
    </row>
    <row r="22" spans="1:23" x14ac:dyDescent="0.25">
      <c r="C22" s="312"/>
      <c r="D22" s="312"/>
      <c r="E22" s="312"/>
      <c r="F22" s="312"/>
      <c r="G22" s="312"/>
      <c r="H22" s="312"/>
      <c r="I22" s="312"/>
      <c r="J22" s="312"/>
      <c r="K22" s="312"/>
      <c r="L22" s="312"/>
      <c r="M22" s="312"/>
      <c r="N22" s="312"/>
      <c r="O22" s="312"/>
      <c r="P22" s="312"/>
      <c r="Q22" s="312"/>
      <c r="R22" s="312"/>
      <c r="S22" s="312"/>
      <c r="T22" s="312"/>
    </row>
    <row r="23" spans="1:23" ht="25.5" customHeight="1" x14ac:dyDescent="0.25">
      <c r="A23" s="397" t="s">
        <v>274</v>
      </c>
      <c r="B23" s="397"/>
      <c r="C23" s="397"/>
      <c r="D23" s="397"/>
      <c r="E23" s="397"/>
      <c r="F23" s="397"/>
      <c r="G23" s="397"/>
      <c r="L23" s="312"/>
      <c r="M23" s="312"/>
      <c r="N23" s="312"/>
      <c r="O23" s="312"/>
      <c r="P23" s="319"/>
      <c r="Q23" s="319"/>
      <c r="R23" s="320"/>
      <c r="S23" s="320"/>
      <c r="T23" s="320"/>
    </row>
    <row r="24" spans="1:23" ht="15" x14ac:dyDescent="0.25">
      <c r="A24" s="397" t="s">
        <v>186</v>
      </c>
      <c r="B24" s="397"/>
      <c r="C24" s="397"/>
      <c r="D24" s="397"/>
      <c r="E24" s="397"/>
      <c r="F24" s="397"/>
      <c r="G24" s="397"/>
      <c r="L24" s="305"/>
      <c r="M24" s="305"/>
      <c r="N24" s="305"/>
      <c r="O24" s="305"/>
      <c r="P24" s="65"/>
      <c r="Q24" s="65"/>
      <c r="R24" s="65"/>
      <c r="S24" s="65"/>
    </row>
    <row r="25" spans="1:23" ht="24" customHeight="1" x14ac:dyDescent="0.25">
      <c r="A25" s="397" t="s">
        <v>220</v>
      </c>
      <c r="B25" s="397"/>
      <c r="C25" s="397"/>
      <c r="D25" s="397"/>
      <c r="E25" s="397"/>
      <c r="F25" s="397"/>
      <c r="G25" s="397"/>
    </row>
    <row r="26" spans="1:23" x14ac:dyDescent="0.25">
      <c r="A26" s="321" t="s">
        <v>153</v>
      </c>
      <c r="B26" s="322"/>
      <c r="C26" s="323"/>
      <c r="D26" s="323"/>
      <c r="E26" s="323"/>
      <c r="F26" s="323"/>
      <c r="G26" s="323"/>
    </row>
    <row r="27" spans="1:23" x14ac:dyDescent="0.25">
      <c r="A27" s="322" t="s">
        <v>154</v>
      </c>
      <c r="B27" s="322"/>
      <c r="C27" s="323"/>
      <c r="D27" s="323"/>
      <c r="E27" s="323"/>
      <c r="F27" s="323"/>
      <c r="G27" s="323"/>
      <c r="K27" s="312"/>
      <c r="L27" s="312"/>
      <c r="M27" s="312"/>
      <c r="N27" s="312"/>
      <c r="O27" s="312"/>
      <c r="P27" s="312"/>
      <c r="Q27" s="312"/>
      <c r="R27" s="312"/>
      <c r="S27" s="312"/>
    </row>
    <row r="28" spans="1:23" x14ac:dyDescent="0.25">
      <c r="G28" s="291"/>
      <c r="J28" s="312"/>
      <c r="K28" s="312"/>
      <c r="L28" s="312"/>
      <c r="M28" s="312"/>
      <c r="N28" s="312"/>
      <c r="O28" s="312"/>
      <c r="P28" s="312"/>
    </row>
    <row r="29" spans="1:23" x14ac:dyDescent="0.25">
      <c r="G29" s="291"/>
    </row>
    <row r="30" spans="1:23" x14ac:dyDescent="0.25">
      <c r="H30" s="324"/>
      <c r="I30" s="324"/>
      <c r="J30" s="324"/>
      <c r="K30" s="324"/>
      <c r="L30" s="324"/>
      <c r="M30" s="324"/>
      <c r="N30" s="324"/>
      <c r="O30" s="324"/>
      <c r="P30" s="324"/>
      <c r="Q30" s="324"/>
      <c r="R30" s="324"/>
      <c r="S30" s="324"/>
      <c r="T30" s="324"/>
      <c r="U30" s="324"/>
    </row>
  </sheetData>
  <mergeCells count="4">
    <mergeCell ref="C3:G3"/>
    <mergeCell ref="A23:G23"/>
    <mergeCell ref="A24:G24"/>
    <mergeCell ref="A25:G25"/>
  </mergeCells>
  <hyperlinks>
    <hyperlink ref="U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25</vt:i4>
      </vt:variant>
    </vt:vector>
  </HeadingPairs>
  <TitlesOfParts>
    <vt:vector size="25" baseType="lpstr">
      <vt:lpstr>Lisez-moi</vt:lpstr>
      <vt:lpstr>Graphique 1</vt:lpstr>
      <vt:lpstr>Graphique 2</vt:lpstr>
      <vt:lpstr>Graphique 3</vt:lpstr>
      <vt:lpstr>Graphique 4</vt:lpstr>
      <vt:lpstr>Graphique 5</vt:lpstr>
      <vt:lpstr>Graphique 6</vt:lpstr>
      <vt:lpstr>Encadré 1 Graphique 1A</vt:lpstr>
      <vt:lpstr>Encadré 1 Graphique 1B </vt:lpstr>
      <vt:lpstr>Encadré 1 Graphique 1C</vt:lpstr>
      <vt:lpstr>Encadré 2 Graphique 2A</vt:lpstr>
      <vt:lpstr>Encadré 2 Graphique 2B</vt:lpstr>
      <vt:lpstr>Encadré 2 Graphique 2C</vt:lpstr>
      <vt:lpstr>Graphique A</vt:lpstr>
      <vt:lpstr>Graphique B</vt:lpstr>
      <vt:lpstr>Graphique C</vt:lpstr>
      <vt:lpstr>Graphique D</vt:lpstr>
      <vt:lpstr>Graphique E</vt:lpstr>
      <vt:lpstr>Graphique F</vt:lpstr>
      <vt:lpstr>Tab1</vt:lpstr>
      <vt:lpstr>Tab2</vt:lpstr>
      <vt:lpstr>Tab3</vt:lpstr>
      <vt:lpstr>Tab4</vt:lpstr>
      <vt:lpstr>Graphique G</vt:lpstr>
      <vt:lpstr>Graphique  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mai 2020</dc:title>
  <dc:subject>Dares</dc:subject>
  <dc:creator/>
  <cp:keywords>chômage partiel; télétravail</cp:keywords>
  <cp:lastModifiedBy/>
  <dcterms:created xsi:type="dcterms:W3CDTF">2015-06-05T18:19:34Z</dcterms:created>
  <dcterms:modified xsi:type="dcterms:W3CDTF">2021-08-25T17:49:18Z</dcterms:modified>
</cp:coreProperties>
</file>