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charts/chart11.xml" ContentType="application/vnd.openxmlformats-officedocument.drawingml.chart+xml"/>
  <Override PartName="/xl/drawings/drawing16.xml" ContentType="application/vnd.openxmlformats-officedocument.drawingml.chartshapes+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4.xml" ContentType="application/vnd.openxmlformats-officedocument.drawingml.chart+xml"/>
  <Override PartName="/xl/drawings/drawing20.xml" ContentType="application/vnd.openxmlformats-officedocument.drawingml.chartshapes+xml"/>
  <Override PartName="/xl/charts/chart15.xml" ContentType="application/vnd.openxmlformats-officedocument.drawingml.chart+xml"/>
  <Override PartName="/xl/drawings/drawing21.xml" ContentType="application/vnd.openxmlformats-officedocument.drawingml.chartshapes+xml"/>
  <Override PartName="/xl/charts/chart1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8.xml" ContentType="application/vnd.openxmlformats-officedocument.drawingml.chart+xml"/>
  <Override PartName="/xl/drawings/drawing26.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Apublier\Tableau de bord seniors\2021\Versions definitives T1 T2 T3 2021\"/>
    </mc:Choice>
  </mc:AlternateContent>
  <bookViews>
    <workbookView xWindow="0" yWindow="0" windowWidth="20490" windowHeight="7620" tabRatio="763" firstSheet="6" activeTab="14"/>
  </bookViews>
  <sheets>
    <sheet name="Lisez-moi" sheetId="31" r:id="rId1"/>
    <sheet name="Tableau1 " sheetId="2" r:id="rId2"/>
    <sheet name="Graphique 1" sheetId="3" r:id="rId3"/>
    <sheet name="Graphique 2" sheetId="5" r:id="rId4"/>
    <sheet name="Tableau 2" sheetId="6" r:id="rId5"/>
    <sheet name="Tableau 3" sheetId="7" r:id="rId6"/>
    <sheet name="Tableau 4" sheetId="8" r:id="rId7"/>
    <sheet name="Tableau 5" sheetId="9" r:id="rId8"/>
    <sheet name="Tableau 6 " sheetId="10" r:id="rId9"/>
    <sheet name="Tableau 7" sheetId="11" r:id="rId10"/>
    <sheet name="Tableau 8" sheetId="12" r:id="rId11"/>
    <sheet name="Graphiques 3 et 4" sheetId="28" r:id="rId12"/>
    <sheet name="Tableau 9" sheetId="13" r:id="rId13"/>
    <sheet name="Graphique 5" sheetId="30" r:id="rId14"/>
    <sheet name="Graphique 6" sheetId="16" r:id="rId15"/>
    <sheet name="Graphique 7" sheetId="18" r:id="rId16"/>
    <sheet name="Graphique 8" sheetId="26" r:id="rId17"/>
    <sheet name="Graphique 9" sheetId="27" r:id="rId18"/>
    <sheet name="Graphiques 10 à 12" sheetId="21" r:id="rId19"/>
    <sheet name="Graphique 10 55-64" sheetId="22" r:id="rId20"/>
    <sheet name="Graphique 11 55-59" sheetId="23" r:id="rId21"/>
    <sheet name="Graphique 12 60-64" sheetId="24" r:id="rId22"/>
  </sheets>
  <calcPr calcId="162913"/>
</workbook>
</file>

<file path=xl/calcChain.xml><?xml version="1.0" encoding="utf-8"?>
<calcChain xmlns="http://schemas.openxmlformats.org/spreadsheetml/2006/main">
  <c r="F56" i="27" l="1"/>
  <c r="C197" i="16" l="1"/>
  <c r="C198" i="16" s="1"/>
  <c r="C196" i="16"/>
  <c r="C185" i="16"/>
  <c r="C186" i="16" s="1"/>
  <c r="C187" i="16" s="1"/>
  <c r="C188" i="16" s="1"/>
  <c r="C189" i="16" s="1"/>
  <c r="C190" i="16" s="1"/>
  <c r="C191" i="16" s="1"/>
  <c r="C192" i="16" s="1"/>
  <c r="C193" i="16" s="1"/>
  <c r="C194" i="16" s="1"/>
  <c r="C195" i="16" s="1"/>
  <c r="C184" i="16"/>
  <c r="C173" i="16"/>
  <c r="C174" i="16" s="1"/>
  <c r="C175" i="16" s="1"/>
  <c r="C176" i="16" s="1"/>
  <c r="C177" i="16" s="1"/>
  <c r="C178" i="16" s="1"/>
  <c r="C179" i="16" s="1"/>
  <c r="C180" i="16" s="1"/>
  <c r="C181" i="16" s="1"/>
  <c r="C182" i="16" s="1"/>
  <c r="C183" i="16" s="1"/>
  <c r="C172" i="16"/>
  <c r="C161" i="16"/>
  <c r="C162" i="16" s="1"/>
  <c r="C163" i="16" s="1"/>
  <c r="C164" i="16" s="1"/>
  <c r="C165" i="16" s="1"/>
  <c r="C166" i="16" s="1"/>
  <c r="C167" i="16" s="1"/>
  <c r="C168" i="16" s="1"/>
  <c r="C169" i="16" s="1"/>
  <c r="C170" i="16" s="1"/>
  <c r="C171" i="16" s="1"/>
  <c r="C160" i="16"/>
  <c r="C153" i="16"/>
  <c r="C154" i="16" s="1"/>
  <c r="C155" i="16" s="1"/>
  <c r="C156" i="16" s="1"/>
  <c r="C157" i="16" s="1"/>
  <c r="C158" i="16" s="1"/>
  <c r="C159" i="16" s="1"/>
  <c r="C152" i="16"/>
  <c r="C151" i="16"/>
  <c r="C125" i="16"/>
  <c r="C126" i="16" s="1"/>
  <c r="C124" i="16"/>
  <c r="C113" i="16"/>
  <c r="C114" i="16" s="1"/>
  <c r="C115" i="16" s="1"/>
  <c r="C116" i="16" s="1"/>
  <c r="C117" i="16" s="1"/>
  <c r="C118" i="16" s="1"/>
  <c r="C119" i="16" s="1"/>
  <c r="C120" i="16" s="1"/>
  <c r="C121" i="16" s="1"/>
  <c r="C122" i="16" s="1"/>
  <c r="C123" i="16" s="1"/>
  <c r="C112" i="16"/>
  <c r="C101" i="16"/>
  <c r="C102" i="16" s="1"/>
  <c r="C103" i="16" s="1"/>
  <c r="C104" i="16" s="1"/>
  <c r="C105" i="16" s="1"/>
  <c r="C106" i="16" s="1"/>
  <c r="C107" i="16" s="1"/>
  <c r="C108" i="16" s="1"/>
  <c r="C109" i="16" s="1"/>
  <c r="C110" i="16" s="1"/>
  <c r="C111" i="16" s="1"/>
  <c r="C100" i="16"/>
  <c r="C89" i="16"/>
  <c r="C90" i="16" s="1"/>
  <c r="C91" i="16" s="1"/>
  <c r="C92" i="16" s="1"/>
  <c r="C93" i="16" s="1"/>
  <c r="C94" i="16" s="1"/>
  <c r="C95" i="16" s="1"/>
  <c r="C96" i="16" s="1"/>
  <c r="C97" i="16" s="1"/>
  <c r="C98" i="16" s="1"/>
  <c r="C99" i="16" s="1"/>
  <c r="C88" i="16"/>
  <c r="C81" i="16"/>
  <c r="C82" i="16" s="1"/>
  <c r="C83" i="16" s="1"/>
  <c r="C84" i="16" s="1"/>
  <c r="C85" i="16" s="1"/>
  <c r="C86" i="16" s="1"/>
  <c r="C87" i="16" s="1"/>
  <c r="C77" i="16"/>
  <c r="C78" i="16" s="1"/>
  <c r="C79" i="16" s="1"/>
  <c r="C80" i="16" s="1"/>
  <c r="C76" i="16"/>
  <c r="C69" i="16"/>
  <c r="C70" i="16" s="1"/>
  <c r="C71" i="16" s="1"/>
  <c r="C72" i="16" s="1"/>
  <c r="C73" i="16" s="1"/>
  <c r="C74" i="16" s="1"/>
  <c r="C75" i="16" s="1"/>
  <c r="C65" i="16"/>
  <c r="C66" i="16" s="1"/>
  <c r="C67" i="16" s="1"/>
  <c r="C68" i="16" s="1"/>
  <c r="C64" i="16"/>
  <c r="C57" i="16"/>
  <c r="C58" i="16" s="1"/>
  <c r="C59" i="16" s="1"/>
  <c r="C60" i="16" s="1"/>
  <c r="C61" i="16" s="1"/>
  <c r="C62" i="16" s="1"/>
  <c r="C63" i="16" s="1"/>
  <c r="C53" i="16"/>
  <c r="C54" i="16" s="1"/>
  <c r="C55" i="16" s="1"/>
  <c r="C56" i="16" s="1"/>
  <c r="C52" i="16"/>
  <c r="C45" i="16"/>
  <c r="C46" i="16" s="1"/>
  <c r="C47" i="16" s="1"/>
  <c r="C48" i="16" s="1"/>
  <c r="C49" i="16" s="1"/>
  <c r="C50" i="16" s="1"/>
  <c r="C51" i="16" s="1"/>
  <c r="C41" i="16"/>
  <c r="C42" i="16" s="1"/>
  <c r="C43" i="16" s="1"/>
  <c r="C44" i="16" s="1"/>
  <c r="C40" i="16"/>
  <c r="C33" i="16"/>
  <c r="C34" i="16" s="1"/>
  <c r="C35" i="16" s="1"/>
  <c r="C36" i="16" s="1"/>
  <c r="C37" i="16" s="1"/>
  <c r="C38" i="16" s="1"/>
  <c r="C39" i="16" s="1"/>
  <c r="C29" i="16"/>
  <c r="C30" i="16" s="1"/>
  <c r="C31" i="16" s="1"/>
  <c r="C32" i="16" s="1"/>
  <c r="C28" i="16"/>
  <c r="C25" i="16"/>
  <c r="C26" i="16" s="1"/>
  <c r="C27" i="16" s="1"/>
  <c r="C21" i="16"/>
  <c r="C22" i="16" s="1"/>
  <c r="C23" i="16" s="1"/>
  <c r="C24" i="16" s="1"/>
  <c r="C17" i="16"/>
  <c r="C18" i="16" s="1"/>
  <c r="C19" i="16" s="1"/>
  <c r="C20" i="16" s="1"/>
  <c r="C16" i="16"/>
  <c r="C13" i="16"/>
  <c r="C14" i="16" s="1"/>
  <c r="C15" i="16" s="1"/>
  <c r="C9" i="16"/>
  <c r="C10" i="16" s="1"/>
  <c r="C11" i="16" s="1"/>
  <c r="C12" i="16" s="1"/>
  <c r="E3" i="13" l="1"/>
  <c r="G3" i="13" s="1"/>
  <c r="D3" i="13"/>
  <c r="C3" i="13"/>
  <c r="C56" i="27" l="1"/>
  <c r="D56" i="27" l="1"/>
  <c r="G56" i="27" s="1"/>
  <c r="B56" i="27"/>
  <c r="E56" i="27"/>
  <c r="B4" i="27" l="1"/>
  <c r="C4" i="27"/>
  <c r="D4" i="27"/>
  <c r="E4" i="27"/>
  <c r="F4" i="27"/>
  <c r="B5" i="27"/>
  <c r="C5" i="27"/>
  <c r="D5" i="27"/>
  <c r="E5" i="27"/>
  <c r="F5" i="27"/>
  <c r="B6" i="27"/>
  <c r="C6" i="27"/>
  <c r="D6" i="27"/>
  <c r="E6" i="27"/>
  <c r="F6" i="27"/>
  <c r="B7" i="27"/>
  <c r="C7" i="27"/>
  <c r="D7" i="27"/>
  <c r="E7" i="27"/>
  <c r="F7" i="27"/>
  <c r="B8" i="27"/>
  <c r="C8" i="27"/>
  <c r="D8" i="27"/>
  <c r="E8" i="27"/>
  <c r="F8" i="27"/>
  <c r="B9" i="27"/>
  <c r="C9" i="27"/>
  <c r="D9" i="27"/>
  <c r="E9" i="27"/>
  <c r="F9" i="27"/>
  <c r="B10" i="27"/>
  <c r="C10" i="27"/>
  <c r="D10" i="27"/>
  <c r="E10" i="27"/>
  <c r="F10" i="27"/>
  <c r="B11" i="27"/>
  <c r="C11" i="27"/>
  <c r="D11" i="27"/>
  <c r="E11" i="27"/>
  <c r="F11" i="27"/>
  <c r="B12" i="27"/>
  <c r="C12" i="27"/>
  <c r="D12" i="27"/>
  <c r="E12" i="27"/>
  <c r="F12" i="27"/>
  <c r="B13" i="27"/>
  <c r="C13" i="27"/>
  <c r="D13" i="27"/>
  <c r="E13" i="27"/>
  <c r="F13" i="27"/>
  <c r="B14" i="27"/>
  <c r="C14" i="27"/>
  <c r="D14" i="27"/>
  <c r="E14" i="27"/>
  <c r="F14" i="27"/>
  <c r="B15" i="27"/>
  <c r="C15" i="27"/>
  <c r="D15" i="27"/>
  <c r="E15" i="27"/>
  <c r="F15" i="27"/>
  <c r="B16" i="27"/>
  <c r="C16" i="27"/>
  <c r="D16" i="27"/>
  <c r="E16" i="27"/>
  <c r="F16" i="27"/>
  <c r="B17" i="27"/>
  <c r="C17" i="27"/>
  <c r="D17" i="27"/>
  <c r="E17" i="27"/>
  <c r="F17" i="27"/>
  <c r="B18" i="27"/>
  <c r="C18" i="27"/>
  <c r="D18" i="27"/>
  <c r="E18" i="27"/>
  <c r="F18" i="27"/>
  <c r="B19" i="27"/>
  <c r="C19" i="27"/>
  <c r="D19" i="27"/>
  <c r="E19" i="27"/>
  <c r="F19" i="27"/>
  <c r="B20" i="27"/>
  <c r="C20" i="27"/>
  <c r="D20" i="27"/>
  <c r="E20" i="27"/>
  <c r="F20" i="27"/>
  <c r="B21" i="27"/>
  <c r="C21" i="27"/>
  <c r="D21" i="27"/>
  <c r="E21" i="27"/>
  <c r="F21" i="27"/>
  <c r="B22" i="27"/>
  <c r="C22" i="27"/>
  <c r="D22" i="27"/>
  <c r="E22" i="27"/>
  <c r="F22" i="27"/>
  <c r="B23" i="27"/>
  <c r="C23" i="27"/>
  <c r="D23" i="27"/>
  <c r="E23" i="27"/>
  <c r="F23" i="27"/>
  <c r="B24" i="27"/>
  <c r="C24" i="27"/>
  <c r="D24" i="27"/>
  <c r="E24" i="27"/>
  <c r="F24" i="27"/>
  <c r="B25" i="27"/>
  <c r="C25" i="27"/>
  <c r="D25" i="27"/>
  <c r="E25" i="27"/>
  <c r="F25" i="27"/>
  <c r="B26" i="27"/>
  <c r="C26" i="27"/>
  <c r="D26" i="27"/>
  <c r="E26" i="27"/>
  <c r="F26" i="27"/>
  <c r="B27" i="27"/>
  <c r="C27" i="27"/>
  <c r="D27" i="27"/>
  <c r="E27" i="27"/>
  <c r="F27" i="27"/>
  <c r="B28" i="27"/>
  <c r="C28" i="27"/>
  <c r="D28" i="27"/>
  <c r="E28" i="27"/>
  <c r="F28" i="27"/>
  <c r="B29" i="27"/>
  <c r="C29" i="27"/>
  <c r="D29" i="27"/>
  <c r="E29" i="27"/>
  <c r="F29" i="27"/>
  <c r="B30" i="27"/>
  <c r="C30" i="27"/>
  <c r="D30" i="27"/>
  <c r="E30" i="27"/>
  <c r="F30" i="27"/>
  <c r="B31" i="27"/>
  <c r="C31" i="27"/>
  <c r="D31" i="27"/>
  <c r="E31" i="27"/>
  <c r="F31" i="27"/>
  <c r="B32" i="27"/>
  <c r="C32" i="27"/>
  <c r="D32" i="27"/>
  <c r="E32" i="27"/>
  <c r="F32" i="27"/>
  <c r="B33" i="27"/>
  <c r="C33" i="27"/>
  <c r="D33" i="27"/>
  <c r="E33" i="27"/>
  <c r="F33" i="27"/>
  <c r="B34" i="27"/>
  <c r="C34" i="27"/>
  <c r="D34" i="27"/>
  <c r="E34" i="27"/>
  <c r="F34" i="27"/>
  <c r="B35" i="27"/>
  <c r="C35" i="27"/>
  <c r="D35" i="27"/>
  <c r="E35" i="27"/>
  <c r="F35" i="27"/>
  <c r="B36" i="27"/>
  <c r="C36" i="27"/>
  <c r="D36" i="27"/>
  <c r="E36" i="27"/>
  <c r="F36" i="27"/>
  <c r="B37" i="27"/>
  <c r="C37" i="27"/>
  <c r="D37" i="27"/>
  <c r="E37" i="27"/>
  <c r="F37" i="27"/>
  <c r="B38" i="27"/>
  <c r="C38" i="27"/>
  <c r="D38" i="27"/>
  <c r="E38" i="27"/>
  <c r="F38" i="27"/>
  <c r="B39" i="27"/>
  <c r="C39" i="27"/>
  <c r="D39" i="27"/>
  <c r="E39" i="27"/>
  <c r="F39" i="27"/>
  <c r="B40" i="27"/>
  <c r="C40" i="27"/>
  <c r="D40" i="27"/>
  <c r="E40" i="27"/>
  <c r="F40" i="27"/>
  <c r="B41" i="27"/>
  <c r="C41" i="27"/>
  <c r="D41" i="27"/>
  <c r="E41" i="27"/>
  <c r="F41" i="27"/>
  <c r="B42" i="27"/>
  <c r="C42" i="27"/>
  <c r="D42" i="27"/>
  <c r="E42" i="27"/>
  <c r="F42" i="27"/>
  <c r="B43" i="27"/>
  <c r="C43" i="27"/>
  <c r="D43" i="27"/>
  <c r="E43" i="27"/>
  <c r="F43" i="27"/>
  <c r="B44" i="27"/>
  <c r="C44" i="27"/>
  <c r="D44" i="27"/>
  <c r="E44" i="27"/>
  <c r="F44" i="27"/>
  <c r="B45" i="27"/>
  <c r="C45" i="27"/>
  <c r="D45" i="27"/>
  <c r="E45" i="27"/>
  <c r="F45" i="27"/>
  <c r="B46" i="27"/>
  <c r="C46" i="27"/>
  <c r="D46" i="27"/>
  <c r="E46" i="27"/>
  <c r="F46" i="27"/>
  <c r="B47" i="27"/>
  <c r="C47" i="27"/>
  <c r="D47" i="27"/>
  <c r="E47" i="27"/>
  <c r="F47" i="27"/>
  <c r="B48" i="27"/>
  <c r="C48" i="27"/>
  <c r="D48" i="27"/>
  <c r="E48" i="27"/>
  <c r="F48" i="27"/>
  <c r="B49" i="27"/>
  <c r="C49" i="27"/>
  <c r="D49" i="27"/>
  <c r="E49" i="27"/>
  <c r="F49" i="27"/>
  <c r="B50" i="27"/>
  <c r="C50" i="27"/>
  <c r="D50" i="27"/>
  <c r="E50" i="27"/>
  <c r="F50" i="27"/>
  <c r="B51" i="27"/>
  <c r="C51" i="27"/>
  <c r="D51" i="27"/>
  <c r="E51" i="27"/>
  <c r="F51" i="27"/>
  <c r="C52" i="27"/>
  <c r="D52" i="27"/>
  <c r="E52" i="27"/>
  <c r="C53" i="27"/>
  <c r="E53" i="27"/>
  <c r="F53" i="27"/>
  <c r="B53" i="27"/>
  <c r="B54" i="27"/>
  <c r="C54" i="27"/>
  <c r="D54" i="27"/>
  <c r="E54" i="27"/>
  <c r="F54" i="27"/>
  <c r="B55" i="27"/>
  <c r="C55" i="27"/>
  <c r="D55" i="27"/>
  <c r="F55" i="27"/>
  <c r="G30" i="27" l="1"/>
  <c r="G12" i="27"/>
  <c r="G39" i="27"/>
  <c r="G15" i="27"/>
  <c r="D53" i="27"/>
  <c r="G53" i="27" s="1"/>
  <c r="B52" i="27"/>
  <c r="E55" i="27"/>
  <c r="G55" i="27" s="1"/>
  <c r="F52" i="27"/>
  <c r="G52" i="27" s="1"/>
  <c r="G21" i="27"/>
  <c r="G16" i="27"/>
  <c r="G33" i="27"/>
  <c r="G18" i="27"/>
  <c r="G44" i="27"/>
  <c r="G35" i="27"/>
  <c r="G31" i="27"/>
  <c r="G23" i="27"/>
  <c r="G7" i="27"/>
  <c r="G54" i="27"/>
  <c r="G50" i="27"/>
  <c r="G42" i="27"/>
  <c r="G25" i="27"/>
  <c r="G22" i="27"/>
  <c r="G13" i="27"/>
  <c r="G8" i="27"/>
  <c r="G4" i="27"/>
  <c r="G34" i="27"/>
  <c r="G17" i="27"/>
  <c r="G14" i="27"/>
  <c r="G5" i="27"/>
  <c r="G51" i="27"/>
  <c r="G43" i="27"/>
  <c r="G26" i="27"/>
  <c r="G9" i="27"/>
  <c r="G6" i="27"/>
  <c r="G48" i="27"/>
  <c r="G45" i="27"/>
  <c r="G40" i="27"/>
  <c r="G36" i="27"/>
  <c r="G27" i="27"/>
  <c r="G10" i="27"/>
  <c r="G47" i="27"/>
  <c r="G46" i="27"/>
  <c r="G37" i="27"/>
  <c r="G32" i="27"/>
  <c r="G28" i="27"/>
  <c r="G19" i="27"/>
  <c r="G49" i="27"/>
  <c r="G41" i="27"/>
  <c r="G38" i="27"/>
  <c r="G29" i="27"/>
  <c r="G24" i="27"/>
  <c r="G20" i="27"/>
  <c r="G11" i="27"/>
</calcChain>
</file>

<file path=xl/sharedStrings.xml><?xml version="1.0" encoding="utf-8"?>
<sst xmlns="http://schemas.openxmlformats.org/spreadsheetml/2006/main" count="667" uniqueCount="361">
  <si>
    <t>CUI-CAE puis PEC</t>
  </si>
  <si>
    <t>flux observé</t>
  </si>
  <si>
    <t>flux cumulé observé</t>
  </si>
  <si>
    <t>Personnes de 55 ans ou plus</t>
  </si>
  <si>
    <t>jan</t>
  </si>
  <si>
    <t>fév</t>
  </si>
  <si>
    <t>mar</t>
  </si>
  <si>
    <t>avr</t>
  </si>
  <si>
    <t>mai</t>
  </si>
  <si>
    <t>juin</t>
  </si>
  <si>
    <t>juil</t>
  </si>
  <si>
    <t>aout</t>
  </si>
  <si>
    <t>sept</t>
  </si>
  <si>
    <t>oct</t>
  </si>
  <si>
    <t>nov</t>
  </si>
  <si>
    <t>déc</t>
  </si>
  <si>
    <t>Ensemble des entrées initiales</t>
  </si>
  <si>
    <t>fev</t>
  </si>
  <si>
    <t>Hors ACI</t>
  </si>
  <si>
    <t>Part des seniors parmi les entrées</t>
  </si>
  <si>
    <t>Champ : France entière.</t>
  </si>
  <si>
    <t>Source : ASP, traitement Dares.</t>
  </si>
  <si>
    <t>Dispositifs : CUI-CAE : contrat unique d’insertion non marchand.PEC : parcours emplois compétences (depuis janvier 2018). IAE : contrat d’insertion
par l’activité économique.</t>
  </si>
  <si>
    <t>IAE</t>
  </si>
  <si>
    <t>50-54 ans</t>
  </si>
  <si>
    <t>55-59 ans</t>
  </si>
  <si>
    <t>60-64 ans</t>
  </si>
  <si>
    <t>65-69 ans</t>
  </si>
  <si>
    <t>55-64 ans</t>
  </si>
  <si>
    <t>Population totale</t>
  </si>
  <si>
    <t>Taux d'activité</t>
  </si>
  <si>
    <t>Taux d'emploi</t>
  </si>
  <si>
    <t>Part de chômage</t>
  </si>
  <si>
    <t>Taux de chômage</t>
  </si>
  <si>
    <t>Part du halo autour du chômage</t>
  </si>
  <si>
    <t>France métropolitaine</t>
  </si>
  <si>
    <t xml:space="preserve">France entière </t>
  </si>
  <si>
    <t>55 ans ou plus</t>
  </si>
  <si>
    <t>Ensemble des actifs</t>
  </si>
  <si>
    <t>Niveau</t>
  </si>
  <si>
    <t>Evolution trimestrielle</t>
  </si>
  <si>
    <t>Evolution annuelle</t>
  </si>
  <si>
    <t xml:space="preserve">   dont hommes</t>
  </si>
  <si>
    <t xml:space="preserve">   dont femmes</t>
  </si>
  <si>
    <t>Effectifs</t>
  </si>
  <si>
    <t>Évolution trimestrielle</t>
  </si>
  <si>
    <t>Évolution annuelle</t>
  </si>
  <si>
    <t>milliers</t>
  </si>
  <si>
    <t>%</t>
  </si>
  <si>
    <t>hommes</t>
  </si>
  <si>
    <t>femmes</t>
  </si>
  <si>
    <t>Tous âges confondus</t>
  </si>
  <si>
    <t>inscrits depuis 6 mois et plus</t>
  </si>
  <si>
    <t>inscrits depuis 12 mois et plus</t>
  </si>
  <si>
    <t>inscrits depuis 24 mois et plus</t>
  </si>
  <si>
    <t>Variation trimestrielle</t>
  </si>
  <si>
    <t>Variation annuelle</t>
  </si>
  <si>
    <t>jours</t>
  </si>
  <si>
    <t>Durée d'inscription à la sortie, en jours</t>
  </si>
  <si>
    <t>Part du temps partiel dans l'emploi</t>
  </si>
  <si>
    <t>Taux de sous-emploi</t>
  </si>
  <si>
    <t>Part des non salariés dans l'emploi</t>
  </si>
  <si>
    <t>Part de la fonction publique dans l'emploi</t>
  </si>
  <si>
    <t>Part des contrats temporaires dans l'emploi salarié</t>
  </si>
  <si>
    <t>En milliers</t>
  </si>
  <si>
    <t>Répartition des seniors dans les dispositifs (%)</t>
  </si>
  <si>
    <t>Contrat aidé</t>
  </si>
  <si>
    <t>CUI-CAE</t>
  </si>
  <si>
    <t>PEC</t>
  </si>
  <si>
    <t>CUI-CIE</t>
  </si>
  <si>
    <t>Insertion par l'activité économique</t>
  </si>
  <si>
    <t>Contrat en alternance</t>
  </si>
  <si>
    <t>Contrat de professionnalisation</t>
  </si>
  <si>
    <t>Autre emploi aidé</t>
  </si>
  <si>
    <t>Dispositif ciblé sur les territoires en difficulté</t>
  </si>
  <si>
    <t>Aide aux chômeurs créateurs d'entreprise</t>
  </si>
  <si>
    <t>Ensemble</t>
  </si>
  <si>
    <t>Embauches de seniors en emploi aidé</t>
  </si>
  <si>
    <t>Part des seniors parmi les embauches en emploi aidé (%)</t>
  </si>
  <si>
    <t>Embauches de seniors en contrat aidé</t>
  </si>
  <si>
    <t>Part des seniors parmi les embauches en contrat aidé (%)</t>
  </si>
  <si>
    <t>Dates</t>
  </si>
  <si>
    <t>entrées</t>
  </si>
  <si>
    <t>cumul / an</t>
  </si>
  <si>
    <t>Mois graph</t>
  </si>
  <si>
    <t>août</t>
  </si>
  <si>
    <t xml:space="preserve">Autres retraites anticipées </t>
  </si>
  <si>
    <t>Les préretraites totales correspondent à : AS-FNE, ARPE, CATS, CAATA.</t>
  </si>
  <si>
    <t>Sources : FNA - Pôle emploi (AS-FNE, ARPE, DRE), Fichiers CATS - Pôle emploi (CATS), CRAMTS / DSS (CAATA), modèle Prisme - Cnav (RA) ; calculs Dares.</t>
  </si>
  <si>
    <t>Total</t>
  </si>
  <si>
    <t>Population des 55-64 ans (au 1er janvier de l'année A+1) - France métro avant 2003</t>
  </si>
  <si>
    <t>55 à 64 ans</t>
  </si>
  <si>
    <t>55 à 59 ans</t>
  </si>
  <si>
    <t>60 à 64 ans</t>
  </si>
  <si>
    <t>Luxembourg</t>
  </si>
  <si>
    <t>Belgique</t>
  </si>
  <si>
    <t>Roumanie</t>
  </si>
  <si>
    <t>Pologne</t>
  </si>
  <si>
    <t>Espagne</t>
  </si>
  <si>
    <t>Autriche</t>
  </si>
  <si>
    <t>Italie</t>
  </si>
  <si>
    <t>France</t>
  </si>
  <si>
    <t>Slovaquie</t>
  </si>
  <si>
    <t>Irlande</t>
  </si>
  <si>
    <t>Hongrie</t>
  </si>
  <si>
    <t>Portugal</t>
  </si>
  <si>
    <t>Bulgarie</t>
  </si>
  <si>
    <t>Royaume-Uni</t>
  </si>
  <si>
    <t>Pays-Bas</t>
  </si>
  <si>
    <t>Finlande</t>
  </si>
  <si>
    <t>Danemark</t>
  </si>
  <si>
    <t>Japon</t>
  </si>
  <si>
    <t>part des seniors dans chaque dispositif (%)</t>
  </si>
  <si>
    <t xml:space="preserve"> </t>
  </si>
  <si>
    <t>Sources : FNA - Pôle emploi (AS-FNE, ARPE, DRE), Fichiers CATS - Pôle emploi (CATS), CRAMTS / DSS (CAATA), modèle Prisme - Cnav (RA), Insee (estimations de population arrêtées à fin 2020) ; calculs Dares.</t>
  </si>
  <si>
    <t>-</t>
  </si>
  <si>
    <t>Garanties de ressources (dispositifs pour 60 ans et plus)</t>
  </si>
  <si>
    <t xml:space="preserve">Préretraites totales  </t>
  </si>
  <si>
    <t>Dispensés de recherche d'emploi indemnisés</t>
  </si>
  <si>
    <t>Retraites anticipées pour carrière longue</t>
  </si>
  <si>
    <t>Allemagne</t>
  </si>
  <si>
    <t>Zone euro - 19 pays</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</si>
  <si>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</si>
  <si>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</si>
  <si>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</si>
  <si>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</si>
  <si>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</si>
  <si>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</si>
  <si>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</si>
  <si>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</si>
  <si>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</si>
  <si>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</si>
  <si>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</si>
  <si>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</si>
  <si>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</si>
  <si>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</si>
  <si>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</si>
  <si>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</si>
  <si>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</si>
  <si>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</si>
  <si>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</si>
  <si>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</si>
  <si>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</si>
  <si>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</si>
  <si>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</si>
  <si>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</si>
  <si>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</si>
  <si>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</si>
  <si>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</si>
  <si>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</si>
  <si>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</si>
  <si>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</si>
  <si>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</si>
  <si>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</si>
  <si>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</si>
  <si>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</si>
  <si>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</si>
  <si>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</si>
  <si>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</si>
  <si>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</si>
  <si>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</si>
  <si>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</si>
  <si>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</si>
  <si>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</si>
  <si>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</si>
  <si>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</si>
  <si>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</si>
  <si>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</si>
  <si>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</si>
  <si>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</si>
  <si>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</si>
  <si>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2015T2</t>
  </si>
  <si>
    <t>2015T3</t>
  </si>
  <si>
    <t>2015T4</t>
  </si>
  <si>
    <t>2016T1</t>
  </si>
  <si>
    <t>2016T2</t>
  </si>
  <si>
    <t>2016T3</t>
  </si>
  <si>
    <t>2016T4</t>
  </si>
  <si>
    <t>2017T1</t>
  </si>
  <si>
    <t>2017T2</t>
  </si>
  <si>
    <t>2017T3</t>
  </si>
  <si>
    <t>2017T4</t>
  </si>
  <si>
    <t>2018T1</t>
  </si>
  <si>
    <t>2018T2</t>
  </si>
  <si>
    <t>2018T3</t>
  </si>
  <si>
    <t>2018T4</t>
  </si>
  <si>
    <t>2019T1</t>
  </si>
  <si>
    <t>2019T2</t>
  </si>
  <si>
    <t>2019T3</t>
  </si>
  <si>
    <t>2019T4</t>
  </si>
  <si>
    <t>2020T1</t>
  </si>
  <si>
    <t>2020T2</t>
  </si>
  <si>
    <t>2020T3</t>
  </si>
  <si>
    <t>2020T4</t>
  </si>
  <si>
    <t>2021T1</t>
  </si>
  <si>
    <t>Tableau 1 : Principaux indicateurs d'activité en 2020 : ensemble</t>
  </si>
  <si>
    <t>En %</t>
  </si>
  <si>
    <t>Population totale (en milliers)</t>
  </si>
  <si>
    <t xml:space="preserve">Graphique 1 : Évolution trimestrielle des taux d’emploi des 55-64 ans </t>
  </si>
  <si>
    <t>trimestre</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</si>
  <si>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</si>
  <si>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</si>
  <si>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</si>
  <si>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</si>
  <si>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</si>
  <si>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</si>
  <si>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</si>
  <si>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</si>
  <si>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</si>
  <si>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</si>
  <si>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</si>
  <si>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</si>
  <si>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</si>
  <si>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</si>
  <si>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</si>
  <si>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</si>
  <si>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</si>
  <si>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</si>
  <si>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</si>
  <si>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</si>
  <si>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</si>
  <si>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</si>
  <si>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</si>
  <si>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</si>
  <si>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</si>
  <si>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</si>
  <si>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</si>
  <si>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</si>
  <si>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</si>
  <si>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</si>
  <si>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</si>
  <si>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</si>
  <si>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</si>
  <si>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</si>
  <si>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</si>
  <si>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</si>
  <si>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</si>
  <si>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</si>
  <si>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</si>
  <si>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</si>
  <si>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</si>
  <si>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</si>
  <si>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</si>
  <si>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</si>
  <si>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</si>
  <si>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</si>
  <si>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</si>
  <si>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</si>
  <si>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</si>
  <si>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</si>
  <si>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</si>
  <si>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</si>
  <si>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</si>
  <si>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</si>
  <si>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</si>
  <si>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</si>
  <si>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</si>
  <si>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</si>
  <si>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</si>
  <si>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</si>
  <si>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</si>
  <si>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</si>
  <si>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</si>
  <si>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</si>
  <si>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</si>
  <si>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</si>
  <si>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</si>
  <si>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2019 T4</t>
  </si>
  <si>
    <t>2020 T1</t>
  </si>
  <si>
    <t>2020 T2</t>
  </si>
  <si>
    <t>2020 T3</t>
  </si>
  <si>
    <t>2020 T4</t>
  </si>
  <si>
    <t>2021 T1</t>
  </si>
  <si>
    <t>Graphique 2 : Évolution trimestrielle du taux de chômage (55 ans ou plus et ensemble des actifs)</t>
  </si>
  <si>
    <t>Champ : population des ménages de France hors Mayotte sauf pour le taux de chômage des 55 ans ou plus jusqu’à fin 2013 (France métropolitaine).</t>
  </si>
  <si>
    <t>Source : enquête Emploi, Insee ; calculs Dares pour le taux de chômage des 55 ans ou plus. Données CVS en moyenne trimestrielle. Concept BIT, âge à la date de l’enquête.</t>
  </si>
  <si>
    <t>Note de lecture : le taux de chômage de l’ensemble de la population active n’a pas connu de rupture de série, contrairement au taux de chômage des personnes de 55 ans ou plus (ligne verticale en pointillés).</t>
  </si>
  <si>
    <t>Source : enquête Emploi, Insee ; données CVS en moyenne trimestrielle. Concept BIT, âge à la date de l’enquête.</t>
  </si>
  <si>
    <t>Tableau 2 : Taux de chômage au sens du BIT des 55 ans ou plus (données CVS)</t>
  </si>
  <si>
    <t>Champ : population des ménages, France hors Mayotte.</t>
  </si>
  <si>
    <t>Source : enquête Emploi, Insee ; calculs Dares, données CVS en moyenne trimestrielle. Concept BIT, âge à la date de l’enquête.</t>
  </si>
  <si>
    <t>Tableau 3 : Demandeurs d’emploi en catégorie A* de 55 ans ou plus (données cvs-cjo)</t>
  </si>
  <si>
    <t>Champ : France hors Mayotte.</t>
  </si>
  <si>
    <t xml:space="preserve">Source : STMT - pôle emploi, Dares. Age en fin de mois. </t>
  </si>
  <si>
    <t>*Les demandeurs d'emploi en catégorie A sont tenus de rechercher un emploi et n’ont pas travaillé au cours du mois.</t>
  </si>
  <si>
    <t>**Les demandeurs d'emploi en catégorie A, B, C sont tenus de rechercher un emploi, qu’ils n’aient pas travaillé au cours du mois (catégorie A), qu'ils aient travaillé 78h ou moins (catégorie B) ou plus de 78h (catégorie C).</t>
  </si>
  <si>
    <t>Tableau 4 : Demandeurs d’emploi en catégories A, B, C*** de 55 ans ou plus (données cvs-cjo)</t>
  </si>
  <si>
    <t>Tableau 5 : Demandeurs d’emploi en catégories A, B, C*** de 55 ans ou plus (données cvs-cjo)</t>
  </si>
  <si>
    <t>Tableau 6 : Principaux indicateurs d'activité en 2020 : hommes</t>
  </si>
  <si>
    <t>Tableau 7 : Principaux indicateurs d'activité en 2020 : femmes</t>
  </si>
  <si>
    <t>Tableau 8 : Caractéristiques des emplois en 2020</t>
  </si>
  <si>
    <t>Concepts : actifs occupés au sens du BIT; âge atteint à la date de l'enquête ; fonction publique - Etat, collectivités territoriales, hôpitaux publics ; contrats temporaires - contrats à durée déterminée (CDD) et intérim.</t>
  </si>
  <si>
    <t>Lecture : en 2020, en moyenne, 10,1% des 55-64 ans occupant un emploi sont en situation de sous-emploi, c'est-à-dire en temps partiel subi ou au chômage technique ou partiel (taux de sous-emploi) et 6,1% de ceux qui sont salariés sont en contrat temporaire (intérim ou CDD, y compris emplois saisonniers et aidés en CDD).</t>
  </si>
  <si>
    <t>Champ : population des ménages de France hors Mayotte.</t>
  </si>
  <si>
    <t>Source : Insee, enquête Emploi 2020 ; calculs Dares (moyennes annuelles).</t>
  </si>
  <si>
    <t>Tableau 9 : Nombre de seniors en emploi aidé (données brutes en fin d'année)</t>
  </si>
  <si>
    <t>Sources :  ASP, traitement Dares.</t>
  </si>
  <si>
    <t>Dispositifs : CUI-CIE : contrat unique d'insertion dans le secteur marchand. CUI-CAE : contrat unique d'insertion dans le secteur non marchand. PEC : parcours emploi compétences. IAE : contrat d'insertion par l'activité économique.</t>
  </si>
  <si>
    <t>Champ : France métropolitaine.</t>
  </si>
  <si>
    <t>Sources :  ASP, Acoss, traitement Dares.</t>
  </si>
  <si>
    <t xml:space="preserve">Note de lecture : les embauches correspondent ici aux entrées initiales et aux reconductions de contrats.  </t>
  </si>
  <si>
    <t>Graphique 5 : Nombre d'embauches des 50 ans ou plus en emploi aidé/contrat aidé et part dans les embauches totales de 1990 à 2020</t>
  </si>
  <si>
    <t>Graphique 6 : Entrées cumulées en CSP des 55 ans ou plus*</t>
  </si>
  <si>
    <t>*Le contrat de sécurisation professionnelle (CSP) remplace depuis le 1er septembre 2011 la convention de reclassement personnalisé (CRP) et le contrat de transition professionnelle (CTP).</t>
  </si>
  <si>
    <t>Graphique 7 : Entrées en retraite anticipée pour carrière longue</t>
  </si>
  <si>
    <t>https://dares.travail-emploi.gouv.fr/donnees/les-dispositifs-publics-daccompagnement-des-restructurations</t>
  </si>
  <si>
    <t>Source :  modèle Prisme - Cnav; calculs Dares.</t>
  </si>
  <si>
    <t>Graphique 8 : Nombre de bénéficiaires de cessations anticipées d’activité par grandes catégories de dispositifs (effectifs à fin décembre) entre 1968 et 2020</t>
  </si>
  <si>
    <t>Graphique 9 : Part des bénéficiaires de cessations anticipées d’activité par grandes catégories de dispositifs (estimations de population arrêtées à fin 2020) entre 1968 et 2020, rapportée à la population des 55-64 ans</t>
  </si>
  <si>
    <t>2. Les seniors en emploi aidé</t>
  </si>
  <si>
    <t>Proportion de seniors qui cumulent leur emploi avec 
une retraite parmi les seniors en emploi</t>
  </si>
  <si>
    <t>2021 T2</t>
  </si>
  <si>
    <t>2021T2</t>
  </si>
  <si>
    <t>T2.2021</t>
  </si>
  <si>
    <t>T2.2021 / T1.2021</t>
  </si>
  <si>
    <t>T2.2021 / T2.2020</t>
  </si>
  <si>
    <t>T2.2020 / T2.2019</t>
  </si>
  <si>
    <t>T2 2021</t>
  </si>
  <si>
    <t>T2 2021 / T2 2020</t>
  </si>
  <si>
    <t>T2 2020 / T2 2019</t>
  </si>
  <si>
    <t>Source, champ et concepts pour les tableaux 6 et 7 : cf. tableau 1</t>
  </si>
  <si>
    <t>Graphique 3 : Entrées cumulées des 55 ans ou plus dans le secteur non marchand (CUI-CAE et PEC)</t>
  </si>
  <si>
    <t>Graphique 3 : Entrées cumulées des 55 ans ou plus en IAE</t>
  </si>
  <si>
    <t>Graphique 4 : Parts des 55 ans ou plus parmi les entrées dans le secteur non marchand (CUI-CAE et PEC)</t>
  </si>
  <si>
    <t>Graphique 4 : Parts des 55 ans ou plus parmi les entrées en IAE</t>
  </si>
  <si>
    <t>Graphique 10 : Taux d’emploi des 55-64 ans en 2020</t>
  </si>
  <si>
    <t>Graphique 11 : Taux d’emploi des 55-59 ans en 2020</t>
  </si>
  <si>
    <t>Graphique 12 : Taux d’emploi des 60-64 ans en 2020</t>
  </si>
  <si>
    <t>4. Taux d’emploi des seniors en comparaison internationale</t>
  </si>
  <si>
    <t>Contenu des onglets</t>
  </si>
  <si>
    <t>Contact</t>
  </si>
  <si>
    <t>Pour tout renseignement concernant ces séries, vous pouvez nous contacter par e-mail à l'adresse suivante :</t>
  </si>
  <si>
    <t>dares.communication@dares.travail.gouv.fr</t>
  </si>
  <si>
    <t>Retour au sommaire</t>
  </si>
  <si>
    <t>Graphique 3 : Entrées cumulées des 55 ans ou plus dans le secteur non marchand (CUI-CAE et PEC) ou en IAE</t>
  </si>
  <si>
    <t>Graphique 4 : Parts des 55 ans ou plus parmi les entrées dans le secteur non marchand (CUI-CAE et PEC) ou en IAE</t>
  </si>
  <si>
    <t>Graphiques et tableaux du pdf</t>
  </si>
  <si>
    <t>T2 2021 / T1 2021</t>
  </si>
  <si>
    <t>Tableau 5 : Durée d'inscription des demandeurs d'emploi en catégories A, B, C** de 55 ans ou plus (données CVS-CJO)</t>
  </si>
  <si>
    <t>Tableau 4 : Demandeurs d’emploi en catégories A, B, C** de 55 ans ou plus (données cvs-cjo)</t>
  </si>
  <si>
    <t>Nombre d'actifs occupés (en milliers)</t>
  </si>
  <si>
    <t>Pour en savoir plus, voir les résultats annuels détaillés de l’enquête Emploi publiés par l’Insee : https://www.insee.fr/fr/statistiques/5359500</t>
  </si>
  <si>
    <t>https://dares.travail-emploi.gouv.fr/publication/en-2020-les-contrats-aides-remobilises-face-la-crise-sanitaire</t>
  </si>
  <si>
    <t>Activité des seniors et politiques d’emploi -
Tableau de bord seniors décembre 2021 - Données arrêtées à fin juin 2021 (T2 2021)</t>
  </si>
  <si>
    <t>Taux d'emploi "sous-jacent"</t>
  </si>
  <si>
    <t>Notes : Les chiffres présentés ici portent sur l'ancien concept d'emploi (voir https://www.insee.fr/fr/statistiques/5402123).</t>
  </si>
  <si>
    <t>Notes : les chiffres présentés ici portent sur l'ancien concept d'emploi (voir https://www.insee.fr/fr/statistiques/5402123).</t>
  </si>
  <si>
    <t>Champ : France.</t>
  </si>
  <si>
    <t>Source : FHS exhaustif (T2 2021) - Pôle emploi. Données brutes. Age en fin de mois.</t>
  </si>
  <si>
    <t>Champ : France hors Mayotte.</t>
  </si>
  <si>
    <t>Champ : À partir de 2003, le champ couvre l'ensemble de la France pour tous les dispositifs. Avant, les données de préretraites et de DRE ne portent que sur la France métropolitaine.</t>
  </si>
  <si>
    <t>Grece</t>
  </si>
  <si>
    <t>Etas-Unis</t>
  </si>
  <si>
    <t>Union européenne - 27 pays</t>
  </si>
  <si>
    <t>Tchequie</t>
  </si>
  <si>
    <t>Suede</t>
  </si>
  <si>
    <t>Sources : Eurostat (2020), OCDE (2020, Etats-Unis, Royaume-Uni et Japon).</t>
  </si>
  <si>
    <t>Note : les chiffres présentés ici portent sur l'ancien concept d'emploi (voir https://www.insee.fr/fr/statistiques/5402123).</t>
  </si>
  <si>
    <t>Concepts : actifs occupés au sens du BIT; âge atteint à la date de l'enquête (plus précisément âge au dernier jour de la semaine de référence). Les données sont en moyenne annuelle.</t>
  </si>
  <si>
    <t>Lecture : en 2020, en moyenne, 53,8 % des 55-64 ans ont en emploi.</t>
  </si>
  <si>
    <t>Source : Insee, enquête Emploi 2020 ; calculs Dares.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</si>
</sst>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_-* #,##0.00\ _F_-;\-* #,##0.00\ _F_-;_-* &quot;-&quot;??\ _F_-;_-@_-"/>
    <numFmt numFmtId="168" formatCode="_-* #,##0\ _€_-;\-* #,##0\ _€_-;_-* &quot;-&quot;??\ _€_-;_-@_-"/>
    <numFmt numFmtId="169" formatCode="_-* #,##0.0\ _€_-;\-* #,##0.0\ _€_-;_-* &quot;-&quot;??\ _€_-;_-@_-"/>
    <numFmt numFmtId="170" formatCode="[$-40C]mmm\-yy;@"/>
    <numFmt numFmtId="171" formatCode="\+0.0;\-0.0"/>
    <numFmt numFmtId="172" formatCode="#,##0.0"/>
    <numFmt numFmtId="173" formatCode="_-* #,##0.0\ _z_ł_-;\-* #,##0.0\ _z_ł_-;_-* &quot;-&quot;??\ _z_ł_-;_-@_-"/>
    <numFmt numFmtId="174" formatCode="\ * #,##0.00\ [$€]\ ;\-* #,##0.00\ [$€]\ ;\ * \-#\ [$€]\ ;\ @\ "/>
    <numFmt numFmtId="175" formatCode="#,##0.##########"/>
  </numFmts>
  <fonts count="50" x14ac:knownFonts="1">
    <font>
      <sz val="10"/>
      <name val="MS Sans Serif"/>
      <family val="2"/>
    </font>
    <font>
      <sz val="11"/>
      <color theme="1"/>
      <name val="Calibri"/>
      <family val="2"/>
      <scheme val="minor"/>
    </font>
    <font>
      <sz val="10"/>
      <name val="Arial"/>
      <family val="2"/>
    </font>
    <font>
      <sz val="8"/>
      <name val="Arial"/>
      <family val="2"/>
    </font>
    <font>
      <sz val="10"/>
      <name val="MS Sans Serif"/>
      <family val="2"/>
    </font>
    <font>
      <sz val="10"/>
      <color rgb="FFFF0000"/>
      <name val="Arial"/>
      <family val="2"/>
    </font>
    <font>
      <b/>
      <sz val="8"/>
      <name val="Arial"/>
      <family val="2"/>
    </font>
    <font>
      <sz val="10"/>
      <name val="Arial"/>
      <family val="2"/>
    </font>
    <font>
      <i/>
      <sz val="10"/>
      <name val="Arial"/>
      <family val="2"/>
    </font>
    <font>
      <b/>
      <sz val="10"/>
      <name val="Arial"/>
      <family val="2"/>
    </font>
    <font>
      <u/>
      <sz val="10"/>
      <color indexed="12"/>
      <name val="Arial"/>
      <family val="2"/>
    </font>
    <font>
      <sz val="11"/>
      <name val="Arial"/>
      <family val="2"/>
    </font>
    <font>
      <sz val="11"/>
      <color indexed="8"/>
      <name val="Calibri"/>
      <family val="2"/>
    </font>
    <font>
      <b/>
      <sz val="10"/>
      <color rgb="FFFF000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u/>
      <sz val="10"/>
      <color indexed="12"/>
      <name val="Arial"/>
      <family val="2"/>
    </font>
    <font>
      <sz val="10"/>
      <color indexed="8"/>
      <name val="Arial"/>
      <family val="2"/>
    </font>
    <font>
      <sz val="10"/>
      <color rgb="FF002060"/>
      <name val="Arial"/>
      <family val="2"/>
    </font>
    <font>
      <i/>
      <sz val="8"/>
      <name val="Arial"/>
      <family val="2"/>
    </font>
    <font>
      <b/>
      <sz val="11"/>
      <name val="Arial"/>
      <family val="2"/>
    </font>
    <font>
      <sz val="9"/>
      <name val="Arial"/>
      <family val="2"/>
    </font>
    <font>
      <b/>
      <sz val="9"/>
      <name val="Arial"/>
      <family val="2"/>
    </font>
    <font>
      <sz val="10"/>
      <color theme="1"/>
      <name val="Times New Roman"/>
      <family val="1"/>
    </font>
    <font>
      <sz val="10"/>
      <color theme="1"/>
      <name val="Arial"/>
      <family val="2"/>
    </font>
    <font>
      <b/>
      <sz val="10"/>
      <color theme="1"/>
      <name val="Arial"/>
      <family val="2"/>
    </font>
    <font>
      <sz val="9"/>
      <name val="MS Sans Serif"/>
      <family val="2"/>
    </font>
    <font>
      <b/>
      <sz val="11"/>
      <color theme="1"/>
      <name val="Arial"/>
      <family val="2"/>
    </font>
    <font>
      <b/>
      <sz val="11"/>
      <color indexed="8"/>
      <name val="Arial"/>
      <family val="2"/>
    </font>
    <font>
      <sz val="9"/>
      <color indexed="8"/>
      <name val="Arial"/>
      <family val="2"/>
    </font>
    <font>
      <u/>
      <sz val="9"/>
      <color indexed="12"/>
      <name val="Arial"/>
      <family val="2"/>
    </font>
  </fonts>
  <fills count="48">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indexed="9"/>
        <bgColor indexed="26"/>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7"/>
        <bgColor indexed="41"/>
      </patternFill>
    </fill>
    <fill>
      <patternFill patternType="solid">
        <fgColor indexed="47"/>
        <bgColor indexed="22"/>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49"/>
        <bgColor indexed="4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1"/>
        <bgColor indexed="13"/>
      </patternFill>
    </fill>
    <fill>
      <patternFill patternType="solid">
        <fgColor indexed="62"/>
        <bgColor indexed="56"/>
      </patternFill>
    </fill>
    <fill>
      <patternFill patternType="solid">
        <fgColor indexed="45"/>
        <bgColor indexed="29"/>
      </patternFill>
    </fill>
    <fill>
      <patternFill patternType="solid">
        <fgColor indexed="44"/>
        <bgColor indexed="64"/>
      </patternFill>
    </fill>
    <fill>
      <patternFill patternType="solid">
        <fgColor theme="7" tint="0.399975585192419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thin">
        <color indexed="8"/>
      </right>
      <top/>
      <bottom/>
      <diagonal/>
    </border>
    <border>
      <left/>
      <right style="hair">
        <color indexed="64"/>
      </right>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s>
  <cellStyleXfs count="106">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7" fillId="0" borderId="0"/>
    <xf numFmtId="164" fontId="7" fillId="0" borderId="0" applyFont="0" applyFill="0" applyBorder="0" applyAlignment="0" applyProtection="0"/>
    <xf numFmtId="0" fontId="10" fillId="0" borderId="0" applyNumberFormat="0" applyFill="0" applyBorder="0" applyAlignment="0" applyProtection="0">
      <alignment vertical="top"/>
      <protection locked="0"/>
    </xf>
    <xf numFmtId="0" fontId="4" fillId="0" borderId="0"/>
    <xf numFmtId="0" fontId="3" fillId="0" borderId="0"/>
    <xf numFmtId="0" fontId="12" fillId="0" borderId="0"/>
    <xf numFmtId="164" fontId="2" fillId="0" borderId="0" applyFont="0" applyFill="0" applyBorder="0" applyAlignment="0" applyProtection="0"/>
    <xf numFmtId="9" fontId="7" fillId="0" borderId="0" applyFont="0" applyFill="0" applyBorder="0" applyAlignment="0" applyProtection="0"/>
    <xf numFmtId="0" fontId="11"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6" borderId="0" applyNumberFormat="0" applyBorder="0" applyAlignment="0" applyProtection="0"/>
    <xf numFmtId="0" fontId="15" fillId="0" borderId="0" applyNumberFormat="0" applyFill="0" applyBorder="0" applyAlignment="0" applyProtection="0"/>
    <xf numFmtId="0" fontId="16" fillId="27" borderId="15" applyNumberFormat="0" applyAlignment="0" applyProtection="0"/>
    <xf numFmtId="0" fontId="17" fillId="0" borderId="16" applyNumberFormat="0" applyFill="0" applyAlignment="0" applyProtection="0"/>
    <xf numFmtId="0" fontId="2" fillId="28" borderId="17" applyNumberFormat="0" applyFont="0" applyAlignment="0" applyProtection="0"/>
    <xf numFmtId="0" fontId="18" fillId="14" borderId="15" applyNumberFormat="0" applyAlignment="0" applyProtection="0"/>
    <xf numFmtId="0" fontId="19" fillId="10" borderId="0" applyNumberFormat="0" applyBorder="0" applyAlignment="0" applyProtection="0"/>
    <xf numFmtId="0" fontId="10" fillId="0" borderId="0" applyNumberFormat="0" applyFill="0" applyBorder="0" applyAlignment="0" applyProtection="0">
      <alignment vertical="top"/>
      <protection locked="0"/>
    </xf>
    <xf numFmtId="0" fontId="20" fillId="29" borderId="0" applyNumberFormat="0" applyBorder="0" applyAlignment="0" applyProtection="0"/>
    <xf numFmtId="0" fontId="21" fillId="11" borderId="0" applyNumberFormat="0" applyBorder="0" applyAlignment="0" applyProtection="0"/>
    <xf numFmtId="0" fontId="22" fillId="27" borderId="18"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9" applyNumberFormat="0" applyFill="0" applyAlignment="0" applyProtection="0"/>
    <xf numFmtId="0" fontId="26" fillId="0" borderId="20" applyNumberFormat="0" applyFill="0" applyAlignment="0" applyProtection="0"/>
    <xf numFmtId="0" fontId="27" fillId="0" borderId="21" applyNumberFormat="0" applyFill="0" applyAlignment="0" applyProtection="0"/>
    <xf numFmtId="0" fontId="27" fillId="0" borderId="0" applyNumberFormat="0" applyFill="0" applyBorder="0" applyAlignment="0" applyProtection="0"/>
    <xf numFmtId="0" fontId="28" fillId="0" borderId="22" applyNumberFormat="0" applyFill="0" applyAlignment="0" applyProtection="0"/>
    <xf numFmtId="0" fontId="29" fillId="30" borderId="23" applyNumberFormat="0" applyAlignment="0" applyProtection="0"/>
    <xf numFmtId="43" fontId="4" fillId="0" borderId="0" applyFont="0" applyFill="0" applyBorder="0" applyAlignment="0" applyProtection="0"/>
    <xf numFmtId="0" fontId="30" fillId="0" borderId="0"/>
    <xf numFmtId="0" fontId="12" fillId="31" borderId="0" applyNumberFormat="0" applyBorder="0" applyAlignment="0" applyProtection="0"/>
    <xf numFmtId="0" fontId="12" fillId="32" borderId="0" applyNumberFormat="0" applyBorder="0" applyAlignment="0" applyProtection="0"/>
    <xf numFmtId="0" fontId="12" fillId="4"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2"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14" fillId="36" borderId="0" applyNumberFormat="0" applyBorder="0" applyAlignment="0" applyProtection="0"/>
    <xf numFmtId="0" fontId="14" fillId="32"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0" borderId="0" applyNumberFormat="0" applyBorder="0" applyAlignment="0" applyProtection="0"/>
    <xf numFmtId="0" fontId="16" fillId="37" borderId="15" applyNumberFormat="0" applyAlignment="0" applyProtection="0"/>
    <xf numFmtId="0" fontId="18" fillId="32" borderId="15" applyNumberFormat="0" applyAlignment="0" applyProtection="0"/>
    <xf numFmtId="174" fontId="30" fillId="0" borderId="0" applyFill="0" applyBorder="0" applyAlignment="0" applyProtection="0"/>
    <xf numFmtId="0" fontId="19" fillId="45" borderId="0" applyNumberFormat="0" applyBorder="0" applyAlignment="0" applyProtection="0"/>
    <xf numFmtId="0" fontId="35" fillId="0" borderId="0" applyNumberFormat="0" applyFill="0" applyBorder="0" applyAlignment="0" applyProtection="0"/>
    <xf numFmtId="0" fontId="20" fillId="38" borderId="0" applyNumberFormat="0" applyBorder="0" applyAlignment="0" applyProtection="0"/>
    <xf numFmtId="0" fontId="30" fillId="33" borderId="17" applyNumberFormat="0" applyAlignment="0" applyProtection="0"/>
    <xf numFmtId="0" fontId="21" fillId="35" borderId="0" applyNumberFormat="0" applyBorder="0" applyAlignment="0" applyProtection="0"/>
    <xf numFmtId="0" fontId="22" fillId="37" borderId="18" applyNumberFormat="0" applyAlignment="0" applyProtection="0"/>
    <xf numFmtId="0" fontId="31" fillId="0" borderId="0" applyNumberFormat="0" applyFill="0" applyBorder="0" applyAlignment="0" applyProtection="0"/>
    <xf numFmtId="0" fontId="32" fillId="0" borderId="24" applyNumberFormat="0" applyFill="0" applyAlignment="0" applyProtection="0"/>
    <xf numFmtId="0" fontId="33" fillId="0" borderId="25" applyNumberFormat="0" applyFill="0" applyAlignment="0" applyProtection="0"/>
    <xf numFmtId="0" fontId="34" fillId="0" borderId="26" applyNumberFormat="0" applyFill="0" applyAlignment="0" applyProtection="0"/>
    <xf numFmtId="0" fontId="34" fillId="0" borderId="0" applyNumberFormat="0" applyFill="0" applyBorder="0" applyAlignment="0" applyProtection="0"/>
    <xf numFmtId="0" fontId="28" fillId="0" borderId="27" applyNumberFormat="0" applyFill="0" applyAlignment="0" applyProtection="0"/>
    <xf numFmtId="0" fontId="29" fillId="42" borderId="23" applyNumberFormat="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cellStyleXfs>
  <cellXfs count="370">
    <xf numFmtId="0" fontId="0" fillId="0" borderId="0" xfId="0"/>
    <xf numFmtId="0" fontId="3" fillId="0" borderId="0" xfId="1" applyFont="1" applyProtection="1">
      <protection locked="0"/>
    </xf>
    <xf numFmtId="0" fontId="2" fillId="0" borderId="0" xfId="1" applyProtection="1">
      <protection locked="0"/>
    </xf>
    <xf numFmtId="3" fontId="2" fillId="0" borderId="0" xfId="1" applyNumberFormat="1" applyProtection="1">
      <protection locked="0"/>
    </xf>
    <xf numFmtId="0" fontId="2" fillId="0" borderId="0" xfId="1" applyFont="1" applyProtection="1">
      <protection locked="0"/>
    </xf>
    <xf numFmtId="0" fontId="2" fillId="0" borderId="0" xfId="1" applyAlignment="1" applyProtection="1">
      <protection locked="0"/>
    </xf>
    <xf numFmtId="1" fontId="2" fillId="0" borderId="0" xfId="1" applyNumberFormat="1" applyProtection="1">
      <protection locked="0"/>
    </xf>
    <xf numFmtId="0" fontId="7" fillId="0" borderId="0" xfId="6"/>
    <xf numFmtId="166" fontId="7" fillId="0" borderId="0" xfId="6" applyNumberFormat="1" applyAlignment="1">
      <alignment horizontal="center"/>
    </xf>
    <xf numFmtId="0" fontId="9" fillId="0" borderId="0" xfId="6" applyFont="1"/>
    <xf numFmtId="0" fontId="11" fillId="0" borderId="0" xfId="6" applyFont="1"/>
    <xf numFmtId="0" fontId="2" fillId="0" borderId="3" xfId="10" applyFont="1" applyFill="1" applyBorder="1" applyAlignment="1">
      <alignment horizontal="right"/>
    </xf>
    <xf numFmtId="0" fontId="2" fillId="0" borderId="3" xfId="10" applyFont="1" applyFill="1" applyBorder="1" applyAlignment="1">
      <alignment horizontal="center"/>
    </xf>
    <xf numFmtId="3" fontId="7" fillId="0" borderId="0" xfId="6" applyNumberFormat="1"/>
    <xf numFmtId="0" fontId="2" fillId="0" borderId="0" xfId="11" applyFont="1" applyBorder="1" applyAlignment="1">
      <alignment vertical="center"/>
    </xf>
    <xf numFmtId="0" fontId="2" fillId="0" borderId="3" xfId="11" applyFont="1" applyBorder="1" applyAlignment="1">
      <alignment horizontal="center" vertical="center" wrapText="1"/>
    </xf>
    <xf numFmtId="0" fontId="2" fillId="0" borderId="0" xfId="11" applyFont="1" applyBorder="1" applyAlignment="1">
      <alignment horizontal="center" vertical="center" wrapText="1"/>
    </xf>
    <xf numFmtId="168" fontId="2" fillId="0" borderId="3" xfId="12" applyNumberFormat="1" applyFont="1" applyFill="1" applyBorder="1" applyAlignment="1"/>
    <xf numFmtId="168" fontId="2" fillId="0" borderId="0" xfId="12" applyNumberFormat="1" applyFont="1" applyFill="1" applyBorder="1" applyAlignment="1"/>
    <xf numFmtId="3" fontId="8" fillId="0" borderId="0" xfId="11" applyNumberFormat="1" applyFont="1"/>
    <xf numFmtId="164" fontId="2" fillId="0" borderId="0" xfId="11" applyNumberFormat="1" applyFont="1" applyBorder="1" applyAlignment="1">
      <alignment vertical="center"/>
    </xf>
    <xf numFmtId="1" fontId="2" fillId="0" borderId="3" xfId="11" applyNumberFormat="1" applyFont="1" applyBorder="1"/>
    <xf numFmtId="0" fontId="2" fillId="0" borderId="0" xfId="11" applyFont="1" applyFill="1" applyBorder="1" applyAlignment="1">
      <alignment vertical="center"/>
    </xf>
    <xf numFmtId="0" fontId="2" fillId="0" borderId="0" xfId="6" applyNumberFormat="1" applyFont="1" applyFill="1" applyBorder="1" applyAlignment="1"/>
    <xf numFmtId="0" fontId="11" fillId="0" borderId="0" xfId="14" applyFill="1"/>
    <xf numFmtId="0" fontId="11" fillId="0" borderId="0" xfId="14" applyFont="1" applyFill="1"/>
    <xf numFmtId="0" fontId="2" fillId="0" borderId="0" xfId="6" applyFont="1" applyFill="1"/>
    <xf numFmtId="0" fontId="2" fillId="0" borderId="0" xfId="0" applyFont="1"/>
    <xf numFmtId="0" fontId="8" fillId="0" borderId="0" xfId="0" applyFont="1"/>
    <xf numFmtId="0" fontId="2" fillId="5" borderId="1" xfId="0" applyFont="1" applyFill="1" applyBorder="1" applyAlignment="1">
      <alignment horizontal="center"/>
    </xf>
    <xf numFmtId="0" fontId="2" fillId="0" borderId="1" xfId="0" applyFont="1" applyBorder="1"/>
    <xf numFmtId="0" fontId="2" fillId="0" borderId="1" xfId="0" applyFont="1" applyBorder="1" applyAlignment="1">
      <alignment horizontal="center"/>
    </xf>
    <xf numFmtId="0" fontId="2" fillId="0" borderId="8" xfId="0" applyFont="1" applyFill="1" applyBorder="1" applyAlignment="1">
      <alignment horizontal="center"/>
    </xf>
    <xf numFmtId="0" fontId="2" fillId="0" borderId="6" xfId="0" applyFont="1" applyBorder="1"/>
    <xf numFmtId="0" fontId="2" fillId="0" borderId="9" xfId="0" applyFont="1" applyBorder="1"/>
    <xf numFmtId="169" fontId="2" fillId="0" borderId="9" xfId="0" applyNumberFormat="1" applyFont="1" applyBorder="1" applyAlignment="1">
      <alignment horizontal="center"/>
    </xf>
    <xf numFmtId="169" fontId="2" fillId="0" borderId="0" xfId="0" applyNumberFormat="1" applyFont="1" applyBorder="1" applyAlignment="1">
      <alignment horizontal="center"/>
    </xf>
    <xf numFmtId="169" fontId="2" fillId="0" borderId="10" xfId="0" applyNumberFormat="1" applyFont="1" applyBorder="1" applyAlignment="1">
      <alignment horizontal="center"/>
    </xf>
    <xf numFmtId="0" fontId="2" fillId="0" borderId="9" xfId="0" applyFont="1" applyFill="1" applyBorder="1"/>
    <xf numFmtId="0" fontId="2" fillId="0" borderId="12" xfId="0" applyFont="1" applyFill="1" applyBorder="1"/>
    <xf numFmtId="169" fontId="2" fillId="0" borderId="12" xfId="0" applyNumberFormat="1" applyFont="1" applyBorder="1" applyAlignment="1">
      <alignment horizontal="center"/>
    </xf>
    <xf numFmtId="169" fontId="2" fillId="0" borderId="13" xfId="0" applyNumberFormat="1" applyFont="1" applyBorder="1" applyAlignment="1">
      <alignment horizontal="center"/>
    </xf>
    <xf numFmtId="169" fontId="2" fillId="0" borderId="14" xfId="0" applyNumberFormat="1"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3" xfId="0" applyFont="1" applyFill="1" applyBorder="1" applyAlignment="1">
      <alignment horizontal="center"/>
    </xf>
    <xf numFmtId="0" fontId="2" fillId="0" borderId="5" xfId="0" applyFont="1" applyBorder="1"/>
    <xf numFmtId="166" fontId="2" fillId="0" borderId="9" xfId="0" applyNumberFormat="1" applyFont="1" applyBorder="1" applyAlignment="1">
      <alignment horizontal="center"/>
    </xf>
    <xf numFmtId="166" fontId="2" fillId="0" borderId="0" xfId="0" applyNumberFormat="1" applyFont="1" applyBorder="1" applyAlignment="1">
      <alignment horizontal="center"/>
    </xf>
    <xf numFmtId="166" fontId="2" fillId="0" borderId="10" xfId="0" applyNumberFormat="1" applyFont="1" applyBorder="1" applyAlignment="1">
      <alignment horizontal="center"/>
    </xf>
    <xf numFmtId="0" fontId="2" fillId="0" borderId="5" xfId="0" applyFont="1" applyFill="1" applyBorder="1"/>
    <xf numFmtId="166" fontId="2" fillId="0" borderId="9" xfId="0" applyNumberFormat="1" applyFont="1" applyFill="1" applyBorder="1" applyAlignment="1">
      <alignment horizontal="center"/>
    </xf>
    <xf numFmtId="166" fontId="2" fillId="0" borderId="0" xfId="0" applyNumberFormat="1" applyFont="1" applyFill="1" applyBorder="1" applyAlignment="1">
      <alignment horizontal="center"/>
    </xf>
    <xf numFmtId="166" fontId="2" fillId="0" borderId="10" xfId="0" applyNumberFormat="1" applyFont="1" applyFill="1" applyBorder="1" applyAlignment="1">
      <alignment horizontal="center"/>
    </xf>
    <xf numFmtId="0" fontId="2" fillId="0" borderId="11" xfId="0" applyFont="1" applyFill="1" applyBorder="1"/>
    <xf numFmtId="166" fontId="2" fillId="0" borderId="12" xfId="0" applyNumberFormat="1" applyFont="1" applyFill="1" applyBorder="1" applyAlignment="1">
      <alignment horizontal="center"/>
    </xf>
    <xf numFmtId="166" fontId="2" fillId="0" borderId="13" xfId="0" applyNumberFormat="1" applyFont="1" applyFill="1" applyBorder="1" applyAlignment="1">
      <alignment horizontal="center"/>
    </xf>
    <xf numFmtId="166" fontId="2" fillId="0" borderId="14" xfId="0" applyNumberFormat="1" applyFont="1" applyFill="1" applyBorder="1" applyAlignment="1">
      <alignment horizontal="center"/>
    </xf>
    <xf numFmtId="1" fontId="8" fillId="0" borderId="3" xfId="11" quotePrefix="1" applyNumberFormat="1" applyFont="1" applyBorder="1"/>
    <xf numFmtId="1" fontId="8" fillId="0" borderId="3" xfId="11" applyNumberFormat="1" applyFont="1" applyBorder="1"/>
    <xf numFmtId="0" fontId="36" fillId="0" borderId="0" xfId="11" applyFont="1"/>
    <xf numFmtId="0" fontId="2" fillId="0" borderId="0" xfId="11" applyFont="1"/>
    <xf numFmtId="0" fontId="2" fillId="0" borderId="0" xfId="11" applyFont="1" applyBorder="1" applyAlignment="1">
      <alignment horizontal="left"/>
    </xf>
    <xf numFmtId="1" fontId="36" fillId="0" borderId="1" xfId="11" applyNumberFormat="1" applyFont="1" applyBorder="1" applyAlignment="1">
      <alignment wrapText="1"/>
    </xf>
    <xf numFmtId="1" fontId="36" fillId="0" borderId="3" xfId="11" applyNumberFormat="1" applyFont="1" applyBorder="1" applyAlignment="1">
      <alignment wrapText="1"/>
    </xf>
    <xf numFmtId="0" fontId="36" fillId="0" borderId="0" xfId="11" applyFont="1" applyAlignment="1">
      <alignment horizontal="center" vertical="center"/>
    </xf>
    <xf numFmtId="168" fontId="36" fillId="0" borderId="0" xfId="11" applyNumberFormat="1" applyFont="1"/>
    <xf numFmtId="1" fontId="36" fillId="0" borderId="3" xfId="11" applyNumberFormat="1" applyFont="1" applyBorder="1"/>
    <xf numFmtId="0" fontId="36" fillId="0" borderId="3" xfId="11" applyFont="1" applyBorder="1"/>
    <xf numFmtId="1" fontId="36" fillId="0" borderId="0" xfId="11" applyNumberFormat="1" applyFont="1"/>
    <xf numFmtId="0" fontId="2" fillId="0" borderId="0" xfId="11" applyFont="1" applyFill="1"/>
    <xf numFmtId="166" fontId="2" fillId="0" borderId="0" xfId="0" applyNumberFormat="1" applyFont="1" applyAlignment="1">
      <alignment horizontal="center"/>
    </xf>
    <xf numFmtId="3" fontId="37" fillId="0" borderId="0" xfId="6" applyNumberFormat="1" applyFont="1"/>
    <xf numFmtId="168" fontId="36" fillId="0" borderId="0" xfId="101" applyNumberFormat="1" applyFont="1"/>
    <xf numFmtId="168" fontId="2" fillId="0" borderId="3" xfId="101" applyNumberFormat="1" applyFont="1" applyFill="1" applyBorder="1" applyAlignment="1"/>
    <xf numFmtId="3" fontId="2" fillId="0" borderId="0" xfId="102" applyNumberFormat="1" applyFont="1"/>
    <xf numFmtId="168" fontId="36" fillId="0" borderId="3" xfId="101" applyNumberFormat="1" applyFont="1" applyBorder="1" applyAlignment="1">
      <alignment wrapText="1"/>
    </xf>
    <xf numFmtId="168" fontId="36" fillId="0" borderId="0" xfId="101" applyNumberFormat="1" applyFont="1" applyBorder="1" applyAlignment="1">
      <alignment wrapText="1"/>
    </xf>
    <xf numFmtId="165" fontId="36" fillId="0" borderId="3" xfId="103" applyNumberFormat="1" applyFont="1" applyBorder="1" applyAlignment="1">
      <alignment wrapText="1"/>
    </xf>
    <xf numFmtId="0" fontId="11" fillId="0" borderId="0" xfId="14" applyFill="1" applyBorder="1"/>
    <xf numFmtId="173" fontId="2" fillId="0" borderId="0" xfId="7" applyNumberFormat="1" applyFont="1" applyFill="1" applyBorder="1" applyAlignment="1">
      <alignment horizontal="left"/>
    </xf>
    <xf numFmtId="173" fontId="2" fillId="0" borderId="0" xfId="7" applyNumberFormat="1" applyFont="1" applyFill="1" applyBorder="1" applyAlignment="1">
      <alignment horizontal="right"/>
    </xf>
    <xf numFmtId="0" fontId="2" fillId="0" borderId="0" xfId="6" applyFont="1" applyFill="1" applyBorder="1"/>
    <xf numFmtId="0" fontId="2" fillId="0" borderId="0" xfId="6" applyFont="1" applyFill="1" applyBorder="1" applyAlignment="1">
      <alignment horizontal="left"/>
    </xf>
    <xf numFmtId="0" fontId="2" fillId="0" borderId="0" xfId="14" applyFont="1" applyFill="1" applyBorder="1"/>
    <xf numFmtId="0" fontId="11" fillId="0" borderId="0" xfId="14" applyFont="1" applyFill="1" applyBorder="1"/>
    <xf numFmtId="0" fontId="0" fillId="0" borderId="0" xfId="0" applyBorder="1"/>
    <xf numFmtId="0" fontId="2" fillId="0" borderId="0" xfId="0" applyFont="1" applyFill="1"/>
    <xf numFmtId="0" fontId="2" fillId="0" borderId="0" xfId="0" applyFont="1" applyFill="1" applyBorder="1"/>
    <xf numFmtId="0" fontId="2" fillId="0" borderId="0" xfId="1" applyFont="1" applyFill="1"/>
    <xf numFmtId="0" fontId="3" fillId="0" borderId="0"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38" fillId="0" borderId="0" xfId="0" applyFont="1" applyFill="1" applyBorder="1" applyAlignment="1">
      <alignment horizontal="left" vertical="center" indent="1"/>
    </xf>
    <xf numFmtId="0" fontId="2" fillId="0" borderId="0" xfId="6" applyFont="1" applyFill="1" applyAlignment="1">
      <alignment vertical="center"/>
    </xf>
    <xf numFmtId="49" fontId="3" fillId="0" borderId="0" xfId="0" applyNumberFormat="1" applyFont="1" applyFill="1" applyBorder="1" applyAlignment="1">
      <alignment horizontal="center" vertical="center" wrapText="1"/>
    </xf>
    <xf numFmtId="3" fontId="11" fillId="0" borderId="0" xfId="0" applyNumberFormat="1" applyFont="1"/>
    <xf numFmtId="3" fontId="11" fillId="0" borderId="0" xfId="0" applyNumberFormat="1" applyFont="1" applyFill="1" applyBorder="1" applyAlignment="1">
      <alignment vertical="top" wrapText="1"/>
    </xf>
    <xf numFmtId="3" fontId="11" fillId="0" borderId="0" xfId="0" applyNumberFormat="1" applyFont="1" applyFill="1" applyBorder="1"/>
    <xf numFmtId="0" fontId="40" fillId="0" borderId="0" xfId="0" applyFont="1"/>
    <xf numFmtId="1" fontId="36" fillId="0" borderId="3" xfId="11" applyNumberFormat="1" applyFont="1" applyBorder="1" applyAlignment="1">
      <alignment horizontal="center" vertical="center" wrapText="1"/>
    </xf>
    <xf numFmtId="1" fontId="36" fillId="0" borderId="1" xfId="11" applyNumberFormat="1" applyFont="1" applyBorder="1" applyAlignment="1">
      <alignment horizontal="center" vertical="center" wrapText="1"/>
    </xf>
    <xf numFmtId="0" fontId="36" fillId="0" borderId="3" xfId="11" applyFont="1" applyBorder="1" applyAlignment="1">
      <alignment horizontal="center" vertical="center"/>
    </xf>
    <xf numFmtId="0" fontId="0" fillId="0" borderId="0" xfId="0" applyAlignment="1"/>
    <xf numFmtId="168" fontId="2" fillId="0" borderId="6" xfId="58" applyNumberFormat="1" applyFont="1" applyBorder="1" applyAlignment="1">
      <alignment horizontal="center"/>
    </xf>
    <xf numFmtId="168" fontId="2" fillId="0" borderId="7" xfId="58" applyNumberFormat="1" applyFont="1" applyBorder="1" applyAlignment="1">
      <alignment horizontal="center"/>
    </xf>
    <xf numFmtId="168" fontId="2" fillId="0" borderId="8" xfId="58" applyNumberFormat="1" applyFont="1" applyBorder="1" applyAlignment="1">
      <alignment horizontal="center"/>
    </xf>
    <xf numFmtId="169" fontId="5" fillId="0" borderId="0" xfId="0" applyNumberFormat="1" applyFont="1" applyBorder="1" applyAlignment="1">
      <alignment horizontal="center"/>
    </xf>
    <xf numFmtId="0" fontId="9" fillId="0" borderId="0" xfId="0" applyFont="1" applyFill="1" applyBorder="1" applyAlignment="1">
      <alignment vertical="center"/>
    </xf>
    <xf numFmtId="0" fontId="2" fillId="0" borderId="0" xfId="1" applyFont="1" applyFill="1" applyBorder="1"/>
    <xf numFmtId="0" fontId="9" fillId="0" borderId="0" xfId="6" applyFont="1" applyFill="1" applyBorder="1" applyAlignment="1">
      <alignment vertical="center"/>
    </xf>
    <xf numFmtId="0" fontId="42" fillId="0" borderId="0" xfId="0" applyFont="1" applyAlignment="1">
      <alignment horizontal="justify" vertical="center"/>
    </xf>
    <xf numFmtId="169" fontId="5" fillId="0" borderId="0" xfId="0" applyNumberFormat="1" applyFont="1" applyBorder="1"/>
    <xf numFmtId="0" fontId="7" fillId="0" borderId="0" xfId="6" applyBorder="1"/>
    <xf numFmtId="0" fontId="2" fillId="0" borderId="0" xfId="6" applyFont="1"/>
    <xf numFmtId="169" fontId="2" fillId="0" borderId="7" xfId="0" applyNumberFormat="1" applyFont="1" applyBorder="1" applyAlignment="1">
      <alignment horizontal="center"/>
    </xf>
    <xf numFmtId="168" fontId="2" fillId="0" borderId="6" xfId="12" applyNumberFormat="1" applyFont="1" applyBorder="1" applyAlignment="1">
      <alignment horizontal="center"/>
    </xf>
    <xf numFmtId="168" fontId="2" fillId="0" borderId="7" xfId="12" applyNumberFormat="1" applyFont="1" applyBorder="1" applyAlignment="1">
      <alignment horizontal="center"/>
    </xf>
    <xf numFmtId="168" fontId="2" fillId="0" borderId="8" xfId="12" applyNumberFormat="1" applyFont="1" applyBorder="1" applyAlignment="1">
      <alignment horizontal="center"/>
    </xf>
    <xf numFmtId="0" fontId="6" fillId="0" borderId="0" xfId="0" applyFont="1" applyFill="1" applyBorder="1" applyAlignment="1">
      <alignment horizontal="center" vertical="center" wrapText="1"/>
    </xf>
    <xf numFmtId="0" fontId="9" fillId="0" borderId="0" xfId="0" applyFont="1" applyFill="1" applyBorder="1" applyAlignment="1">
      <alignment vertical="center" wrapText="1"/>
    </xf>
    <xf numFmtId="1" fontId="2" fillId="0" borderId="3" xfId="11" applyNumberFormat="1" applyFont="1" applyFill="1" applyBorder="1"/>
    <xf numFmtId="0" fontId="36" fillId="0" borderId="3" xfId="11" applyFont="1" applyFill="1" applyBorder="1"/>
    <xf numFmtId="168" fontId="36" fillId="0" borderId="0" xfId="101" applyNumberFormat="1" applyFont="1" applyFill="1"/>
    <xf numFmtId="0" fontId="2" fillId="0" borderId="3" xfId="11" applyFont="1" applyFill="1" applyBorder="1"/>
    <xf numFmtId="165" fontId="2" fillId="0" borderId="3" xfId="103" applyNumberFormat="1" applyFont="1" applyFill="1" applyBorder="1" applyAlignment="1">
      <alignment wrapText="1"/>
    </xf>
    <xf numFmtId="168" fontId="2" fillId="0" borderId="0" xfId="101" applyNumberFormat="1" applyFont="1" applyFill="1" applyBorder="1" applyAlignment="1">
      <alignment wrapText="1"/>
    </xf>
    <xf numFmtId="168" fontId="2" fillId="0" borderId="0" xfId="11" applyNumberFormat="1" applyFont="1" applyFill="1"/>
    <xf numFmtId="0" fontId="2" fillId="0" borderId="0" xfId="11" applyFont="1" applyAlignment="1">
      <alignment horizontal="center" vertical="center"/>
    </xf>
    <xf numFmtId="168" fontId="2" fillId="0" borderId="0" xfId="101" applyNumberFormat="1" applyFont="1" applyBorder="1" applyAlignment="1">
      <alignment wrapText="1"/>
    </xf>
    <xf numFmtId="168" fontId="2" fillId="0" borderId="0" xfId="11" applyNumberFormat="1" applyFont="1"/>
    <xf numFmtId="0" fontId="2" fillId="0" borderId="7" xfId="0" applyFont="1" applyFill="1" applyBorder="1"/>
    <xf numFmtId="166" fontId="3" fillId="0" borderId="0" xfId="0" applyNumberFormat="1" applyFont="1" applyFill="1" applyBorder="1" applyAlignment="1">
      <alignment horizontal="center" vertical="center"/>
    </xf>
    <xf numFmtId="171" fontId="38" fillId="0" borderId="0"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66" fontId="38" fillId="0"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9" fillId="0" borderId="0" xfId="0" applyFont="1"/>
    <xf numFmtId="0" fontId="9" fillId="0" borderId="0" xfId="0" applyFont="1" applyFill="1" applyAlignment="1">
      <alignment vertical="center" wrapText="1"/>
    </xf>
    <xf numFmtId="0" fontId="2" fillId="0" borderId="0" xfId="0" applyFont="1" applyBorder="1"/>
    <xf numFmtId="166" fontId="8" fillId="0" borderId="0" xfId="0" applyNumberFormat="1" applyFont="1" applyFill="1" applyBorder="1" applyAlignment="1">
      <alignment horizontal="center"/>
    </xf>
    <xf numFmtId="166" fontId="8" fillId="0" borderId="28" xfId="0" applyNumberFormat="1" applyFont="1" applyFill="1" applyBorder="1" applyAlignment="1">
      <alignment horizontal="center"/>
    </xf>
    <xf numFmtId="166" fontId="9" fillId="0" borderId="0" xfId="0" applyNumberFormat="1" applyFont="1" applyFill="1" applyBorder="1" applyAlignment="1">
      <alignment horizontal="center"/>
    </xf>
    <xf numFmtId="166" fontId="9" fillId="0" borderId="28" xfId="0" applyNumberFormat="1" applyFont="1" applyFill="1" applyBorder="1" applyAlignment="1">
      <alignment horizontal="center"/>
    </xf>
    <xf numFmtId="166" fontId="2" fillId="0" borderId="0" xfId="0" applyNumberFormat="1" applyFont="1" applyFill="1" applyAlignment="1">
      <alignment horizontal="center"/>
    </xf>
    <xf numFmtId="166" fontId="2" fillId="0" borderId="0" xfId="0" applyNumberFormat="1" applyFont="1"/>
    <xf numFmtId="0" fontId="2" fillId="0" borderId="0" xfId="0" applyFont="1" applyBorder="1" applyAlignment="1">
      <alignment horizontal="center"/>
    </xf>
    <xf numFmtId="0" fontId="2" fillId="0" borderId="0" xfId="0" applyFont="1" applyAlignment="1">
      <alignment horizontal="center"/>
    </xf>
    <xf numFmtId="166" fontId="2" fillId="0" borderId="0" xfId="0" applyNumberFormat="1" applyFont="1" applyFill="1" applyBorder="1"/>
    <xf numFmtId="0" fontId="8" fillId="0" borderId="0" xfId="0" applyFont="1" applyFill="1"/>
    <xf numFmtId="172" fontId="2" fillId="0" borderId="0" xfId="100" applyNumberFormat="1" applyFont="1" applyFill="1" applyBorder="1" applyAlignment="1">
      <alignment horizontal="center"/>
    </xf>
    <xf numFmtId="0" fontId="2" fillId="0" borderId="0" xfId="0" applyFont="1" applyFill="1" applyAlignment="1"/>
    <xf numFmtId="166" fontId="2" fillId="0" borderId="0" xfId="0" applyNumberFormat="1" applyFont="1" applyFill="1"/>
    <xf numFmtId="0" fontId="2" fillId="0" borderId="0" xfId="1" applyFont="1" applyFill="1" applyAlignment="1"/>
    <xf numFmtId="0" fontId="9" fillId="0" borderId="0" xfId="0" applyFont="1" applyFill="1" applyAlignment="1">
      <alignment vertical="center"/>
    </xf>
    <xf numFmtId="1" fontId="2" fillId="7" borderId="3" xfId="9" applyNumberFormat="1" applyFont="1" applyFill="1" applyBorder="1" applyAlignment="1">
      <alignment horizontal="center" vertical="center" wrapText="1"/>
    </xf>
    <xf numFmtId="3" fontId="2" fillId="5" borderId="5" xfId="0" applyNumberFormat="1" applyFont="1" applyFill="1" applyBorder="1"/>
    <xf numFmtId="172" fontId="2" fillId="5" borderId="5" xfId="0" applyNumberFormat="1" applyFont="1" applyFill="1" applyBorder="1" applyAlignment="1">
      <alignment horizontal="center"/>
    </xf>
    <xf numFmtId="3" fontId="2" fillId="5" borderId="11" xfId="0" applyNumberFormat="1" applyFont="1" applyFill="1" applyBorder="1"/>
    <xf numFmtId="172" fontId="2" fillId="5" borderId="11" xfId="0" applyNumberFormat="1" applyFont="1" applyFill="1" applyBorder="1" applyAlignment="1">
      <alignment horizontal="center"/>
    </xf>
    <xf numFmtId="1" fontId="9" fillId="8" borderId="3" xfId="9" applyNumberFormat="1" applyFont="1" applyFill="1" applyBorder="1" applyAlignment="1">
      <alignment vertical="center"/>
    </xf>
    <xf numFmtId="1" fontId="39" fillId="0" borderId="0" xfId="9" applyNumberFormat="1" applyFont="1" applyFill="1" applyBorder="1" applyAlignment="1">
      <alignment horizontal="left" vertical="center"/>
    </xf>
    <xf numFmtId="1" fontId="9" fillId="0" borderId="0" xfId="9" applyNumberFormat="1" applyFont="1" applyFill="1" applyBorder="1" applyAlignment="1">
      <alignment vertical="center"/>
    </xf>
    <xf numFmtId="3" fontId="9" fillId="0" borderId="0" xfId="0" applyNumberFormat="1" applyFont="1" applyFill="1" applyBorder="1"/>
    <xf numFmtId="3" fontId="13" fillId="0" borderId="0" xfId="0" applyNumberFormat="1" applyFont="1" applyFill="1" applyBorder="1"/>
    <xf numFmtId="172" fontId="9" fillId="0" borderId="0" xfId="0" applyNumberFormat="1" applyFont="1" applyFill="1" applyBorder="1" applyAlignment="1">
      <alignment horizontal="center"/>
    </xf>
    <xf numFmtId="3" fontId="9" fillId="8" borderId="3" xfId="0" applyNumberFormat="1" applyFont="1" applyFill="1" applyBorder="1"/>
    <xf numFmtId="172" fontId="9" fillId="8" borderId="3" xfId="0" applyNumberFormat="1" applyFont="1" applyFill="1" applyBorder="1" applyAlignment="1">
      <alignment horizont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0" xfId="8" applyFill="1" applyAlignment="1" applyProtection="1"/>
    <xf numFmtId="0" fontId="43" fillId="0" borderId="0" xfId="0" applyFont="1" applyAlignment="1">
      <alignment vertical="center"/>
    </xf>
    <xf numFmtId="0" fontId="2" fillId="0" borderId="0" xfId="0" applyFont="1" applyAlignment="1"/>
    <xf numFmtId="0" fontId="44" fillId="0" borderId="0" xfId="0" applyFont="1"/>
    <xf numFmtId="0" fontId="10" fillId="0" borderId="0" xfId="8" applyAlignment="1" applyProtection="1"/>
    <xf numFmtId="0" fontId="2" fillId="0" borderId="0" xfId="6" applyFont="1" applyProtection="1">
      <protection locked="0"/>
    </xf>
    <xf numFmtId="0" fontId="9" fillId="0" borderId="0" xfId="6" applyFont="1" applyProtection="1">
      <protection locked="0"/>
    </xf>
    <xf numFmtId="0" fontId="2" fillId="0" borderId="0" xfId="11" applyFont="1" applyFill="1" applyBorder="1"/>
    <xf numFmtId="0" fontId="2" fillId="0" borderId="0" xfId="11" applyFont="1" applyFill="1" applyBorder="1" applyAlignment="1">
      <alignment horizontal="left"/>
    </xf>
    <xf numFmtId="0" fontId="2" fillId="0" borderId="0" xfId="0" applyFont="1" applyProtection="1">
      <protection locked="0"/>
    </xf>
    <xf numFmtId="165" fontId="2" fillId="0" borderId="0" xfId="2" applyNumberFormat="1" applyFont="1" applyProtection="1">
      <protection locked="0"/>
    </xf>
    <xf numFmtId="0" fontId="40" fillId="0" borderId="0" xfId="1" applyNumberFormat="1" applyFont="1" applyFill="1" applyBorder="1" applyProtection="1">
      <protection locked="0"/>
    </xf>
    <xf numFmtId="3" fontId="2" fillId="0" borderId="0" xfId="1" applyNumberFormat="1" applyFont="1" applyProtection="1">
      <protection locked="0"/>
    </xf>
    <xf numFmtId="1" fontId="2" fillId="0" borderId="0" xfId="1" applyNumberFormat="1" applyFont="1" applyProtection="1">
      <protection locked="0"/>
    </xf>
    <xf numFmtId="0" fontId="9" fillId="0" borderId="0" xfId="1" applyFont="1" applyProtection="1">
      <protection locked="0"/>
    </xf>
    <xf numFmtId="0" fontId="2" fillId="0" borderId="0" xfId="0" applyFont="1" applyAlignment="1">
      <alignment horizontal="right" vertical="center"/>
    </xf>
    <xf numFmtId="0" fontId="2" fillId="0" borderId="9" xfId="0" applyFont="1" applyBorder="1" applyAlignment="1">
      <alignment wrapText="1"/>
    </xf>
    <xf numFmtId="0" fontId="2" fillId="0" borderId="3" xfId="0" applyFont="1" applyBorder="1"/>
    <xf numFmtId="0" fontId="39" fillId="0" borderId="0" xfId="0" applyFont="1" applyFill="1"/>
    <xf numFmtId="0" fontId="2" fillId="5" borderId="6" xfId="0" applyFont="1" applyFill="1" applyBorder="1"/>
    <xf numFmtId="166" fontId="2" fillId="5" borderId="1" xfId="0" applyNumberFormat="1" applyFont="1" applyFill="1" applyBorder="1" applyAlignment="1">
      <alignment horizontal="center"/>
    </xf>
    <xf numFmtId="166" fontId="2" fillId="5" borderId="7" xfId="0" quotePrefix="1" applyNumberFormat="1" applyFont="1" applyFill="1" applyBorder="1" applyAlignment="1">
      <alignment horizontal="center"/>
    </xf>
    <xf numFmtId="166" fontId="2" fillId="5" borderId="8" xfId="0" quotePrefix="1" applyNumberFormat="1" applyFont="1" applyFill="1" applyBorder="1" applyAlignment="1">
      <alignment horizontal="center"/>
    </xf>
    <xf numFmtId="0" fontId="2" fillId="5" borderId="9" xfId="0" applyFont="1" applyFill="1" applyBorder="1"/>
    <xf numFmtId="0" fontId="2" fillId="5" borderId="12" xfId="0" applyFont="1" applyFill="1" applyBorder="1"/>
    <xf numFmtId="0" fontId="0" fillId="0" borderId="0" xfId="0" applyFill="1" applyBorder="1"/>
    <xf numFmtId="0" fontId="0" fillId="0" borderId="0" xfId="0" applyFill="1" applyBorder="1" applyAlignment="1">
      <alignment horizontal="center"/>
    </xf>
    <xf numFmtId="0" fontId="2" fillId="0" borderId="0" xfId="0" applyFont="1" applyFill="1" applyBorder="1" applyAlignment="1">
      <alignment horizontal="center"/>
    </xf>
    <xf numFmtId="166" fontId="0" fillId="0" borderId="0" xfId="0" applyNumberFormat="1" applyFill="1" applyBorder="1" applyAlignment="1">
      <alignment horizontal="center"/>
    </xf>
    <xf numFmtId="166" fontId="0" fillId="0" borderId="0" xfId="0" quotePrefix="1" applyNumberFormat="1" applyFill="1" applyBorder="1" applyAlignment="1">
      <alignment horizontal="center"/>
    </xf>
    <xf numFmtId="0" fontId="0" fillId="0" borderId="0" xfId="0" applyFill="1" applyBorder="1" applyAlignment="1"/>
    <xf numFmtId="3" fontId="2" fillId="0" borderId="6" xfId="12" applyNumberFormat="1" applyFont="1" applyBorder="1" applyAlignment="1">
      <alignment horizontal="center"/>
    </xf>
    <xf numFmtId="3" fontId="2" fillId="0" borderId="7" xfId="12" applyNumberFormat="1" applyFont="1" applyBorder="1" applyAlignment="1">
      <alignment horizontal="center"/>
    </xf>
    <xf numFmtId="3" fontId="2" fillId="0" borderId="8" xfId="12" applyNumberFormat="1" applyFont="1" applyBorder="1" applyAlignment="1">
      <alignment horizontal="center"/>
    </xf>
    <xf numFmtId="0" fontId="40" fillId="0" borderId="0" xfId="1" applyFont="1" applyProtection="1">
      <protection locked="0"/>
    </xf>
    <xf numFmtId="0" fontId="41" fillId="0" borderId="0" xfId="0" applyFont="1" applyAlignment="1" applyProtection="1">
      <alignment horizontal="center"/>
      <protection locked="0"/>
    </xf>
    <xf numFmtId="0" fontId="41" fillId="0" borderId="0" xfId="1" applyFont="1" applyAlignment="1" applyProtection="1">
      <alignment horizontal="center"/>
      <protection locked="0"/>
    </xf>
    <xf numFmtId="0" fontId="41" fillId="0" borderId="0" xfId="0" applyFont="1" applyAlignment="1" applyProtection="1">
      <alignment horizontal="center" wrapText="1"/>
      <protection locked="0"/>
    </xf>
    <xf numFmtId="3" fontId="40" fillId="2" borderId="0" xfId="0" applyNumberFormat="1" applyFont="1" applyFill="1" applyBorder="1" applyProtection="1">
      <protection locked="0"/>
    </xf>
    <xf numFmtId="3" fontId="40" fillId="0" borderId="0" xfId="0" applyNumberFormat="1" applyFont="1" applyFill="1" applyBorder="1" applyProtection="1">
      <protection locked="0"/>
    </xf>
    <xf numFmtId="3" fontId="40" fillId="2" borderId="0" xfId="0" applyNumberFormat="1" applyFont="1" applyFill="1" applyProtection="1">
      <protection locked="0"/>
    </xf>
    <xf numFmtId="0" fontId="40" fillId="0" borderId="0" xfId="0" applyFont="1" applyProtection="1">
      <protection locked="0"/>
    </xf>
    <xf numFmtId="3" fontId="40" fillId="0" borderId="0" xfId="1" applyNumberFormat="1" applyFont="1" applyProtection="1">
      <protection locked="0"/>
    </xf>
    <xf numFmtId="3" fontId="41" fillId="0" borderId="0" xfId="1" applyNumberFormat="1" applyFont="1" applyProtection="1">
      <protection locked="0"/>
    </xf>
    <xf numFmtId="166" fontId="40" fillId="2" borderId="0" xfId="0" applyNumberFormat="1" applyFont="1" applyFill="1" applyProtection="1">
      <protection locked="0"/>
    </xf>
    <xf numFmtId="166" fontId="40" fillId="0" borderId="0" xfId="0" applyNumberFormat="1" applyFont="1" applyProtection="1">
      <protection locked="0"/>
    </xf>
    <xf numFmtId="0" fontId="45" fillId="0" borderId="0" xfId="0" applyFont="1" applyProtection="1">
      <protection locked="0"/>
    </xf>
    <xf numFmtId="3" fontId="40" fillId="3" borderId="0" xfId="0" applyNumberFormat="1" applyFont="1" applyFill="1" applyBorder="1" applyProtection="1">
      <protection locked="0"/>
    </xf>
    <xf numFmtId="166" fontId="40" fillId="3" borderId="0" xfId="0" applyNumberFormat="1" applyFont="1" applyFill="1" applyProtection="1">
      <protection locked="0"/>
    </xf>
    <xf numFmtId="172" fontId="40" fillId="3" borderId="0" xfId="0" applyNumberFormat="1" applyFont="1" applyFill="1" applyBorder="1" applyProtection="1">
      <protection locked="0"/>
    </xf>
    <xf numFmtId="172" fontId="40" fillId="0" borderId="0" xfId="0" applyNumberFormat="1" applyFont="1" applyFill="1" applyBorder="1" applyProtection="1">
      <protection locked="0"/>
    </xf>
    <xf numFmtId="1" fontId="2" fillId="0" borderId="10" xfId="9" applyNumberFormat="1" applyFont="1" applyFill="1" applyBorder="1" applyAlignment="1">
      <alignment horizontal="center" vertical="center"/>
    </xf>
    <xf numFmtId="3" fontId="9" fillId="0" borderId="5" xfId="0" applyNumberFormat="1" applyFont="1" applyFill="1" applyBorder="1" applyAlignment="1">
      <alignment horizontal="right"/>
    </xf>
    <xf numFmtId="3" fontId="5" fillId="0" borderId="5" xfId="0" applyNumberFormat="1" applyFont="1" applyFill="1" applyBorder="1"/>
    <xf numFmtId="3" fontId="13" fillId="0" borderId="5" xfId="0" applyNumberFormat="1" applyFont="1" applyFill="1" applyBorder="1" applyAlignment="1">
      <alignment horizontal="right"/>
    </xf>
    <xf numFmtId="3" fontId="13" fillId="0" borderId="5" xfId="0" applyNumberFormat="1" applyFont="1" applyFill="1" applyBorder="1"/>
    <xf numFmtId="1" fontId="2" fillId="0" borderId="0" xfId="9" applyNumberFormat="1" applyFont="1" applyFill="1" applyBorder="1" applyAlignment="1">
      <alignment horizontal="left"/>
    </xf>
    <xf numFmtId="1" fontId="2" fillId="6" borderId="5" xfId="9" quotePrefix="1" applyNumberFormat="1" applyFont="1" applyFill="1" applyBorder="1" applyAlignment="1">
      <alignment horizontal="left" indent="1"/>
    </xf>
    <xf numFmtId="0" fontId="46" fillId="0" borderId="0" xfId="0" applyFont="1"/>
    <xf numFmtId="17" fontId="2" fillId="0" borderId="10" xfId="0" applyNumberFormat="1" applyFont="1" applyBorder="1"/>
    <xf numFmtId="168" fontId="2" fillId="0" borderId="5" xfId="58" applyNumberFormat="1" applyFont="1" applyBorder="1"/>
    <xf numFmtId="168" fontId="2" fillId="0" borderId="10" xfId="58" applyNumberFormat="1" applyFont="1" applyBorder="1"/>
    <xf numFmtId="0" fontId="2" fillId="0" borderId="10" xfId="0" applyFont="1" applyBorder="1"/>
    <xf numFmtId="0" fontId="39" fillId="0" borderId="0" xfId="6" applyFont="1"/>
    <xf numFmtId="0" fontId="47" fillId="0" borderId="0" xfId="11" applyFont="1" applyAlignment="1">
      <alignment horizontal="left"/>
    </xf>
    <xf numFmtId="0" fontId="39" fillId="0" borderId="0" xfId="11" applyFont="1" applyFill="1" applyBorder="1" applyAlignment="1">
      <alignment horizontal="left"/>
    </xf>
    <xf numFmtId="0" fontId="2" fillId="0" borderId="0" xfId="0" applyNumberFormat="1" applyFont="1" applyFill="1" applyBorder="1" applyAlignment="1"/>
    <xf numFmtId="172" fontId="2" fillId="0" borderId="0" xfId="0" applyNumberFormat="1" applyFont="1" applyFill="1" applyBorder="1" applyAlignment="1"/>
    <xf numFmtId="0" fontId="2" fillId="0" borderId="0" xfId="14" applyFont="1" applyFill="1"/>
    <xf numFmtId="175" fontId="2" fillId="0" borderId="0" xfId="0" applyNumberFormat="1" applyFont="1" applyFill="1" applyBorder="1" applyAlignment="1">
      <alignment horizontal="right" vertical="center" shrinkToFit="1"/>
    </xf>
    <xf numFmtId="0" fontId="2" fillId="5" borderId="3" xfId="0" applyNumberFormat="1" applyFont="1" applyFill="1" applyBorder="1" applyAlignment="1"/>
    <xf numFmtId="172" fontId="2" fillId="0" borderId="0" xfId="0" applyNumberFormat="1" applyFont="1" applyFill="1" applyBorder="1" applyAlignment="1">
      <alignment horizontal="right" vertical="center" shrinkToFit="1"/>
    </xf>
    <xf numFmtId="0" fontId="9" fillId="0" borderId="0" xfId="0" applyNumberFormat="1" applyFont="1" applyFill="1" applyBorder="1" applyAlignment="1"/>
    <xf numFmtId="0" fontId="2" fillId="0" borderId="0" xfId="14" applyFont="1" applyFill="1" applyAlignment="1">
      <alignment horizontal="left" vertical="top"/>
    </xf>
    <xf numFmtId="0" fontId="2" fillId="5" borderId="3" xfId="0" applyFont="1" applyFill="1" applyBorder="1" applyAlignment="1">
      <alignment horizontal="left"/>
    </xf>
    <xf numFmtId="0" fontId="39" fillId="0" borderId="0" xfId="14" applyFont="1" applyFill="1"/>
    <xf numFmtId="0" fontId="1" fillId="0" borderId="0" xfId="105"/>
    <xf numFmtId="0" fontId="6" fillId="46" borderId="0" xfId="104" applyFont="1" applyFill="1" applyAlignment="1">
      <alignment horizontal="left" wrapText="1"/>
    </xf>
    <xf numFmtId="0" fontId="1" fillId="0" borderId="0" xfId="105" applyFill="1"/>
    <xf numFmtId="0" fontId="49" fillId="0" borderId="0" xfId="8" applyFont="1" applyAlignment="1" applyProtection="1"/>
    <xf numFmtId="0" fontId="10" fillId="0" borderId="0" xfId="8" applyFont="1" applyAlignment="1" applyProtection="1"/>
    <xf numFmtId="0" fontId="2" fillId="0" borderId="0" xfId="0" applyFont="1" applyFill="1" applyAlignment="1">
      <alignment vertical="center" wrapText="1"/>
    </xf>
    <xf numFmtId="0" fontId="9"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170" fontId="2"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vertical="center"/>
    </xf>
    <xf numFmtId="166" fontId="2" fillId="5" borderId="6" xfId="0" applyNumberFormat="1" applyFont="1" applyFill="1" applyBorder="1" applyAlignment="1">
      <alignment horizontal="right" vertical="center" indent="2"/>
    </xf>
    <xf numFmtId="171" fontId="8" fillId="5" borderId="1" xfId="0" applyNumberFormat="1" applyFont="1" applyFill="1" applyBorder="1" applyAlignment="1">
      <alignment horizontal="right" vertical="center" indent="2"/>
    </xf>
    <xf numFmtId="171" fontId="8" fillId="5" borderId="32" xfId="0" applyNumberFormat="1" applyFont="1" applyFill="1" applyBorder="1" applyAlignment="1">
      <alignment horizontal="right" vertical="center" indent="2"/>
    </xf>
    <xf numFmtId="171" fontId="2" fillId="5" borderId="8" xfId="0" applyNumberFormat="1" applyFont="1" applyFill="1" applyBorder="1" applyAlignment="1">
      <alignment horizontal="right" vertical="center" indent="2"/>
    </xf>
    <xf numFmtId="0" fontId="8" fillId="5" borderId="9" xfId="0" applyFont="1" applyFill="1" applyBorder="1" applyAlignment="1">
      <alignment horizontal="left" vertical="center" indent="1"/>
    </xf>
    <xf numFmtId="166" fontId="2" fillId="5" borderId="9" xfId="0" applyNumberFormat="1" applyFont="1" applyFill="1" applyBorder="1" applyAlignment="1">
      <alignment horizontal="right" vertical="center" indent="2"/>
    </xf>
    <xf numFmtId="171" fontId="8" fillId="5" borderId="5" xfId="0" applyNumberFormat="1" applyFont="1" applyFill="1" applyBorder="1" applyAlignment="1">
      <alignment horizontal="right" vertical="center" indent="2"/>
    </xf>
    <xf numFmtId="171" fontId="8" fillId="5" borderId="29" xfId="0" applyNumberFormat="1" applyFont="1" applyFill="1" applyBorder="1" applyAlignment="1">
      <alignment horizontal="right" vertical="center" indent="2"/>
    </xf>
    <xf numFmtId="171" fontId="8" fillId="5" borderId="10" xfId="0" applyNumberFormat="1" applyFont="1" applyFill="1" applyBorder="1" applyAlignment="1">
      <alignment horizontal="right" vertical="center" indent="2"/>
    </xf>
    <xf numFmtId="0" fontId="8" fillId="5" borderId="12" xfId="0" applyFont="1" applyFill="1" applyBorder="1" applyAlignment="1">
      <alignment horizontal="left" vertical="center" indent="1"/>
    </xf>
    <xf numFmtId="166" fontId="2" fillId="5" borderId="12" xfId="0" applyNumberFormat="1" applyFont="1" applyFill="1" applyBorder="1" applyAlignment="1">
      <alignment horizontal="right" vertical="center" indent="2"/>
    </xf>
    <xf numFmtId="171" fontId="8" fillId="5" borderId="11" xfId="0" applyNumberFormat="1" applyFont="1" applyFill="1" applyBorder="1" applyAlignment="1">
      <alignment horizontal="right" vertical="center" indent="2"/>
    </xf>
    <xf numFmtId="171" fontId="8" fillId="5" borderId="31" xfId="0" applyNumberFormat="1" applyFont="1" applyFill="1" applyBorder="1" applyAlignment="1">
      <alignment horizontal="right" vertical="center" indent="2"/>
    </xf>
    <xf numFmtId="171" fontId="8" fillId="5" borderId="14" xfId="0" applyNumberFormat="1" applyFont="1" applyFill="1" applyBorder="1" applyAlignment="1">
      <alignment horizontal="right" vertical="center" indent="2"/>
    </xf>
    <xf numFmtId="0" fontId="2" fillId="5" borderId="3" xfId="0" applyFont="1" applyFill="1" applyBorder="1" applyAlignment="1">
      <alignment vertical="center"/>
    </xf>
    <xf numFmtId="0" fontId="2" fillId="5" borderId="12" xfId="0" applyFont="1" applyFill="1" applyBorder="1" applyAlignment="1">
      <alignment horizontal="right" vertical="center" indent="2"/>
    </xf>
    <xf numFmtId="171" fontId="2" fillId="5" borderId="14" xfId="0" applyNumberFormat="1" applyFont="1" applyFill="1" applyBorder="1" applyAlignment="1">
      <alignment horizontal="right" vertical="center" indent="2"/>
    </xf>
    <xf numFmtId="0" fontId="8" fillId="0" borderId="0" xfId="0" applyFont="1" applyFill="1" applyBorder="1" applyAlignment="1">
      <alignment horizontal="left" vertical="center" indent="1"/>
    </xf>
    <xf numFmtId="166" fontId="2" fillId="0" borderId="0" xfId="0" applyNumberFormat="1" applyFont="1" applyFill="1" applyBorder="1" applyAlignment="1">
      <alignment horizontal="right" vertical="center" indent="2"/>
    </xf>
    <xf numFmtId="171" fontId="8" fillId="0" borderId="0" xfId="0" applyNumberFormat="1" applyFont="1" applyFill="1" applyBorder="1" applyAlignment="1">
      <alignment horizontal="right" vertical="center" indent="2"/>
    </xf>
    <xf numFmtId="0" fontId="2" fillId="0" borderId="0" xfId="0" applyFont="1" applyFill="1" applyBorder="1" applyAlignment="1">
      <alignment vertical="center"/>
    </xf>
    <xf numFmtId="0" fontId="2" fillId="0" borderId="0" xfId="0" applyFont="1" applyFill="1" applyBorder="1" applyAlignment="1">
      <alignment horizontal="right" vertical="center" indent="2"/>
    </xf>
    <xf numFmtId="171" fontId="2" fillId="0" borderId="0" xfId="0" applyNumberFormat="1" applyFont="1" applyFill="1" applyBorder="1" applyAlignment="1">
      <alignment horizontal="right" vertical="center" indent="2"/>
    </xf>
    <xf numFmtId="0" fontId="2" fillId="0" borderId="0" xfId="6" applyFont="1" applyFill="1" applyBorder="1" applyAlignment="1">
      <alignment vertical="center"/>
    </xf>
    <xf numFmtId="0" fontId="9" fillId="0" borderId="0" xfId="6" applyFont="1" applyFill="1" applyBorder="1" applyAlignment="1">
      <alignment horizontal="center" vertical="center" wrapText="1"/>
    </xf>
    <xf numFmtId="0" fontId="9" fillId="0" borderId="0" xfId="6" applyFont="1" applyFill="1" applyBorder="1" applyAlignment="1">
      <alignment vertical="center" wrapText="1"/>
    </xf>
    <xf numFmtId="0" fontId="9" fillId="0" borderId="0" xfId="0" applyFont="1" applyFill="1" applyBorder="1" applyAlignment="1">
      <alignment horizontal="center" vertical="center" wrapText="1"/>
    </xf>
    <xf numFmtId="0" fontId="39"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5" borderId="1" xfId="0" applyFont="1" applyFill="1" applyBorder="1" applyAlignment="1">
      <alignment vertical="center"/>
    </xf>
    <xf numFmtId="0" fontId="8" fillId="5" borderId="5" xfId="0" applyFont="1" applyFill="1" applyBorder="1" applyAlignment="1">
      <alignment horizontal="left" vertical="center" indent="1"/>
    </xf>
    <xf numFmtId="166" fontId="2" fillId="5" borderId="0" xfId="0" applyNumberFormat="1" applyFont="1" applyFill="1" applyBorder="1" applyAlignment="1">
      <alignment horizontal="right" vertical="center" indent="2"/>
    </xf>
    <xf numFmtId="166" fontId="8" fillId="5" borderId="0" xfId="0" applyNumberFormat="1" applyFont="1" applyFill="1" applyBorder="1" applyAlignment="1">
      <alignment horizontal="right" vertical="center" indent="2"/>
    </xf>
    <xf numFmtId="166" fontId="2" fillId="5" borderId="2" xfId="0" applyNumberFormat="1" applyFont="1" applyFill="1" applyBorder="1" applyAlignment="1">
      <alignment horizontal="right" vertical="center" indent="2"/>
    </xf>
    <xf numFmtId="171" fontId="8" fillId="5" borderId="3" xfId="0" applyNumberFormat="1" applyFont="1" applyFill="1" applyBorder="1" applyAlignment="1">
      <alignment horizontal="right" vertical="center" indent="2"/>
    </xf>
    <xf numFmtId="171" fontId="2" fillId="5" borderId="30" xfId="0" applyNumberFormat="1" applyFont="1" applyFill="1" applyBorder="1" applyAlignment="1">
      <alignment horizontal="right" vertical="center" indent="2"/>
    </xf>
    <xf numFmtId="171" fontId="2" fillId="5" borderId="4" xfId="0" applyNumberFormat="1" applyFont="1" applyFill="1" applyBorder="1" applyAlignment="1">
      <alignment horizontal="right" vertical="center" indent="2"/>
    </xf>
    <xf numFmtId="171" fontId="8" fillId="5" borderId="33" xfId="0" applyNumberFormat="1" applyFont="1" applyFill="1" applyBorder="1" applyAlignment="1">
      <alignment horizontal="right" vertical="center" indent="2"/>
    </xf>
    <xf numFmtId="171" fontId="8" fillId="5" borderId="34" xfId="0" applyNumberFormat="1" applyFont="1" applyFill="1" applyBorder="1" applyAlignment="1">
      <alignment horizontal="right" vertical="center" indent="2"/>
    </xf>
    <xf numFmtId="171" fontId="2" fillId="5" borderId="10" xfId="0" applyNumberFormat="1" applyFont="1" applyFill="1" applyBorder="1" applyAlignment="1">
      <alignment horizontal="right" vertical="center" indent="2"/>
    </xf>
    <xf numFmtId="0" fontId="2" fillId="5" borderId="2" xfId="0" applyFont="1" applyFill="1" applyBorder="1" applyAlignment="1">
      <alignment horizontal="center" vertical="center" wrapText="1"/>
    </xf>
    <xf numFmtId="170" fontId="2" fillId="5" borderId="6" xfId="0" applyNumberFormat="1" applyFont="1" applyFill="1" applyBorder="1" applyAlignment="1">
      <alignment horizontal="center" vertical="center" wrapText="1"/>
    </xf>
    <xf numFmtId="0" fontId="8" fillId="0" borderId="0" xfId="0" applyNumberFormat="1" applyFont="1" applyFill="1" applyBorder="1" applyAlignment="1">
      <alignment horizontal="right" vertical="center" indent="2"/>
    </xf>
    <xf numFmtId="0" fontId="2" fillId="0" borderId="0" xfId="0" applyNumberFormat="1" applyFont="1" applyFill="1" applyBorder="1" applyAlignment="1">
      <alignment horizontal="right" vertical="center" indent="2"/>
    </xf>
    <xf numFmtId="1" fontId="2" fillId="5" borderId="7" xfId="0" applyNumberFormat="1" applyFont="1" applyFill="1" applyBorder="1" applyAlignment="1">
      <alignment horizontal="right" vertical="center" indent="2"/>
    </xf>
    <xf numFmtId="1" fontId="2" fillId="5" borderId="1" xfId="0" applyNumberFormat="1" applyFont="1" applyFill="1" applyBorder="1" applyAlignment="1">
      <alignment horizontal="right" vertical="center" indent="2"/>
    </xf>
    <xf numFmtId="1" fontId="2" fillId="5" borderId="32" xfId="0" applyNumberFormat="1" applyFont="1" applyFill="1" applyBorder="1" applyAlignment="1">
      <alignment horizontal="right" vertical="center" indent="2"/>
    </xf>
    <xf numFmtId="1" fontId="2" fillId="5" borderId="8" xfId="0" applyNumberFormat="1" applyFont="1" applyFill="1" applyBorder="1" applyAlignment="1">
      <alignment horizontal="right" vertical="center" indent="2"/>
    </xf>
    <xf numFmtId="1" fontId="8" fillId="5" borderId="0" xfId="0" applyNumberFormat="1" applyFont="1" applyFill="1" applyBorder="1" applyAlignment="1">
      <alignment horizontal="right" vertical="center" indent="2"/>
    </xf>
    <xf numFmtId="1" fontId="8" fillId="5" borderId="5" xfId="0" applyNumberFormat="1" applyFont="1" applyFill="1" applyBorder="1" applyAlignment="1">
      <alignment horizontal="right" vertical="center" indent="2"/>
    </xf>
    <xf numFmtId="1" fontId="8" fillId="5" borderId="29" xfId="0" applyNumberFormat="1" applyFont="1" applyFill="1" applyBorder="1" applyAlignment="1">
      <alignment horizontal="right" vertical="center" indent="2"/>
    </xf>
    <xf numFmtId="1" fontId="8" fillId="5" borderId="10" xfId="0" applyNumberFormat="1" applyFont="1" applyFill="1" applyBorder="1" applyAlignment="1">
      <alignment horizontal="right" vertical="center" indent="2"/>
    </xf>
    <xf numFmtId="1" fontId="2" fillId="5" borderId="35" xfId="0" applyNumberFormat="1" applyFont="1" applyFill="1" applyBorder="1" applyAlignment="1">
      <alignment horizontal="right" vertical="center" indent="2"/>
    </xf>
    <xf numFmtId="1" fontId="2" fillId="5" borderId="3" xfId="0" applyNumberFormat="1" applyFont="1" applyFill="1" applyBorder="1" applyAlignment="1">
      <alignment horizontal="right" vertical="center" indent="2"/>
    </xf>
    <xf numFmtId="1" fontId="2" fillId="5" borderId="30" xfId="0" applyNumberFormat="1" applyFont="1" applyFill="1" applyBorder="1" applyAlignment="1">
      <alignment horizontal="right" vertical="center" indent="2"/>
    </xf>
    <xf numFmtId="1" fontId="2" fillId="5" borderId="4" xfId="0" applyNumberFormat="1" applyFont="1" applyFill="1" applyBorder="1" applyAlignment="1">
      <alignment horizontal="right" vertical="center" indent="2"/>
    </xf>
    <xf numFmtId="0" fontId="0" fillId="0" borderId="0" xfId="0" applyFont="1" applyBorder="1"/>
    <xf numFmtId="169" fontId="2" fillId="0" borderId="0" xfId="0" applyNumberFormat="1" applyFont="1" applyBorder="1"/>
    <xf numFmtId="1" fontId="9" fillId="0" borderId="1" xfId="9" quotePrefix="1" applyNumberFormat="1" applyFont="1" applyFill="1" applyBorder="1" applyAlignment="1">
      <alignment vertical="center"/>
    </xf>
    <xf numFmtId="3" fontId="9" fillId="0" borderId="1" xfId="0" applyNumberFormat="1" applyFont="1" applyFill="1" applyBorder="1" applyAlignment="1">
      <alignment horizontal="right"/>
    </xf>
    <xf numFmtId="172" fontId="9" fillId="0" borderId="1" xfId="0" applyNumberFormat="1" applyFont="1" applyFill="1" applyBorder="1" applyAlignment="1">
      <alignment horizontal="center"/>
    </xf>
    <xf numFmtId="166" fontId="8" fillId="5" borderId="5" xfId="0" applyNumberFormat="1" applyFont="1" applyFill="1" applyBorder="1" applyAlignment="1">
      <alignment horizontal="center"/>
    </xf>
    <xf numFmtId="166" fontId="8" fillId="5" borderId="0" xfId="0" quotePrefix="1" applyNumberFormat="1" applyFont="1" applyFill="1" applyBorder="1" applyAlignment="1">
      <alignment horizontal="center"/>
    </xf>
    <xf numFmtId="166" fontId="8" fillId="5" borderId="10" xfId="0" quotePrefix="1" applyNumberFormat="1" applyFont="1" applyFill="1" applyBorder="1" applyAlignment="1">
      <alignment horizontal="center"/>
    </xf>
    <xf numFmtId="166" fontId="8" fillId="5" borderId="11" xfId="0" applyNumberFormat="1" applyFont="1" applyFill="1" applyBorder="1" applyAlignment="1">
      <alignment horizontal="center"/>
    </xf>
    <xf numFmtId="166" fontId="8" fillId="5" borderId="13" xfId="0" quotePrefix="1" applyNumberFormat="1" applyFont="1" applyFill="1" applyBorder="1" applyAlignment="1">
      <alignment horizontal="center"/>
    </xf>
    <xf numFmtId="166" fontId="8" fillId="5" borderId="14" xfId="0" quotePrefix="1" applyNumberFormat="1" applyFont="1" applyFill="1" applyBorder="1" applyAlignment="1">
      <alignment horizontal="center"/>
    </xf>
    <xf numFmtId="0" fontId="39" fillId="0" borderId="0" xfId="102" applyNumberFormat="1" applyFont="1" applyFill="1" applyBorder="1" applyAlignment="1"/>
    <xf numFmtId="0" fontId="2" fillId="0" borderId="0" xfId="102" applyFont="1" applyFill="1"/>
    <xf numFmtId="0" fontId="5" fillId="0" borderId="0" xfId="102" applyFont="1" applyFill="1"/>
    <xf numFmtId="0" fontId="2" fillId="0" borderId="3" xfId="102" applyNumberFormat="1" applyFont="1" applyFill="1" applyBorder="1" applyAlignment="1"/>
    <xf numFmtId="0" fontId="2" fillId="0" borderId="0" xfId="102" applyFont="1" applyFill="1" applyAlignment="1"/>
    <xf numFmtId="166" fontId="2" fillId="0" borderId="3" xfId="14" applyNumberFormat="1" applyFont="1" applyFill="1" applyBorder="1"/>
    <xf numFmtId="0" fontId="2" fillId="5" borderId="0" xfId="102" applyFont="1" applyFill="1" applyAlignment="1"/>
    <xf numFmtId="0" fontId="2" fillId="0" borderId="0" xfId="102" applyFont="1" applyFill="1" applyBorder="1"/>
    <xf numFmtId="0" fontId="2" fillId="0" borderId="0" xfId="102" applyFont="1"/>
    <xf numFmtId="0" fontId="10" fillId="0" borderId="0" xfId="8" applyFill="1" applyAlignment="1" applyProtection="1">
      <alignment horizontal="center"/>
    </xf>
    <xf numFmtId="0" fontId="48" fillId="6" borderId="0" xfId="104" applyFont="1" applyFill="1" applyAlignment="1">
      <alignment horizontal="left" vertical="center" wrapText="1"/>
    </xf>
    <xf numFmtId="0" fontId="49" fillId="6" borderId="0" xfId="8" applyFont="1" applyFill="1" applyAlignment="1" applyProtection="1">
      <alignment horizontal="left" vertical="center" wrapText="1"/>
    </xf>
    <xf numFmtId="0" fontId="10" fillId="0" borderId="0" xfId="8" applyFill="1" applyAlignment="1" applyProtection="1">
      <alignment horizontal="left"/>
    </xf>
    <xf numFmtId="0" fontId="10" fillId="0" borderId="0" xfId="8" applyAlignment="1" applyProtection="1">
      <alignment horizontal="center"/>
    </xf>
    <xf numFmtId="0" fontId="10" fillId="0" borderId="0" xfId="8" applyAlignment="1" applyProtection="1">
      <alignment horizontal="left"/>
    </xf>
    <xf numFmtId="0" fontId="9" fillId="0" borderId="0" xfId="104" applyFont="1" applyAlignment="1">
      <alignment horizontal="center" vertical="center" wrapText="1"/>
    </xf>
    <xf numFmtId="0" fontId="2" fillId="0" borderId="0" xfId="104" applyFont="1" applyAlignment="1">
      <alignment horizontal="center" vertical="center"/>
    </xf>
    <xf numFmtId="0" fontId="6" fillId="46" borderId="0" xfId="104" applyFont="1" applyFill="1" applyAlignment="1">
      <alignment horizontal="left" wrapText="1"/>
    </xf>
    <xf numFmtId="0" fontId="6" fillId="47" borderId="0" xfId="104" applyFont="1" applyFill="1" applyAlignment="1">
      <alignment horizontal="left" wrapText="1"/>
    </xf>
    <xf numFmtId="0" fontId="2" fillId="0" borderId="0" xfId="0" applyFont="1" applyFill="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41" fillId="0" borderId="0" xfId="1" applyFont="1" applyAlignment="1" applyProtection="1">
      <alignment horizontal="center" vertical="center"/>
      <protection locked="0"/>
    </xf>
    <xf numFmtId="0" fontId="41" fillId="0" borderId="0" xfId="1" applyFont="1" applyAlignment="1" applyProtection="1">
      <alignment horizontal="left" wrapText="1"/>
      <protection locked="0"/>
    </xf>
    <xf numFmtId="0" fontId="41" fillId="0" borderId="0" xfId="1" applyFont="1" applyAlignment="1" applyProtection="1">
      <alignment horizontal="left" vertical="center" wrapText="1"/>
      <protection locked="0"/>
    </xf>
    <xf numFmtId="1" fontId="2" fillId="7" borderId="3" xfId="0" applyNumberFormat="1" applyFont="1" applyFill="1" applyBorder="1" applyAlignment="1">
      <alignment horizontal="center"/>
    </xf>
    <xf numFmtId="0" fontId="2" fillId="7" borderId="3" xfId="0" applyFont="1" applyFill="1" applyBorder="1" applyAlignment="1">
      <alignment horizontal="center"/>
    </xf>
    <xf numFmtId="1" fontId="8" fillId="6" borderId="1" xfId="9" applyNumberFormat="1" applyFont="1" applyFill="1" applyBorder="1" applyAlignment="1">
      <alignment horizontal="left" vertical="center"/>
    </xf>
    <xf numFmtId="1" fontId="8" fillId="6" borderId="11" xfId="9" applyNumberFormat="1" applyFont="1" applyFill="1" applyBorder="1" applyAlignment="1">
      <alignment horizontal="left" vertical="center"/>
    </xf>
    <xf numFmtId="1" fontId="2" fillId="7" borderId="3" xfId="9" applyNumberFormat="1" applyFont="1" applyFill="1" applyBorder="1" applyAlignment="1">
      <alignment horizontal="center" vertical="center"/>
    </xf>
  </cellXfs>
  <cellStyles count="106">
    <cellStyle name="20 % - Accent1 2" xfId="15"/>
    <cellStyle name="20 % - Accent1 3" xfId="60"/>
    <cellStyle name="20 % - Accent2 2" xfId="16"/>
    <cellStyle name="20 % - Accent2 3" xfId="61"/>
    <cellStyle name="20 % - Accent3 2" xfId="17"/>
    <cellStyle name="20 % - Accent3 3" xfId="62"/>
    <cellStyle name="20 % - Accent4 2" xfId="18"/>
    <cellStyle name="20 % - Accent4 3" xfId="63"/>
    <cellStyle name="20 % - Accent5 2" xfId="19"/>
    <cellStyle name="20 % - Accent5 3" xfId="64"/>
    <cellStyle name="20 % - Accent6 2" xfId="20"/>
    <cellStyle name="20 % - Accent6 3" xfId="65"/>
    <cellStyle name="40 % - Accent1 2" xfId="21"/>
    <cellStyle name="40 % - Accent1 3" xfId="66"/>
    <cellStyle name="40 % - Accent2 2" xfId="22"/>
    <cellStyle name="40 % - Accent2 3" xfId="67"/>
    <cellStyle name="40 % - Accent3 2" xfId="23"/>
    <cellStyle name="40 % - Accent3 3" xfId="68"/>
    <cellStyle name="40 % - Accent4 2" xfId="24"/>
    <cellStyle name="40 % - Accent4 3" xfId="69"/>
    <cellStyle name="40 % - Accent5 2" xfId="25"/>
    <cellStyle name="40 % - Accent5 3" xfId="70"/>
    <cellStyle name="40 % - Accent6 2" xfId="26"/>
    <cellStyle name="40 % - Accent6 3" xfId="71"/>
    <cellStyle name="60 % - Accent1 2" xfId="27"/>
    <cellStyle name="60 % - Accent1 3" xfId="72"/>
    <cellStyle name="60 % - Accent2 2" xfId="28"/>
    <cellStyle name="60 % - Accent2 3" xfId="73"/>
    <cellStyle name="60 % - Accent3 2" xfId="29"/>
    <cellStyle name="60 % - Accent3 3" xfId="74"/>
    <cellStyle name="60 % - Accent4 2" xfId="30"/>
    <cellStyle name="60 % - Accent4 3" xfId="75"/>
    <cellStyle name="60 % - Accent5 2" xfId="31"/>
    <cellStyle name="60 % - Accent5 3" xfId="76"/>
    <cellStyle name="60 % - Accent6 2" xfId="32"/>
    <cellStyle name="60 % - Accent6 3" xfId="77"/>
    <cellStyle name="Accent1 2" xfId="33"/>
    <cellStyle name="Accent1 3" xfId="78"/>
    <cellStyle name="Accent2 2" xfId="34"/>
    <cellStyle name="Accent2 3" xfId="79"/>
    <cellStyle name="Accent3 2" xfId="35"/>
    <cellStyle name="Accent3 3" xfId="80"/>
    <cellStyle name="Accent4 2" xfId="36"/>
    <cellStyle name="Accent4 3" xfId="81"/>
    <cellStyle name="Accent5 2" xfId="37"/>
    <cellStyle name="Accent5 3" xfId="82"/>
    <cellStyle name="Accent6 2" xfId="38"/>
    <cellStyle name="Accent6 3" xfId="83"/>
    <cellStyle name="Avertissement 2" xfId="39"/>
    <cellStyle name="Calcul 2" xfId="40"/>
    <cellStyle name="Calcul 3" xfId="84"/>
    <cellStyle name="Cellule liée 2" xfId="41"/>
    <cellStyle name="Commentaire 2" xfId="42"/>
    <cellStyle name="Entrée 2" xfId="43"/>
    <cellStyle name="Entrée 3" xfId="85"/>
    <cellStyle name="Euro" xfId="3"/>
    <cellStyle name="Euro 2" xfId="86"/>
    <cellStyle name="Insatisfaisant 2" xfId="44"/>
    <cellStyle name="Insatisfaisant 3" xfId="87"/>
    <cellStyle name="Lien hypertexte" xfId="8" builtinId="8"/>
    <cellStyle name="Lien hypertexte 2" xfId="45"/>
    <cellStyle name="Lien hypertexte 3" xfId="88"/>
    <cellStyle name="Milliers" xfId="58" builtinId="3"/>
    <cellStyle name="Milliers 2" xfId="4"/>
    <cellStyle name="Milliers 2 2" xfId="12"/>
    <cellStyle name="Milliers 3" xfId="7"/>
    <cellStyle name="Milliers 3 2" xfId="101"/>
    <cellStyle name="Neutre 2" xfId="46"/>
    <cellStyle name="Neutre 3" xfId="89"/>
    <cellStyle name="Normal" xfId="0" builtinId="0"/>
    <cellStyle name="Normal 2" xfId="1"/>
    <cellStyle name="Normal 3" xfId="6"/>
    <cellStyle name="Normal 3 2" xfId="102"/>
    <cellStyle name="Normal 4" xfId="59"/>
    <cellStyle name="Normal 4 2" xfId="104"/>
    <cellStyle name="Normal 5" xfId="105"/>
    <cellStyle name="Normal_CvsEffets" xfId="9"/>
    <cellStyle name="Normal_G senior bis" xfId="11"/>
    <cellStyle name="Normal_g10 à g12 Taux d'emploi - Eurostat estimation 2014 x" xfId="14"/>
    <cellStyle name="Normal_maj_sérieslongues 3" xfId="100"/>
    <cellStyle name="Normal_Tableau_Bord_Seniors_2013T1" xfId="10"/>
    <cellStyle name="Note 2" xfId="90"/>
    <cellStyle name="Pourcentage 2" xfId="5"/>
    <cellStyle name="Pourcentage 3" xfId="2"/>
    <cellStyle name="Pourcentage 4" xfId="13"/>
    <cellStyle name="Pourcentage 4 2" xfId="103"/>
    <cellStyle name="Satisfaisant 2" xfId="47"/>
    <cellStyle name="Satisfaisant 3" xfId="91"/>
    <cellStyle name="Sortie 2" xfId="48"/>
    <cellStyle name="Sortie 3" xfId="92"/>
    <cellStyle name="Texte explicatif 2" xfId="49"/>
    <cellStyle name="Titre 1" xfId="50"/>
    <cellStyle name="Titre 1 2" xfId="93"/>
    <cellStyle name="Titre 2" xfId="51"/>
    <cellStyle name="Titre 1 2" xfId="52"/>
    <cellStyle name="Titre 1 3" xfId="94"/>
    <cellStyle name="Titre 2 2" xfId="53"/>
    <cellStyle name="Titre 2 3" xfId="95"/>
    <cellStyle name="Titre 3 2" xfId="54"/>
    <cellStyle name="Titre 3 3" xfId="96"/>
    <cellStyle name="Titre 4 2" xfId="55"/>
    <cellStyle name="Titre 4 3" xfId="97"/>
    <cellStyle name="Total 2" xfId="56"/>
    <cellStyle name="Total 3" xfId="98"/>
    <cellStyle name="Vérification 2" xfId="57"/>
    <cellStyle name="Vérification 3" xfId="99"/>
  </cellStyles>
  <dxfs count="0"/>
  <tableStyles count="0" defaultTableStyle="TableStyleMedium2" defaultPivotStyle="PivotStyleLight16"/>
  <colors>
    <mruColors>
      <color rgb="FF1717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644103752674E-2"/>
          <c:y val="2.8765328030251721E-2"/>
          <c:w val="0.91881939933765844"/>
          <c:h val="0.8548350770451042"/>
        </c:manualLayout>
      </c:layout>
      <c:lineChart>
        <c:grouping val="standard"/>
        <c:varyColors val="0"/>
        <c:ser>
          <c:idx val="0"/>
          <c:order val="0"/>
          <c:tx>
            <c:strRef>
              <c:f>'Graphique 1'!$B$4</c:f>
              <c:strCache>
                <c:ptCount val="1"/>
                <c:pt idx="0">
                  <c:v>Taux d'emploi</c:v>
                </c:pt>
              </c:strCache>
            </c:strRef>
          </c:tx>
          <c:spPr>
            <a:ln w="34925">
              <a:solidFill>
                <a:schemeClr val="tx1"/>
              </a:solidFill>
            </a:ln>
          </c:spPr>
          <c:marker>
            <c:symbol val="none"/>
          </c:marker>
          <c:cat>
            <c:strRef>
              <c:f>'Graphique 1'!$A$6:$A$79</c:f>
              <c:strCache>
                <c:ptCount val="74"/>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strCache>
            </c:strRef>
          </c:cat>
          <c:val>
            <c:numRef>
              <c:f>'Graphique 1'!$B$6:$B$79</c:f>
              <c:numCache>
                <c:formatCode>0.0</c:formatCode>
                <c:ptCount val="74"/>
                <c:pt idx="0">
                  <c:v>37.700000000000003</c:v>
                </c:pt>
                <c:pt idx="1">
                  <c:v>38.1</c:v>
                </c:pt>
                <c:pt idx="2">
                  <c:v>38.299999999999997</c:v>
                </c:pt>
                <c:pt idx="3">
                  <c:v>38.799999999999997</c:v>
                </c:pt>
                <c:pt idx="4">
                  <c:v>38.799999999999997</c:v>
                </c:pt>
                <c:pt idx="5">
                  <c:v>38.4</c:v>
                </c:pt>
                <c:pt idx="6">
                  <c:v>39.5</c:v>
                </c:pt>
                <c:pt idx="7">
                  <c:v>39.5</c:v>
                </c:pt>
                <c:pt idx="8">
                  <c:v>40</c:v>
                </c:pt>
                <c:pt idx="9">
                  <c:v>40</c:v>
                </c:pt>
                <c:pt idx="10">
                  <c:v>39.700000000000003</c:v>
                </c:pt>
                <c:pt idx="11">
                  <c:v>39.4</c:v>
                </c:pt>
                <c:pt idx="12">
                  <c:v>39.700000000000003</c:v>
                </c:pt>
                <c:pt idx="13">
                  <c:v>39.200000000000003</c:v>
                </c:pt>
                <c:pt idx="14">
                  <c:v>39.200000000000003</c:v>
                </c:pt>
                <c:pt idx="15">
                  <c:v>39.299999999999997</c:v>
                </c:pt>
                <c:pt idx="16">
                  <c:v>39.4</c:v>
                </c:pt>
                <c:pt idx="17">
                  <c:v>39.9</c:v>
                </c:pt>
                <c:pt idx="18">
                  <c:v>39.4</c:v>
                </c:pt>
                <c:pt idx="19">
                  <c:v>39.4</c:v>
                </c:pt>
                <c:pt idx="20">
                  <c:v>39.200000000000003</c:v>
                </c:pt>
                <c:pt idx="21">
                  <c:v>39.299999999999997</c:v>
                </c:pt>
                <c:pt idx="22">
                  <c:v>39.5</c:v>
                </c:pt>
                <c:pt idx="23">
                  <c:v>39.9</c:v>
                </c:pt>
                <c:pt idx="24">
                  <c:v>40.1</c:v>
                </c:pt>
                <c:pt idx="25">
                  <c:v>40.299999999999997</c:v>
                </c:pt>
                <c:pt idx="26">
                  <c:v>40.200000000000003</c:v>
                </c:pt>
                <c:pt idx="27">
                  <c:v>40.200000000000003</c:v>
                </c:pt>
                <c:pt idx="28">
                  <c:v>40.5</c:v>
                </c:pt>
                <c:pt idx="29">
                  <c:v>40.799999999999997</c:v>
                </c:pt>
                <c:pt idx="30">
                  <c:v>41.4</c:v>
                </c:pt>
                <c:pt idx="31">
                  <c:v>41.4</c:v>
                </c:pt>
                <c:pt idx="32">
                  <c:v>41.6</c:v>
                </c:pt>
                <c:pt idx="33">
                  <c:v>42.4</c:v>
                </c:pt>
                <c:pt idx="34">
                  <c:v>42.8</c:v>
                </c:pt>
                <c:pt idx="35">
                  <c:v>43.9</c:v>
                </c:pt>
                <c:pt idx="36">
                  <c:v>44.7</c:v>
                </c:pt>
                <c:pt idx="37">
                  <c:v>45.2</c:v>
                </c:pt>
                <c:pt idx="38">
                  <c:v>46.3</c:v>
                </c:pt>
                <c:pt idx="39">
                  <c:v>47</c:v>
                </c:pt>
                <c:pt idx="40">
                  <c:v>46.7</c:v>
                </c:pt>
                <c:pt idx="41">
                  <c:v>46.7</c:v>
                </c:pt>
                <c:pt idx="42">
                  <c:v>47.1</c:v>
                </c:pt>
                <c:pt idx="43">
                  <c:v>47</c:v>
                </c:pt>
                <c:pt idx="44">
                  <c:v>47.5</c:v>
                </c:pt>
                <c:pt idx="45">
                  <c:v>48.1</c:v>
                </c:pt>
                <c:pt idx="46">
                  <c:v>48.3</c:v>
                </c:pt>
                <c:pt idx="47">
                  <c:v>49</c:v>
                </c:pt>
                <c:pt idx="48">
                  <c:v>49.6</c:v>
                </c:pt>
                <c:pt idx="49">
                  <c:v>50.2</c:v>
                </c:pt>
                <c:pt idx="50">
                  <c:v>50.4</c:v>
                </c:pt>
                <c:pt idx="51">
                  <c:v>50.2</c:v>
                </c:pt>
                <c:pt idx="52">
                  <c:v>50.8</c:v>
                </c:pt>
                <c:pt idx="53">
                  <c:v>51</c:v>
                </c:pt>
                <c:pt idx="54">
                  <c:v>51.6</c:v>
                </c:pt>
                <c:pt idx="55">
                  <c:v>51.3</c:v>
                </c:pt>
                <c:pt idx="56">
                  <c:v>52</c:v>
                </c:pt>
                <c:pt idx="57">
                  <c:v>52.7</c:v>
                </c:pt>
                <c:pt idx="58">
                  <c:v>52.4</c:v>
                </c:pt>
                <c:pt idx="59">
                  <c:v>53.4</c:v>
                </c:pt>
                <c:pt idx="60">
                  <c:v>53.4</c:v>
                </c:pt>
                <c:pt idx="61">
                  <c:v>53.2</c:v>
                </c:pt>
                <c:pt idx="62">
                  <c:v>53.8</c:v>
                </c:pt>
                <c:pt idx="63">
                  <c:v>54</c:v>
                </c:pt>
                <c:pt idx="64">
                  <c:v>53.9</c:v>
                </c:pt>
                <c:pt idx="65">
                  <c:v>54.3</c:v>
                </c:pt>
                <c:pt idx="66">
                  <c:v>54.4</c:v>
                </c:pt>
                <c:pt idx="67">
                  <c:v>55.4</c:v>
                </c:pt>
                <c:pt idx="68">
                  <c:v>55.3</c:v>
                </c:pt>
                <c:pt idx="69">
                  <c:v>54.9</c:v>
                </c:pt>
                <c:pt idx="70">
                  <c:v>54.9</c:v>
                </c:pt>
                <c:pt idx="71">
                  <c:v>55.7</c:v>
                </c:pt>
                <c:pt idx="72">
                  <c:v>55.9</c:v>
                </c:pt>
                <c:pt idx="73">
                  <c:v>55.7</c:v>
                </c:pt>
              </c:numCache>
            </c:numRef>
          </c:val>
          <c:smooth val="0"/>
          <c:extLst>
            <c:ext xmlns:c16="http://schemas.microsoft.com/office/drawing/2014/chart" uri="{C3380CC4-5D6E-409C-BE32-E72D297353CC}">
              <c16:uniqueId val="{00000000-F262-40CC-8AF9-6FC6E8F47656}"/>
            </c:ext>
          </c:extLst>
        </c:ser>
        <c:ser>
          <c:idx val="1"/>
          <c:order val="1"/>
          <c:tx>
            <c:strRef>
              <c:f>'Graphique 1'!$C$4</c:f>
              <c:strCache>
                <c:ptCount val="1"/>
                <c:pt idx="0">
                  <c:v>Taux d'emploi "sous-jacent"</c:v>
                </c:pt>
              </c:strCache>
            </c:strRef>
          </c:tx>
          <c:spPr>
            <a:ln w="34925">
              <a:solidFill>
                <a:srgbClr val="FFC000"/>
              </a:solidFill>
            </a:ln>
          </c:spPr>
          <c:marker>
            <c:symbol val="none"/>
          </c:marker>
          <c:cat>
            <c:strRef>
              <c:f>'Graphique 1'!$A$6:$A$79</c:f>
              <c:strCache>
                <c:ptCount val="74"/>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strCache>
            </c:strRef>
          </c:cat>
          <c:val>
            <c:numRef>
              <c:f>'Graphique 1'!$C$6:$C$79</c:f>
              <c:numCache>
                <c:formatCode>0.0</c:formatCode>
                <c:ptCount val="74"/>
                <c:pt idx="0">
                  <c:v>33.799999999999997</c:v>
                </c:pt>
                <c:pt idx="1">
                  <c:v>34.1</c:v>
                </c:pt>
                <c:pt idx="2">
                  <c:v>34.299999999999997</c:v>
                </c:pt>
                <c:pt idx="3">
                  <c:v>34.299999999999997</c:v>
                </c:pt>
                <c:pt idx="4">
                  <c:v>34.200000000000003</c:v>
                </c:pt>
                <c:pt idx="5">
                  <c:v>33.799999999999997</c:v>
                </c:pt>
                <c:pt idx="6">
                  <c:v>34.9</c:v>
                </c:pt>
                <c:pt idx="7">
                  <c:v>34.9</c:v>
                </c:pt>
                <c:pt idx="8">
                  <c:v>35.200000000000003</c:v>
                </c:pt>
                <c:pt idx="9">
                  <c:v>35.4</c:v>
                </c:pt>
                <c:pt idx="10">
                  <c:v>35.200000000000003</c:v>
                </c:pt>
                <c:pt idx="11">
                  <c:v>35.1</c:v>
                </c:pt>
                <c:pt idx="12">
                  <c:v>35.5</c:v>
                </c:pt>
                <c:pt idx="13">
                  <c:v>35.4</c:v>
                </c:pt>
                <c:pt idx="14">
                  <c:v>35.4</c:v>
                </c:pt>
                <c:pt idx="15">
                  <c:v>35.799999999999997</c:v>
                </c:pt>
                <c:pt idx="16">
                  <c:v>36</c:v>
                </c:pt>
                <c:pt idx="17">
                  <c:v>36.700000000000003</c:v>
                </c:pt>
                <c:pt idx="18">
                  <c:v>36.6</c:v>
                </c:pt>
                <c:pt idx="19">
                  <c:v>36.700000000000003</c:v>
                </c:pt>
                <c:pt idx="20">
                  <c:v>36.6</c:v>
                </c:pt>
                <c:pt idx="21">
                  <c:v>37</c:v>
                </c:pt>
                <c:pt idx="22">
                  <c:v>37.5</c:v>
                </c:pt>
                <c:pt idx="23">
                  <c:v>38</c:v>
                </c:pt>
                <c:pt idx="24">
                  <c:v>38.4</c:v>
                </c:pt>
                <c:pt idx="25">
                  <c:v>38.6</c:v>
                </c:pt>
                <c:pt idx="26">
                  <c:v>38.700000000000003</c:v>
                </c:pt>
                <c:pt idx="27">
                  <c:v>39</c:v>
                </c:pt>
                <c:pt idx="28">
                  <c:v>39.5</c:v>
                </c:pt>
                <c:pt idx="29">
                  <c:v>40.1</c:v>
                </c:pt>
                <c:pt idx="30">
                  <c:v>40.9</c:v>
                </c:pt>
                <c:pt idx="31">
                  <c:v>40.9</c:v>
                </c:pt>
                <c:pt idx="32">
                  <c:v>41.4</c:v>
                </c:pt>
                <c:pt idx="33">
                  <c:v>42.2</c:v>
                </c:pt>
                <c:pt idx="34">
                  <c:v>42.7</c:v>
                </c:pt>
                <c:pt idx="35">
                  <c:v>43.8</c:v>
                </c:pt>
                <c:pt idx="36">
                  <c:v>44.5</c:v>
                </c:pt>
                <c:pt idx="37">
                  <c:v>45</c:v>
                </c:pt>
                <c:pt idx="38">
                  <c:v>46.1</c:v>
                </c:pt>
                <c:pt idx="39">
                  <c:v>46.7</c:v>
                </c:pt>
                <c:pt idx="40">
                  <c:v>46.5</c:v>
                </c:pt>
                <c:pt idx="41">
                  <c:v>46.6</c:v>
                </c:pt>
                <c:pt idx="42">
                  <c:v>46.9</c:v>
                </c:pt>
                <c:pt idx="43">
                  <c:v>46.7</c:v>
                </c:pt>
                <c:pt idx="44">
                  <c:v>47.2</c:v>
                </c:pt>
                <c:pt idx="45">
                  <c:v>47.7</c:v>
                </c:pt>
                <c:pt idx="46">
                  <c:v>48</c:v>
                </c:pt>
                <c:pt idx="47">
                  <c:v>48.7</c:v>
                </c:pt>
                <c:pt idx="48">
                  <c:v>49.2</c:v>
                </c:pt>
                <c:pt idx="49">
                  <c:v>49.6</c:v>
                </c:pt>
                <c:pt idx="50">
                  <c:v>49.7</c:v>
                </c:pt>
                <c:pt idx="51">
                  <c:v>49.5</c:v>
                </c:pt>
                <c:pt idx="52">
                  <c:v>50.1</c:v>
                </c:pt>
                <c:pt idx="53">
                  <c:v>50.3</c:v>
                </c:pt>
                <c:pt idx="54">
                  <c:v>50.8</c:v>
                </c:pt>
                <c:pt idx="55">
                  <c:v>50.7</c:v>
                </c:pt>
                <c:pt idx="56">
                  <c:v>51.3</c:v>
                </c:pt>
                <c:pt idx="57">
                  <c:v>51.9</c:v>
                </c:pt>
                <c:pt idx="58">
                  <c:v>51.9</c:v>
                </c:pt>
                <c:pt idx="59">
                  <c:v>52.7</c:v>
                </c:pt>
                <c:pt idx="60">
                  <c:v>52.6</c:v>
                </c:pt>
                <c:pt idx="61">
                  <c:v>52.5</c:v>
                </c:pt>
                <c:pt idx="62">
                  <c:v>53.1</c:v>
                </c:pt>
                <c:pt idx="63">
                  <c:v>53.2</c:v>
                </c:pt>
                <c:pt idx="64">
                  <c:v>53.2</c:v>
                </c:pt>
                <c:pt idx="65">
                  <c:v>53.6</c:v>
                </c:pt>
                <c:pt idx="66">
                  <c:v>53.7</c:v>
                </c:pt>
                <c:pt idx="67">
                  <c:v>54.4</c:v>
                </c:pt>
                <c:pt idx="68">
                  <c:v>54.7</c:v>
                </c:pt>
                <c:pt idx="69">
                  <c:v>54.1</c:v>
                </c:pt>
                <c:pt idx="70">
                  <c:v>54.2</c:v>
                </c:pt>
                <c:pt idx="71">
                  <c:v>54.8</c:v>
                </c:pt>
                <c:pt idx="72">
                  <c:v>55.1</c:v>
                </c:pt>
                <c:pt idx="73">
                  <c:v>55</c:v>
                </c:pt>
              </c:numCache>
            </c:numRef>
          </c:val>
          <c:smooth val="0"/>
          <c:extLst>
            <c:ext xmlns:c16="http://schemas.microsoft.com/office/drawing/2014/chart" uri="{C3380CC4-5D6E-409C-BE32-E72D297353CC}">
              <c16:uniqueId val="{00000001-F262-40CC-8AF9-6FC6E8F47656}"/>
            </c:ext>
          </c:extLst>
        </c:ser>
        <c:dLbls>
          <c:showLegendKey val="0"/>
          <c:showVal val="0"/>
          <c:showCatName val="0"/>
          <c:showSerName val="0"/>
          <c:showPercent val="0"/>
          <c:showBubbleSize val="0"/>
        </c:dLbls>
        <c:smooth val="0"/>
        <c:axId val="433062584"/>
        <c:axId val="1"/>
      </c:lineChart>
      <c:catAx>
        <c:axId val="433062584"/>
        <c:scaling>
          <c:orientation val="minMax"/>
        </c:scaling>
        <c:delete val="0"/>
        <c:axPos val="b"/>
        <c:numFmt formatCode="General" sourceLinked="1"/>
        <c:majorTickMark val="out"/>
        <c:minorTickMark val="none"/>
        <c:tickLblPos val="nextTo"/>
        <c:crossAx val="1"/>
        <c:crosses val="autoZero"/>
        <c:auto val="1"/>
        <c:lblAlgn val="ctr"/>
        <c:lblOffset val="100"/>
        <c:tickLblSkip val="2"/>
        <c:noMultiLvlLbl val="0"/>
      </c:catAx>
      <c:valAx>
        <c:axId val="1"/>
        <c:scaling>
          <c:orientation val="minMax"/>
          <c:max val="60"/>
          <c:min val="30"/>
        </c:scaling>
        <c:delete val="0"/>
        <c:axPos val="l"/>
        <c:majorGridlines/>
        <c:numFmt formatCode="General" sourceLinked="0"/>
        <c:majorTickMark val="out"/>
        <c:minorTickMark val="none"/>
        <c:tickLblPos val="nextTo"/>
        <c:crossAx val="433062584"/>
        <c:crosses val="autoZero"/>
        <c:crossBetween val="between"/>
        <c:majorUnit val="5"/>
      </c:valAx>
    </c:plotArea>
    <c:legend>
      <c:legendPos val="r"/>
      <c:layout>
        <c:manualLayout>
          <c:xMode val="edge"/>
          <c:yMode val="edge"/>
          <c:x val="9.9556069868263264E-2"/>
          <c:y val="0.24285328042394064"/>
          <c:w val="0.24723626799046283"/>
          <c:h val="0.14383451672344447"/>
        </c:manualLayout>
      </c:layout>
      <c:overlay val="0"/>
    </c:legend>
    <c:plotVisOnly val="1"/>
    <c:dispBlanksAs val="gap"/>
    <c:showDLblsOverMax val="0"/>
  </c:chart>
  <c:spPr>
    <a:ln>
      <a:noFill/>
    </a:ln>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B857-4396-9410-665843E97663}"/>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B857-4396-9410-665843E97663}"/>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B857-4396-9410-665843E97663}"/>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B857-4396-9410-665843E97663}"/>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B857-4396-9410-665843E97663}"/>
            </c:ext>
          </c:extLst>
        </c:ser>
        <c:dLbls>
          <c:showLegendKey val="0"/>
          <c:showVal val="0"/>
          <c:showCatName val="0"/>
          <c:showSerName val="0"/>
          <c:showPercent val="0"/>
          <c:showBubbleSize val="0"/>
        </c:dLbls>
        <c:gapWidth val="150"/>
        <c:overlap val="100"/>
        <c:axId val="131925504"/>
        <c:axId val="131927040"/>
      </c:barChart>
      <c:catAx>
        <c:axId val="131925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1927040"/>
        <c:crosses val="autoZero"/>
        <c:auto val="1"/>
        <c:lblAlgn val="ctr"/>
        <c:lblOffset val="100"/>
        <c:tickLblSkip val="2"/>
        <c:tickMarkSkip val="1"/>
        <c:noMultiLvlLbl val="0"/>
      </c:catAx>
      <c:valAx>
        <c:axId val="131927040"/>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192550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B896-45EB-A998-6160E757FECF}"/>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B896-45EB-A998-6160E757FECF}"/>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B896-45EB-A998-6160E757FECF}"/>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B896-45EB-A998-6160E757FECF}"/>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B896-45EB-A998-6160E757FECF}"/>
            </c:ext>
          </c:extLst>
        </c:ser>
        <c:dLbls>
          <c:showLegendKey val="0"/>
          <c:showVal val="0"/>
          <c:showCatName val="0"/>
          <c:showSerName val="0"/>
          <c:showPercent val="0"/>
          <c:showBubbleSize val="0"/>
        </c:dLbls>
        <c:gapWidth val="150"/>
        <c:overlap val="100"/>
        <c:axId val="131985792"/>
        <c:axId val="131987328"/>
      </c:barChart>
      <c:catAx>
        <c:axId val="131985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1987328"/>
        <c:crosses val="autoZero"/>
        <c:auto val="1"/>
        <c:lblAlgn val="ctr"/>
        <c:lblOffset val="100"/>
        <c:tickLblSkip val="2"/>
        <c:tickMarkSkip val="1"/>
        <c:noMultiLvlLbl val="0"/>
      </c:catAx>
      <c:valAx>
        <c:axId val="13198732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1985792"/>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35F1-4A42-9BCB-21861EF1B066}"/>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35F1-4A42-9BCB-21861EF1B066}"/>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35F1-4A42-9BCB-21861EF1B066}"/>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35F1-4A42-9BCB-21861EF1B066}"/>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35F1-4A42-9BCB-21861EF1B066}"/>
            </c:ext>
          </c:extLst>
        </c:ser>
        <c:dLbls>
          <c:showLegendKey val="0"/>
          <c:showVal val="0"/>
          <c:showCatName val="0"/>
          <c:showSerName val="0"/>
          <c:showPercent val="0"/>
          <c:showBubbleSize val="0"/>
        </c:dLbls>
        <c:gapWidth val="150"/>
        <c:overlap val="100"/>
        <c:axId val="132512384"/>
        <c:axId val="132522368"/>
      </c:barChart>
      <c:catAx>
        <c:axId val="13251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2522368"/>
        <c:crosses val="autoZero"/>
        <c:auto val="1"/>
        <c:lblAlgn val="ctr"/>
        <c:lblOffset val="100"/>
        <c:tickLblSkip val="2"/>
        <c:tickMarkSkip val="1"/>
        <c:noMultiLvlLbl val="0"/>
      </c:catAx>
      <c:valAx>
        <c:axId val="13252236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00" b="1" i="0" u="none" strike="noStrike" baseline="0">
                <a:solidFill>
                  <a:srgbClr val="003366"/>
                </a:solidFill>
                <a:latin typeface="Arial"/>
                <a:ea typeface="Arial"/>
                <a:cs typeface="Arial"/>
              </a:defRPr>
            </a:pPr>
            <a:endParaRPr lang="fr-FR"/>
          </a:p>
        </c:txPr>
        <c:crossAx val="13251238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0870139167758E-2"/>
          <c:y val="1.9997861378438807E-2"/>
          <c:w val="0.89915360677159173"/>
          <c:h val="0.79333017534023864"/>
        </c:manualLayout>
      </c:layout>
      <c:barChart>
        <c:barDir val="col"/>
        <c:grouping val="stacked"/>
        <c:varyColors val="0"/>
        <c:ser>
          <c:idx val="0"/>
          <c:order val="0"/>
          <c:tx>
            <c:strRef>
              <c:f>'Graphique 8'!$B$3</c:f>
              <c:strCache>
                <c:ptCount val="1"/>
                <c:pt idx="0">
                  <c:v>Garanties de ressources (dispositifs pour 60 ans et plus)</c:v>
                </c:pt>
              </c:strCache>
            </c:strRef>
          </c:tx>
          <c:spPr>
            <a:solidFill>
              <a:srgbClr val="9999FF"/>
            </a:solidFill>
            <a:ln w="12700">
              <a:solidFill>
                <a:srgbClr val="000000"/>
              </a:solid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8'!$B$4:$B$56</c:f>
              <c:numCache>
                <c:formatCode>_-* #\ ##0\ _€_-;\-* #\ ##0\ _€_-;_-* "-"??\ _€_-;_-@_-</c:formatCode>
                <c:ptCount val="5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numCache>
            </c:numRef>
          </c:val>
          <c:extLst>
            <c:ext xmlns:c16="http://schemas.microsoft.com/office/drawing/2014/chart" uri="{C3380CC4-5D6E-409C-BE32-E72D297353CC}">
              <c16:uniqueId val="{00000000-75E1-4C57-8D92-662AFDFEAC69}"/>
            </c:ext>
          </c:extLst>
        </c:ser>
        <c:ser>
          <c:idx val="1"/>
          <c:order val="1"/>
          <c:tx>
            <c:strRef>
              <c:f>'Graphique 8'!$C$3</c:f>
              <c:strCache>
                <c:ptCount val="1"/>
                <c:pt idx="0">
                  <c:v>Préretraites totales  </c:v>
                </c:pt>
              </c:strCache>
            </c:strRef>
          </c:tx>
          <c:spPr>
            <a:solidFill>
              <a:srgbClr val="FF0000"/>
            </a:solidFill>
            <a:ln w="12700">
              <a:solidFill>
                <a:srgbClr val="000000"/>
              </a:solid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8'!$C$4:$C$56</c:f>
              <c:numCache>
                <c:formatCode>_-* #\ ##0\ _€_-;\-* #\ ##0\ _€_-;_-* "-"??\ _€_-;_-@_-</c:formatCode>
                <c:ptCount val="53"/>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pt idx="47">
                  <c:v>19324.999999999996</c:v>
                </c:pt>
                <c:pt idx="48">
                  <c:v>16972</c:v>
                </c:pt>
                <c:pt idx="49">
                  <c:v>14725</c:v>
                </c:pt>
                <c:pt idx="50">
                  <c:v>12984.65909090909</c:v>
                </c:pt>
                <c:pt idx="51">
                  <c:v>11200</c:v>
                </c:pt>
                <c:pt idx="52">
                  <c:v>9800</c:v>
                </c:pt>
              </c:numCache>
            </c:numRef>
          </c:val>
          <c:extLst>
            <c:ext xmlns:c16="http://schemas.microsoft.com/office/drawing/2014/chart" uri="{C3380CC4-5D6E-409C-BE32-E72D297353CC}">
              <c16:uniqueId val="{00000001-75E1-4C57-8D92-662AFDFEAC69}"/>
            </c:ext>
          </c:extLst>
        </c:ser>
        <c:ser>
          <c:idx val="2"/>
          <c:order val="2"/>
          <c:tx>
            <c:strRef>
              <c:f>'Graphique 8'!$D$3</c:f>
              <c:strCache>
                <c:ptCount val="1"/>
                <c:pt idx="0">
                  <c:v>Dispensés de recherche d'emploi indemnisés</c:v>
                </c:pt>
              </c:strCache>
            </c:strRef>
          </c:tx>
          <c:spPr>
            <a:solidFill>
              <a:srgbClr val="CCFFFF"/>
            </a:solidFill>
            <a:ln w="12700">
              <a:solidFill>
                <a:srgbClr val="000000"/>
              </a:solid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8'!$D$4:$D$56</c:f>
              <c:numCache>
                <c:formatCode>_-* #\ ##0\ _€_-;\-* #\ ##0\ _€_-;_-* "-"??\ _€_-;_-@_-</c:formatCode>
                <c:ptCount val="53"/>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pt idx="47">
                  <c:v>16499</c:v>
                </c:pt>
                <c:pt idx="48">
                  <c:v>7780</c:v>
                </c:pt>
                <c:pt idx="49">
                  <c:v>3450</c:v>
                </c:pt>
                <c:pt idx="50">
                  <c:v>1300</c:v>
                </c:pt>
                <c:pt idx="51">
                  <c:v>433</c:v>
                </c:pt>
                <c:pt idx="52">
                  <c:v>179</c:v>
                </c:pt>
              </c:numCache>
            </c:numRef>
          </c:val>
          <c:extLst>
            <c:ext xmlns:c16="http://schemas.microsoft.com/office/drawing/2014/chart" uri="{C3380CC4-5D6E-409C-BE32-E72D297353CC}">
              <c16:uniqueId val="{00000002-75E1-4C57-8D92-662AFDFEAC69}"/>
            </c:ext>
          </c:extLst>
        </c:ser>
        <c:ser>
          <c:idx val="3"/>
          <c:order val="3"/>
          <c:tx>
            <c:strRef>
              <c:f>'Graphique 8'!$E$3</c:f>
              <c:strCache>
                <c:ptCount val="1"/>
                <c:pt idx="0">
                  <c:v>Retraites anticipées pour carrière longue</c:v>
                </c:pt>
              </c:strCache>
            </c:strRef>
          </c:tx>
          <c:spPr>
            <a:solidFill>
              <a:srgbClr val="00B0F0"/>
            </a:solidFill>
            <a:ln w="12700">
              <a:solidFill>
                <a:srgbClr val="002060"/>
              </a:solidFill>
              <a:prstDash val="solid"/>
            </a:ln>
          </c:spPr>
          <c:invertIfNegative val="0"/>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8'!$E$4:$E$56</c:f>
              <c:numCache>
                <c:formatCode>_-* #\ ##0\ _€_-;\-* #\ ##0\ _€_-;_-* "-"??\ _€_-;_-@_-</c:formatCode>
                <c:ptCount val="53"/>
                <c:pt idx="36">
                  <c:v>102548.40000000141</c:v>
                </c:pt>
                <c:pt idx="37">
                  <c:v>165850.60000000472</c:v>
                </c:pt>
                <c:pt idx="38">
                  <c:v>207075.60000000658</c:v>
                </c:pt>
                <c:pt idx="39">
                  <c:v>239357.20000000601</c:v>
                </c:pt>
                <c:pt idx="40">
                  <c:v>263044.60000000638</c:v>
                </c:pt>
                <c:pt idx="41">
                  <c:v>187675.60000000414</c:v>
                </c:pt>
                <c:pt idx="42">
                  <c:v>134286.80000000447</c:v>
                </c:pt>
                <c:pt idx="43">
                  <c:v>117079.00000000256</c:v>
                </c:pt>
                <c:pt idx="44">
                  <c:v>137701.2000000026</c:v>
                </c:pt>
                <c:pt idx="45">
                  <c:v>150214.19999999771</c:v>
                </c:pt>
                <c:pt idx="46">
                  <c:v>180904.99999999616</c:v>
                </c:pt>
                <c:pt idx="47">
                  <c:v>240191.4000000025</c:v>
                </c:pt>
                <c:pt idx="48">
                  <c:v>292804.19999999244</c:v>
                </c:pt>
                <c:pt idx="49">
                  <c:v>309856.79999998922</c:v>
                </c:pt>
                <c:pt idx="50">
                  <c:v>298333.1999999921</c:v>
                </c:pt>
                <c:pt idx="51">
                  <c:v>266749.99999999814</c:v>
                </c:pt>
                <c:pt idx="52">
                  <c:v>255342.79999999923</c:v>
                </c:pt>
              </c:numCache>
            </c:numRef>
          </c:val>
          <c:extLst>
            <c:ext xmlns:c16="http://schemas.microsoft.com/office/drawing/2014/chart" uri="{C3380CC4-5D6E-409C-BE32-E72D297353CC}">
              <c16:uniqueId val="{00000003-75E1-4C57-8D92-662AFDFEAC69}"/>
            </c:ext>
          </c:extLst>
        </c:ser>
        <c:ser>
          <c:idx val="4"/>
          <c:order val="4"/>
          <c:tx>
            <c:strRef>
              <c:f>'Graphique 8'!$F$3</c:f>
              <c:strCache>
                <c:ptCount val="1"/>
                <c:pt idx="0">
                  <c:v>Autres retraites anticipées </c:v>
                </c:pt>
              </c:strCache>
            </c:strRef>
          </c:tx>
          <c:spPr>
            <a:solidFill>
              <a:srgbClr val="002060"/>
            </a:solidFill>
            <a:ln w="12700">
              <a:solidFill>
                <a:srgbClr val="000000"/>
              </a:solidFill>
              <a:prstDash val="solid"/>
            </a:ln>
          </c:spPr>
          <c:invertIfNegative val="0"/>
          <c:dPt>
            <c:idx val="39"/>
            <c:invertIfNegative val="0"/>
            <c:bubble3D val="0"/>
            <c:extLst>
              <c:ext xmlns:c16="http://schemas.microsoft.com/office/drawing/2014/chart" uri="{C3380CC4-5D6E-409C-BE32-E72D297353CC}">
                <c16:uniqueId val="{00000004-75E1-4C57-8D92-662AFDFEAC69}"/>
              </c:ext>
            </c:extLst>
          </c:dPt>
          <c:cat>
            <c:numRef>
              <c:f>'Graphique 8'!$A$4:$A$56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numCache>
            </c:numRef>
          </c:cat>
          <c:val>
            <c:numRef>
              <c:f>'Graphique 8'!$F$4:$F$56</c:f>
              <c:numCache>
                <c:formatCode>_-* #\ ##0\ _€_-;\-* #\ ##0\ _€_-;_-* "-"??\ _€_-;_-@_-</c:formatCode>
                <c:ptCount val="53"/>
                <c:pt idx="36">
                  <c:v>194</c:v>
                </c:pt>
                <c:pt idx="37">
                  <c:v>1532.6000000000058</c:v>
                </c:pt>
                <c:pt idx="38">
                  <c:v>2134</c:v>
                </c:pt>
                <c:pt idx="39">
                  <c:v>2735.3999999999942</c:v>
                </c:pt>
                <c:pt idx="40">
                  <c:v>3239.7999999999884</c:v>
                </c:pt>
                <c:pt idx="41">
                  <c:v>2987.6000000000058</c:v>
                </c:pt>
                <c:pt idx="42">
                  <c:v>3375.6000000000058</c:v>
                </c:pt>
                <c:pt idx="43">
                  <c:v>6421.4000000000087</c:v>
                </c:pt>
                <c:pt idx="44">
                  <c:v>11931</c:v>
                </c:pt>
                <c:pt idx="45">
                  <c:v>14394.800000000017</c:v>
                </c:pt>
                <c:pt idx="46">
                  <c:v>16063.200000000012</c:v>
                </c:pt>
                <c:pt idx="47">
                  <c:v>20214.800000000014</c:v>
                </c:pt>
                <c:pt idx="48">
                  <c:v>25278.200000000026</c:v>
                </c:pt>
                <c:pt idx="49">
                  <c:v>26364.600000000028</c:v>
                </c:pt>
                <c:pt idx="50">
                  <c:v>24385.800000000017</c:v>
                </c:pt>
                <c:pt idx="51">
                  <c:v>22387.600000000006</c:v>
                </c:pt>
                <c:pt idx="52">
                  <c:v>22950.200000000019</c:v>
                </c:pt>
              </c:numCache>
            </c:numRef>
          </c:val>
          <c:extLst>
            <c:ext xmlns:c16="http://schemas.microsoft.com/office/drawing/2014/chart" uri="{C3380CC4-5D6E-409C-BE32-E72D297353CC}">
              <c16:uniqueId val="{00000005-75E1-4C57-8D92-662AFDFEAC69}"/>
            </c:ext>
          </c:extLst>
        </c:ser>
        <c:dLbls>
          <c:showLegendKey val="0"/>
          <c:showVal val="0"/>
          <c:showCatName val="0"/>
          <c:showSerName val="0"/>
          <c:showPercent val="0"/>
          <c:showBubbleSize val="0"/>
        </c:dLbls>
        <c:gapWidth val="150"/>
        <c:overlap val="100"/>
        <c:axId val="132663936"/>
        <c:axId val="132678016"/>
      </c:barChart>
      <c:catAx>
        <c:axId val="132663936"/>
        <c:scaling>
          <c:orientation val="minMax"/>
        </c:scaling>
        <c:delete val="0"/>
        <c:axPos val="b"/>
        <c:numFmt formatCode="0" sourceLinked="1"/>
        <c:majorTickMark val="out"/>
        <c:minorTickMark val="none"/>
        <c:tickLblPos val="nextTo"/>
        <c:spPr>
          <a:ln w="3175">
            <a:solidFill>
              <a:srgbClr val="000000"/>
            </a:solidFill>
            <a:prstDash val="solid"/>
          </a:ln>
        </c:spPr>
        <c:txPr>
          <a:bodyPr rot="-2700000" vert="horz"/>
          <a:lstStyle/>
          <a:p>
            <a:pPr>
              <a:defRPr/>
            </a:pPr>
            <a:endParaRPr lang="fr-FR"/>
          </a:p>
        </c:txPr>
        <c:crossAx val="132678016"/>
        <c:crosses val="autoZero"/>
        <c:auto val="1"/>
        <c:lblAlgn val="ctr"/>
        <c:lblOffset val="100"/>
        <c:tickLblSkip val="2"/>
        <c:tickMarkSkip val="1"/>
        <c:noMultiLvlLbl val="0"/>
      </c:catAx>
      <c:valAx>
        <c:axId val="132678016"/>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2663936"/>
        <c:crosses val="autoZero"/>
        <c:crossBetween val="between"/>
      </c:valAx>
      <c:spPr>
        <a:solidFill>
          <a:srgbClr val="FFFFFF"/>
        </a:solidFill>
        <a:ln w="12700">
          <a:solidFill>
            <a:srgbClr val="FFFFFF"/>
          </a:solidFill>
          <a:prstDash val="solid"/>
        </a:ln>
      </c:spPr>
    </c:plotArea>
    <c:legend>
      <c:legendPos val="b"/>
      <c:layout>
        <c:manualLayout>
          <c:xMode val="edge"/>
          <c:yMode val="edge"/>
          <c:x val="1.119394043135912E-2"/>
          <c:y val="0.8929022546757629"/>
          <c:w val="0.97437307428962683"/>
          <c:h val="0.10409877926523541"/>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206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0C99-42A3-AD07-43F6068F9F50}"/>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0C99-42A3-AD07-43F6068F9F50}"/>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0C99-42A3-AD07-43F6068F9F50}"/>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0C99-42A3-AD07-43F6068F9F50}"/>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0C99-42A3-AD07-43F6068F9F50}"/>
            </c:ext>
          </c:extLst>
        </c:ser>
        <c:dLbls>
          <c:showLegendKey val="0"/>
          <c:showVal val="0"/>
          <c:showCatName val="0"/>
          <c:showSerName val="0"/>
          <c:showPercent val="0"/>
          <c:showBubbleSize val="0"/>
        </c:dLbls>
        <c:gapWidth val="150"/>
        <c:overlap val="100"/>
        <c:axId val="139949952"/>
        <c:axId val="139951488"/>
      </c:barChart>
      <c:catAx>
        <c:axId val="139949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39951488"/>
        <c:crosses val="autoZero"/>
        <c:auto val="1"/>
        <c:lblAlgn val="ctr"/>
        <c:lblOffset val="100"/>
        <c:tickLblSkip val="2"/>
        <c:tickMarkSkip val="1"/>
        <c:noMultiLvlLbl val="0"/>
      </c:catAx>
      <c:valAx>
        <c:axId val="139951488"/>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25" b="1" i="0" u="none" strike="noStrike" baseline="0">
                <a:solidFill>
                  <a:srgbClr val="003366"/>
                </a:solidFill>
                <a:latin typeface="Arial"/>
                <a:ea typeface="Arial"/>
                <a:cs typeface="Arial"/>
              </a:defRPr>
            </a:pPr>
            <a:endParaRPr lang="fr-FR"/>
          </a:p>
        </c:txPr>
        <c:crossAx val="139949952"/>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63854213345286E-2"/>
          <c:y val="2.7954587071964836E-2"/>
          <c:w val="0.89359810511490956"/>
          <c:h val="0.74990099493377282"/>
        </c:manualLayout>
      </c:layout>
      <c:barChart>
        <c:barDir val="col"/>
        <c:grouping val="stacked"/>
        <c:varyColors val="0"/>
        <c:ser>
          <c:idx val="0"/>
          <c:order val="0"/>
          <c:tx>
            <c:strRef>
              <c:f>'Graphique 9'!$B$3</c:f>
              <c:strCache>
                <c:ptCount val="1"/>
                <c:pt idx="0">
                  <c:v>Garanties de ressources (dispositifs pour 60 ans et plus)</c:v>
                </c:pt>
              </c:strCache>
            </c:strRef>
          </c:tx>
          <c:spPr>
            <a:solidFill>
              <a:srgbClr val="9999FF"/>
            </a:solidFill>
            <a:ln w="12700">
              <a:solidFill>
                <a:srgbClr val="000000"/>
              </a:solid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9'!$B$4:$B$56</c:f>
              <c:numCache>
                <c:formatCode>0.0%</c:formatCode>
                <c:ptCount val="53"/>
                <c:pt idx="0">
                  <c:v>2.5720018128938494E-3</c:v>
                </c:pt>
                <c:pt idx="1">
                  <c:v>2.4863467333916182E-3</c:v>
                </c:pt>
                <c:pt idx="2">
                  <c:v>2.5784754219722776E-3</c:v>
                </c:pt>
                <c:pt idx="3">
                  <c:v>2.8184484360832263E-3</c:v>
                </c:pt>
                <c:pt idx="4">
                  <c:v>2.9958127213754447E-3</c:v>
                </c:pt>
                <c:pt idx="5">
                  <c:v>1.1740040160901017E-2</c:v>
                </c:pt>
                <c:pt idx="6">
                  <c:v>1.4831042692806782E-2</c:v>
                </c:pt>
                <c:pt idx="7">
                  <c:v>1.902463398700488E-2</c:v>
                </c:pt>
                <c:pt idx="8">
                  <c:v>2.1511749621713681E-2</c:v>
                </c:pt>
                <c:pt idx="9">
                  <c:v>2.4867810219503905E-2</c:v>
                </c:pt>
                <c:pt idx="10">
                  <c:v>3.1713918470689217E-2</c:v>
                </c:pt>
                <c:pt idx="11">
                  <c:v>3.4819360652534714E-2</c:v>
                </c:pt>
                <c:pt idx="12">
                  <c:v>4.348865739086278E-2</c:v>
                </c:pt>
                <c:pt idx="13">
                  <c:v>5.5574116471261883E-2</c:v>
                </c:pt>
                <c:pt idx="14">
                  <c:v>7.1971936305737103E-2</c:v>
                </c:pt>
                <c:pt idx="15">
                  <c:v>7.5189652626927644E-2</c:v>
                </c:pt>
                <c:pt idx="16">
                  <c:v>6.8701872613813511E-2</c:v>
                </c:pt>
                <c:pt idx="17">
                  <c:v>5.886318708060076E-2</c:v>
                </c:pt>
                <c:pt idx="18">
                  <c:v>4.8890168409302805E-2</c:v>
                </c:pt>
                <c:pt idx="19">
                  <c:v>3.8398040906685152E-2</c:v>
                </c:pt>
                <c:pt idx="20">
                  <c:v>3.0698149359989099E-2</c:v>
                </c:pt>
                <c:pt idx="21">
                  <c:v>2.3134700233409567E-2</c:v>
                </c:pt>
                <c:pt idx="22">
                  <c:v>1.5913045082250877E-2</c:v>
                </c:pt>
                <c:pt idx="23">
                  <c:v>9.2982015363267338E-3</c:v>
                </c:pt>
                <c:pt idx="24">
                  <c:v>3.9802681817316986E-3</c:v>
                </c:pt>
                <c:pt idx="25">
                  <c:v>1.6962533864969031E-3</c:v>
                </c:pt>
                <c:pt idx="26">
                  <c:v>1.2773878472990803E-3</c:v>
                </c:pt>
                <c:pt idx="27">
                  <c:v>9.1508332158556202E-4</c:v>
                </c:pt>
                <c:pt idx="28">
                  <c:v>5.8178559377687156E-4</c:v>
                </c:pt>
                <c:pt idx="29">
                  <c:v>2.8370779089138235E-4</c:v>
                </c:pt>
                <c:pt idx="30">
                  <c:v>6.7773287516876738E-5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0-03BF-4BC9-AC78-EE6C87D66E42}"/>
            </c:ext>
          </c:extLst>
        </c:ser>
        <c:ser>
          <c:idx val="1"/>
          <c:order val="1"/>
          <c:tx>
            <c:strRef>
              <c:f>'Graphique 9'!$C$3</c:f>
              <c:strCache>
                <c:ptCount val="1"/>
                <c:pt idx="0">
                  <c:v>Préretraites totales  </c:v>
                </c:pt>
              </c:strCache>
            </c:strRef>
          </c:tx>
          <c:spPr>
            <a:solidFill>
              <a:srgbClr val="FF0000"/>
            </a:solidFill>
            <a:ln w="12700">
              <a:solidFill>
                <a:srgbClr val="000000"/>
              </a:solid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9'!$C$4:$C$56</c:f>
              <c:numCache>
                <c:formatCode>0.0%</c:formatCode>
                <c:ptCount val="53"/>
                <c:pt idx="0">
                  <c:v>0</c:v>
                </c:pt>
                <c:pt idx="1">
                  <c:v>0</c:v>
                </c:pt>
                <c:pt idx="2">
                  <c:v>0</c:v>
                </c:pt>
                <c:pt idx="3">
                  <c:v>0</c:v>
                </c:pt>
                <c:pt idx="4">
                  <c:v>0</c:v>
                </c:pt>
                <c:pt idx="5">
                  <c:v>0</c:v>
                </c:pt>
                <c:pt idx="6">
                  <c:v>0</c:v>
                </c:pt>
                <c:pt idx="7">
                  <c:v>0</c:v>
                </c:pt>
                <c:pt idx="8">
                  <c:v>0</c:v>
                </c:pt>
                <c:pt idx="9">
                  <c:v>0</c:v>
                </c:pt>
                <c:pt idx="10">
                  <c:v>0</c:v>
                </c:pt>
                <c:pt idx="11">
                  <c:v>1.1791052336522593E-4</c:v>
                </c:pt>
                <c:pt idx="12">
                  <c:v>1.772241550469402E-3</c:v>
                </c:pt>
                <c:pt idx="13">
                  <c:v>7.2919276298554414E-3</c:v>
                </c:pt>
                <c:pt idx="14">
                  <c:v>2.4629132176360802E-2</c:v>
                </c:pt>
                <c:pt idx="15">
                  <c:v>5.0121346106437252E-2</c:v>
                </c:pt>
                <c:pt idx="16">
                  <c:v>4.9451002015891948E-2</c:v>
                </c:pt>
                <c:pt idx="17">
                  <c:v>4.8536450679749543E-2</c:v>
                </c:pt>
                <c:pt idx="18">
                  <c:v>4.4683679614295264E-2</c:v>
                </c:pt>
                <c:pt idx="19">
                  <c:v>3.9393606617716202E-2</c:v>
                </c:pt>
                <c:pt idx="20">
                  <c:v>3.7674764443352854E-2</c:v>
                </c:pt>
                <c:pt idx="21">
                  <c:v>3.623349570276737E-2</c:v>
                </c:pt>
                <c:pt idx="22">
                  <c:v>3.3849045306986063E-2</c:v>
                </c:pt>
                <c:pt idx="23">
                  <c:v>3.3148407637240605E-2</c:v>
                </c:pt>
                <c:pt idx="24">
                  <c:v>3.30447448924234E-2</c:v>
                </c:pt>
                <c:pt idx="25">
                  <c:v>3.4969315073705216E-2</c:v>
                </c:pt>
                <c:pt idx="26">
                  <c:v>3.489731572516902E-2</c:v>
                </c:pt>
                <c:pt idx="27">
                  <c:v>3.1855161876002479E-2</c:v>
                </c:pt>
                <c:pt idx="28">
                  <c:v>3.6103905056654707E-2</c:v>
                </c:pt>
                <c:pt idx="29">
                  <c:v>3.4874940871256525E-2</c:v>
                </c:pt>
                <c:pt idx="30">
                  <c:v>3.2786292090379809E-2</c:v>
                </c:pt>
                <c:pt idx="31">
                  <c:v>3.0584097528530228E-2</c:v>
                </c:pt>
                <c:pt idx="32">
                  <c:v>2.8890049253356302E-2</c:v>
                </c:pt>
                <c:pt idx="33">
                  <c:v>2.4281089399237222E-2</c:v>
                </c:pt>
                <c:pt idx="34">
                  <c:v>1.7946773224397448E-2</c:v>
                </c:pt>
                <c:pt idx="35">
                  <c:v>1.6362634885293756E-2</c:v>
                </c:pt>
                <c:pt idx="36">
                  <c:v>1.4999385702321571E-2</c:v>
                </c:pt>
                <c:pt idx="37">
                  <c:v>1.3401498996505432E-2</c:v>
                </c:pt>
                <c:pt idx="38">
                  <c:v>1.1173730389284157E-2</c:v>
                </c:pt>
                <c:pt idx="39">
                  <c:v>9.0357796876476774E-3</c:v>
                </c:pt>
                <c:pt idx="40">
                  <c:v>7.2867103798145063E-3</c:v>
                </c:pt>
                <c:pt idx="41">
                  <c:v>5.9229162812777895E-3</c:v>
                </c:pt>
                <c:pt idx="42">
                  <c:v>4.5373806427085848E-3</c:v>
                </c:pt>
                <c:pt idx="43">
                  <c:v>4.095359147060963E-3</c:v>
                </c:pt>
                <c:pt idx="44">
                  <c:v>3.6457458168237672E-3</c:v>
                </c:pt>
                <c:pt idx="45">
                  <c:v>3.1616928461688297E-3</c:v>
                </c:pt>
                <c:pt idx="46">
                  <c:v>2.7454604925925379E-3</c:v>
                </c:pt>
                <c:pt idx="47">
                  <c:v>2.3247605707133819E-3</c:v>
                </c:pt>
                <c:pt idx="48">
                  <c:v>2.0356004595573135E-3</c:v>
                </c:pt>
                <c:pt idx="49">
                  <c:v>1.7623677221843019E-3</c:v>
                </c:pt>
                <c:pt idx="50">
                  <c:v>1.5434898253485711E-3</c:v>
                </c:pt>
                <c:pt idx="51">
                  <c:v>1.3223565148727326E-3</c:v>
                </c:pt>
                <c:pt idx="52">
                  <c:v>1.1507987952780613E-3</c:v>
                </c:pt>
              </c:numCache>
            </c:numRef>
          </c:val>
          <c:extLst>
            <c:ext xmlns:c16="http://schemas.microsoft.com/office/drawing/2014/chart" uri="{C3380CC4-5D6E-409C-BE32-E72D297353CC}">
              <c16:uniqueId val="{00000001-03BF-4BC9-AC78-EE6C87D66E42}"/>
            </c:ext>
          </c:extLst>
        </c:ser>
        <c:ser>
          <c:idx val="2"/>
          <c:order val="2"/>
          <c:tx>
            <c:strRef>
              <c:f>'Graphique 9'!$D$3</c:f>
              <c:strCache>
                <c:ptCount val="1"/>
                <c:pt idx="0">
                  <c:v>Dispensés de recherche d'emploi indemnisés</c:v>
                </c:pt>
              </c:strCache>
            </c:strRef>
          </c:tx>
          <c:spPr>
            <a:solidFill>
              <a:srgbClr val="CCFFFF"/>
            </a:solidFill>
            <a:ln w="12700">
              <a:solidFill>
                <a:srgbClr val="000000"/>
              </a:solid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9'!$D$4:$D$56</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1.0499943468304367E-2</c:v>
                </c:pt>
                <c:pt idx="18">
                  <c:v>1.9206827838004415E-2</c:v>
                </c:pt>
                <c:pt idx="19">
                  <c:v>2.8776030122537363E-2</c:v>
                </c:pt>
                <c:pt idx="20">
                  <c:v>3.5244253864542101E-2</c:v>
                </c:pt>
                <c:pt idx="21">
                  <c:v>3.820571737355187E-2</c:v>
                </c:pt>
                <c:pt idx="22">
                  <c:v>3.9472163382481183E-2</c:v>
                </c:pt>
                <c:pt idx="23">
                  <c:v>3.9675957889232505E-2</c:v>
                </c:pt>
                <c:pt idx="24">
                  <c:v>4.1311587583812148E-2</c:v>
                </c:pt>
                <c:pt idx="25">
                  <c:v>4.8124272005852488E-2</c:v>
                </c:pt>
                <c:pt idx="26">
                  <c:v>4.9702395995461432E-2</c:v>
                </c:pt>
                <c:pt idx="27">
                  <c:v>4.9040760445958419E-2</c:v>
                </c:pt>
                <c:pt idx="28">
                  <c:v>4.9025277831193287E-2</c:v>
                </c:pt>
                <c:pt idx="29">
                  <c:v>5.0493927000608181E-2</c:v>
                </c:pt>
                <c:pt idx="30">
                  <c:v>5.2078353267067341E-2</c:v>
                </c:pt>
                <c:pt idx="31">
                  <c:v>5.9514703790968244E-2</c:v>
                </c:pt>
                <c:pt idx="32">
                  <c:v>6.333217619658349E-2</c:v>
                </c:pt>
                <c:pt idx="33">
                  <c:v>6.3506142634942309E-2</c:v>
                </c:pt>
                <c:pt idx="34">
                  <c:v>6.1386408171360894E-2</c:v>
                </c:pt>
                <c:pt idx="35">
                  <c:v>6.3296467387593661E-2</c:v>
                </c:pt>
                <c:pt idx="36">
                  <c:v>6.1883374273151937E-2</c:v>
                </c:pt>
                <c:pt idx="37">
                  <c:v>5.8976341530384842E-2</c:v>
                </c:pt>
                <c:pt idx="38">
                  <c:v>5.6150662797635337E-2</c:v>
                </c:pt>
                <c:pt idx="39">
                  <c:v>5.1222665490796772E-2</c:v>
                </c:pt>
                <c:pt idx="40">
                  <c:v>4.5832135147642693E-2</c:v>
                </c:pt>
                <c:pt idx="41">
                  <c:v>4.1188408318472737E-2</c:v>
                </c:pt>
                <c:pt idx="42">
                  <c:v>3.3056208033510628E-2</c:v>
                </c:pt>
                <c:pt idx="43">
                  <c:v>1.9944621042729142E-2</c:v>
                </c:pt>
                <c:pt idx="44">
                  <c:v>1.2057848458168574E-2</c:v>
                </c:pt>
                <c:pt idx="45">
                  <c:v>7.101614443851015E-3</c:v>
                </c:pt>
                <c:pt idx="46">
                  <c:v>3.9770310454165098E-3</c:v>
                </c:pt>
                <c:pt idx="47">
                  <c:v>1.9847981710840925E-3</c:v>
                </c:pt>
                <c:pt idx="48">
                  <c:v>9.3312347250506112E-4</c:v>
                </c:pt>
                <c:pt idx="49">
                  <c:v>4.129146785423322E-4</c:v>
                </c:pt>
                <c:pt idx="50">
                  <c:v>1.5453134032282549E-4</c:v>
                </c:pt>
                <c:pt idx="51">
                  <c:v>5.1123247405347611E-5</c:v>
                </c:pt>
                <c:pt idx="52">
                  <c:v>2.1019692281099281E-5</c:v>
                </c:pt>
              </c:numCache>
            </c:numRef>
          </c:val>
          <c:extLst>
            <c:ext xmlns:c16="http://schemas.microsoft.com/office/drawing/2014/chart" uri="{C3380CC4-5D6E-409C-BE32-E72D297353CC}">
              <c16:uniqueId val="{00000002-03BF-4BC9-AC78-EE6C87D66E42}"/>
            </c:ext>
          </c:extLst>
        </c:ser>
        <c:ser>
          <c:idx val="3"/>
          <c:order val="3"/>
          <c:tx>
            <c:strRef>
              <c:f>'Graphique 9'!$E$3</c:f>
              <c:strCache>
                <c:ptCount val="1"/>
                <c:pt idx="0">
                  <c:v>Retraites anticipées pour carrière longue</c:v>
                </c:pt>
              </c:strCache>
            </c:strRef>
          </c:tx>
          <c:spPr>
            <a:solidFill>
              <a:srgbClr val="00B0F0"/>
            </a:solidFill>
            <a:ln w="12700">
              <a:solidFill>
                <a:srgbClr val="000000"/>
              </a:solidFill>
              <a:prstDash val="solid"/>
            </a:ln>
          </c:spPr>
          <c:invertIfNegative val="0"/>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9'!$E$4:$E$56</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1.51978875866373E-2</c:v>
                </c:pt>
                <c:pt idx="37">
                  <c:v>2.3434268703686891E-2</c:v>
                </c:pt>
                <c:pt idx="38">
                  <c:v>2.8032552999749504E-2</c:v>
                </c:pt>
                <c:pt idx="39">
                  <c:v>3.124635459283524E-2</c:v>
                </c:pt>
                <c:pt idx="40">
                  <c:v>3.3418122204724898E-2</c:v>
                </c:pt>
                <c:pt idx="41">
                  <c:v>2.3237940145052836E-2</c:v>
                </c:pt>
                <c:pt idx="42">
                  <c:v>1.6227504178419609E-2</c:v>
                </c:pt>
                <c:pt idx="43">
                  <c:v>1.4102784010669755E-2</c:v>
                </c:pt>
                <c:pt idx="44">
                  <c:v>1.6586499285413898E-2</c:v>
                </c:pt>
                <c:pt idx="45">
                  <c:v>1.8083659960132756E-2</c:v>
                </c:pt>
                <c:pt idx="46">
                  <c:v>2.1762664552293511E-2</c:v>
                </c:pt>
                <c:pt idx="47">
                  <c:v>2.8894566424033742E-2</c:v>
                </c:pt>
                <c:pt idx="48">
                  <c:v>3.5118569648850816E-2</c:v>
                </c:pt>
                <c:pt idx="49">
                  <c:v>3.7085339410478625E-2</c:v>
                </c:pt>
                <c:pt idx="50">
                  <c:v>3.5462945583689488E-2</c:v>
                </c:pt>
                <c:pt idx="51">
                  <c:v>3.1494517887705263E-2</c:v>
                </c:pt>
                <c:pt idx="52">
                  <c:v>2.9984508839074085E-2</c:v>
                </c:pt>
              </c:numCache>
            </c:numRef>
          </c:val>
          <c:extLst>
            <c:ext xmlns:c16="http://schemas.microsoft.com/office/drawing/2014/chart" uri="{C3380CC4-5D6E-409C-BE32-E72D297353CC}">
              <c16:uniqueId val="{00000003-03BF-4BC9-AC78-EE6C87D66E42}"/>
            </c:ext>
          </c:extLst>
        </c:ser>
        <c:ser>
          <c:idx val="4"/>
          <c:order val="4"/>
          <c:tx>
            <c:strRef>
              <c:f>'Graphique 9'!$F$3</c:f>
              <c:strCache>
                <c:ptCount val="1"/>
                <c:pt idx="0">
                  <c:v>Autres retraites anticipées </c:v>
                </c:pt>
              </c:strCache>
            </c:strRef>
          </c:tx>
          <c:spPr>
            <a:solidFill>
              <a:srgbClr val="002060"/>
            </a:solidFill>
            <a:ln w="12700">
              <a:solidFill>
                <a:srgbClr val="000000"/>
              </a:solidFill>
              <a:prstDash val="solid"/>
            </a:ln>
          </c:spPr>
          <c:invertIfNegative val="0"/>
          <c:dPt>
            <c:idx val="39"/>
            <c:invertIfNegative val="0"/>
            <c:bubble3D val="0"/>
            <c:extLst>
              <c:ext xmlns:c16="http://schemas.microsoft.com/office/drawing/2014/chart" uri="{C3380CC4-5D6E-409C-BE32-E72D297353CC}">
                <c16:uniqueId val="{00000004-03BF-4BC9-AC78-EE6C87D66E42}"/>
              </c:ext>
            </c:extLst>
          </c:dPt>
          <c:cat>
            <c:numRef>
              <c:f>'Graphique 9'!$A$4:$A$56</c:f>
              <c:numCache>
                <c:formatCode>0</c:formatCode>
                <c:ptCount val="53"/>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formatCode="General">
                  <c:v>2018</c:v>
                </c:pt>
                <c:pt idx="51" formatCode="General">
                  <c:v>2019</c:v>
                </c:pt>
                <c:pt idx="52" formatCode="General">
                  <c:v>2020</c:v>
                </c:pt>
              </c:numCache>
            </c:numRef>
          </c:cat>
          <c:val>
            <c:numRef>
              <c:f>'Graphique 9'!$F$4:$F$56</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2.8751206179790183E-5</c:v>
                </c:pt>
                <c:pt idx="37">
                  <c:v>2.1655248889825932E-4</c:v>
                </c:pt>
                <c:pt idx="38">
                  <c:v>2.8888709293351574E-4</c:v>
                </c:pt>
                <c:pt idx="39">
                  <c:v>3.5708672374693213E-4</c:v>
                </c:pt>
                <c:pt idx="40">
                  <c:v>4.1159572300235287E-4</c:v>
                </c:pt>
                <c:pt idx="41">
                  <c:v>3.6992379391545017E-4</c:v>
                </c:pt>
                <c:pt idx="42">
                  <c:v>4.0791472508594663E-4</c:v>
                </c:pt>
                <c:pt idx="43">
                  <c:v>7.7349155054376028E-4</c:v>
                </c:pt>
                <c:pt idx="44">
                  <c:v>1.4371227191503739E-3</c:v>
                </c:pt>
                <c:pt idx="45">
                  <c:v>1.7329298321604966E-3</c:v>
                </c:pt>
                <c:pt idx="46">
                  <c:v>1.9323845843752731E-3</c:v>
                </c:pt>
                <c:pt idx="47">
                  <c:v>2.4318018103418842E-3</c:v>
                </c:pt>
                <c:pt idx="48">
                  <c:v>3.0318357021436324E-3</c:v>
                </c:pt>
                <c:pt idx="49">
                  <c:v>3.155458067796285E-3</c:v>
                </c:pt>
                <c:pt idx="50">
                  <c:v>2.898746429880277E-3</c:v>
                </c:pt>
                <c:pt idx="51">
                  <c:v>2.6432489921754281E-3</c:v>
                </c:pt>
                <c:pt idx="52">
                  <c:v>2.6950063787133248E-3</c:v>
                </c:pt>
              </c:numCache>
            </c:numRef>
          </c:val>
          <c:extLst>
            <c:ext xmlns:c16="http://schemas.microsoft.com/office/drawing/2014/chart" uri="{C3380CC4-5D6E-409C-BE32-E72D297353CC}">
              <c16:uniqueId val="{00000005-03BF-4BC9-AC78-EE6C87D66E42}"/>
            </c:ext>
          </c:extLst>
        </c:ser>
        <c:dLbls>
          <c:showLegendKey val="0"/>
          <c:showVal val="0"/>
          <c:showCatName val="0"/>
          <c:showSerName val="0"/>
          <c:showPercent val="0"/>
          <c:showBubbleSize val="0"/>
        </c:dLbls>
        <c:gapWidth val="150"/>
        <c:overlap val="100"/>
        <c:axId val="111535616"/>
        <c:axId val="111537152"/>
      </c:barChart>
      <c:catAx>
        <c:axId val="111535616"/>
        <c:scaling>
          <c:orientation val="minMax"/>
        </c:scaling>
        <c:delete val="0"/>
        <c:axPos val="b"/>
        <c:numFmt formatCode="0" sourceLinked="1"/>
        <c:majorTickMark val="out"/>
        <c:minorTickMark val="none"/>
        <c:tickLblPos val="nextTo"/>
        <c:spPr>
          <a:ln w="3175">
            <a:solidFill>
              <a:srgbClr val="000000"/>
            </a:solidFill>
            <a:prstDash val="solid"/>
          </a:ln>
        </c:spPr>
        <c:txPr>
          <a:bodyPr rot="-2700000" vert="horz"/>
          <a:lstStyle/>
          <a:p>
            <a:pPr>
              <a:defRPr/>
            </a:pPr>
            <a:endParaRPr lang="fr-FR"/>
          </a:p>
        </c:txPr>
        <c:crossAx val="111537152"/>
        <c:crosses val="autoZero"/>
        <c:auto val="1"/>
        <c:lblAlgn val="ctr"/>
        <c:lblOffset val="100"/>
        <c:tickLblSkip val="2"/>
        <c:tickMarkSkip val="1"/>
        <c:noMultiLvlLbl val="0"/>
      </c:catAx>
      <c:valAx>
        <c:axId val="111537152"/>
        <c:scaling>
          <c:orientation val="minMax"/>
        </c:scaling>
        <c:delete val="0"/>
        <c:axPos val="l"/>
        <c:majorGridlines>
          <c:spPr>
            <a:ln w="3175">
              <a:solidFill>
                <a:srgbClr val="00000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a:pPr>
            <a:endParaRPr lang="fr-FR"/>
          </a:p>
        </c:txPr>
        <c:crossAx val="111535616"/>
        <c:crosses val="autoZero"/>
        <c:crossBetween val="between"/>
      </c:valAx>
      <c:spPr>
        <a:solidFill>
          <a:srgbClr val="FFFFFF"/>
        </a:solidFill>
        <a:ln w="12700">
          <a:solidFill>
            <a:srgbClr val="FFFFFF"/>
          </a:solidFill>
          <a:prstDash val="solid"/>
        </a:ln>
      </c:spPr>
    </c:plotArea>
    <c:legend>
      <c:legendPos val="b"/>
      <c:layout>
        <c:manualLayout>
          <c:xMode val="edge"/>
          <c:yMode val="edge"/>
          <c:x val="3.098106712564544E-2"/>
          <c:y val="0.87924519515705701"/>
          <c:w val="0.96213425129087782"/>
          <c:h val="9.999999999999997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206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Garanties de ressources (dispositifs pour 60 ans et plus)</c:v>
          </c:tx>
          <c:spPr>
            <a:solidFill>
              <a:srgbClr val="9999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3"/>
              <c:pt idx="0">
                <c:v>14000</c:v>
              </c:pt>
              <c:pt idx="1">
                <c:v>13500</c:v>
              </c:pt>
              <c:pt idx="2">
                <c:v>13500</c:v>
              </c:pt>
              <c:pt idx="3">
                <c:v>14000</c:v>
              </c:pt>
              <c:pt idx="4">
                <c:v>14151</c:v>
              </c:pt>
              <c:pt idx="5">
                <c:v>52905</c:v>
              </c:pt>
              <c:pt idx="6">
                <c:v>64347</c:v>
              </c:pt>
              <c:pt idx="7">
                <c:v>84220</c:v>
              </c:pt>
              <c:pt idx="8">
                <c:v>97412</c:v>
              </c:pt>
              <c:pt idx="9">
                <c:v>113922</c:v>
              </c:pt>
              <c:pt idx="10">
                <c:v>147053</c:v>
              </c:pt>
              <c:pt idx="11">
                <c:v>163598</c:v>
              </c:pt>
              <c:pt idx="12">
                <c:v>214788</c:v>
              </c:pt>
              <c:pt idx="13">
                <c:v>291264</c:v>
              </c:pt>
              <c:pt idx="14">
                <c:v>397122</c:v>
              </c:pt>
              <c:pt idx="15">
                <c:v>433400</c:v>
              </c:pt>
              <c:pt idx="16">
                <c:v>409541</c:v>
              </c:pt>
              <c:pt idx="17">
                <c:v>350378</c:v>
              </c:pt>
              <c:pt idx="18">
                <c:v>290564</c:v>
              </c:pt>
              <c:pt idx="19">
                <c:v>228676</c:v>
              </c:pt>
              <c:pt idx="20">
                <c:v>182483</c:v>
              </c:pt>
              <c:pt idx="21">
                <c:v>137514</c:v>
              </c:pt>
              <c:pt idx="22">
                <c:v>94033</c:v>
              </c:pt>
              <c:pt idx="23">
                <c:v>54625</c:v>
              </c:pt>
              <c:pt idx="24">
                <c:v>23221</c:v>
              </c:pt>
              <c:pt idx="25">
                <c:v>9808</c:v>
              </c:pt>
              <c:pt idx="26">
                <c:v>7329</c:v>
              </c:pt>
              <c:pt idx="27">
                <c:v>5154</c:v>
              </c:pt>
              <c:pt idx="28">
                <c:v>3207</c:v>
              </c:pt>
              <c:pt idx="29">
                <c:v>1545</c:v>
              </c:pt>
              <c:pt idx="30">
                <c:v>369</c:v>
              </c:pt>
              <c:pt idx="31">
                <c:v>0</c:v>
              </c:pt>
              <c:pt idx="32">
                <c:v>0</c:v>
              </c:pt>
              <c:pt idx="33">
                <c:v>0</c:v>
              </c:pt>
              <c:pt idx="34">
                <c:v>0</c:v>
              </c:pt>
              <c:pt idx="35">
                <c:v>0</c:v>
              </c:pt>
              <c:pt idx="36">
                <c:v>0</c:v>
              </c:pt>
              <c:pt idx="37">
                <c:v>0</c:v>
              </c:pt>
              <c:pt idx="38">
                <c:v>0</c:v>
              </c:pt>
              <c:pt idx="39">
                <c:v>0</c:v>
              </c:pt>
              <c:pt idx="40">
                <c:v>0</c:v>
              </c:pt>
              <c:pt idx="41">
                <c:v>0</c:v>
              </c:pt>
              <c:pt idx="42">
                <c:v>0</c:v>
              </c:pt>
            </c:numLit>
          </c:val>
          <c:extLst>
            <c:ext xmlns:c16="http://schemas.microsoft.com/office/drawing/2014/chart" uri="{C3380CC4-5D6E-409C-BE32-E72D297353CC}">
              <c16:uniqueId val="{00000000-2E6C-4894-B08B-A380603128D5}"/>
            </c:ext>
          </c:extLst>
        </c:ser>
        <c:ser>
          <c:idx val="1"/>
          <c:order val="1"/>
          <c:tx>
            <c:v>Préretraites totales  </c:v>
          </c:tx>
          <c:spPr>
            <a:solidFill>
              <a:srgbClr val="993366"/>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554</c:v>
              </c:pt>
              <c:pt idx="12">
                <c:v>8753</c:v>
              </c:pt>
              <c:pt idx="13">
                <c:v>38217</c:v>
              </c:pt>
              <c:pt idx="14">
                <c:v>135897</c:v>
              </c:pt>
              <c:pt idx="15">
                <c:v>288904</c:v>
              </c:pt>
              <c:pt idx="16">
                <c:v>294784</c:v>
              </c:pt>
              <c:pt idx="17">
                <c:v>288909</c:v>
              </c:pt>
              <c:pt idx="18">
                <c:v>265564</c:v>
              </c:pt>
              <c:pt idx="19">
                <c:v>234605</c:v>
              </c:pt>
              <c:pt idx="20">
                <c:v>223955</c:v>
              </c:pt>
              <c:pt idx="21">
                <c:v>215374</c:v>
              </c:pt>
              <c:pt idx="22">
                <c:v>200020</c:v>
              </c:pt>
              <c:pt idx="23">
                <c:v>194740</c:v>
              </c:pt>
              <c:pt idx="24">
                <c:v>192784</c:v>
              </c:pt>
              <c:pt idx="25">
                <c:v>202198</c:v>
              </c:pt>
              <c:pt idx="26">
                <c:v>200223</c:v>
              </c:pt>
              <c:pt idx="27">
                <c:v>179417</c:v>
              </c:pt>
              <c:pt idx="28">
                <c:v>199017</c:v>
              </c:pt>
              <c:pt idx="29">
                <c:v>189920</c:v>
              </c:pt>
              <c:pt idx="30">
                <c:v>178509</c:v>
              </c:pt>
              <c:pt idx="31">
                <c:v>167099</c:v>
              </c:pt>
              <c:pt idx="32">
                <c:v>159122</c:v>
              </c:pt>
              <c:pt idx="33">
                <c:v>139420</c:v>
              </c:pt>
              <c:pt idx="34">
                <c:v>110481</c:v>
              </c:pt>
              <c:pt idx="35">
                <c:v>105606</c:v>
              </c:pt>
              <c:pt idx="36">
                <c:v>101209</c:v>
              </c:pt>
              <c:pt idx="37">
                <c:v>94846</c:v>
              </c:pt>
              <c:pt idx="38">
                <c:v>82540</c:v>
              </c:pt>
              <c:pt idx="39">
                <c:v>69217</c:v>
              </c:pt>
              <c:pt idx="40">
                <c:v>57356</c:v>
              </c:pt>
              <c:pt idx="41">
                <c:v>47835</c:v>
              </c:pt>
              <c:pt idx="42">
                <c:v>37548</c:v>
              </c:pt>
              <c:pt idx="43">
                <c:v>33999</c:v>
              </c:pt>
              <c:pt idx="44">
                <c:v>30267</c:v>
              </c:pt>
              <c:pt idx="45">
                <c:v>26263</c:v>
              </c:pt>
              <c:pt idx="46">
                <c:v>22822</c:v>
              </c:pt>
            </c:numLit>
          </c:val>
          <c:extLst>
            <c:ext xmlns:c16="http://schemas.microsoft.com/office/drawing/2014/chart" uri="{C3380CC4-5D6E-409C-BE32-E72D297353CC}">
              <c16:uniqueId val="{00000001-2E6C-4894-B08B-A380603128D5}"/>
            </c:ext>
          </c:extLst>
        </c:ser>
        <c:ser>
          <c:idx val="2"/>
          <c:order val="2"/>
          <c:tx>
            <c:v>Dispensés de recherche d'emploi indemnisés</c:v>
          </c:tx>
          <c:spPr>
            <a:solidFill>
              <a:srgbClr val="CCFF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62500</c:v>
              </c:pt>
              <c:pt idx="18">
                <c:v>114150</c:v>
              </c:pt>
              <c:pt idx="19">
                <c:v>171373</c:v>
              </c:pt>
              <c:pt idx="20">
                <c:v>209507</c:v>
              </c:pt>
              <c:pt idx="21">
                <c:v>227097</c:v>
              </c:pt>
              <c:pt idx="22">
                <c:v>233248</c:v>
              </c:pt>
              <c:pt idx="23">
                <c:v>233088</c:v>
              </c:pt>
              <c:pt idx="24">
                <c:v>241013</c:v>
              </c:pt>
              <c:pt idx="25">
                <c:v>278262</c:v>
              </c:pt>
              <c:pt idx="26">
                <c:v>285167</c:v>
              </c:pt>
              <c:pt idx="27">
                <c:v>276211</c:v>
              </c:pt>
              <c:pt idx="28">
                <c:v>270244</c:v>
              </c:pt>
              <c:pt idx="29">
                <c:v>274977</c:v>
              </c:pt>
              <c:pt idx="30">
                <c:v>283547</c:v>
              </c:pt>
              <c:pt idx="31">
                <c:v>325164</c:v>
              </c:pt>
              <c:pt idx="32">
                <c:v>348824</c:v>
              </c:pt>
              <c:pt idx="33">
                <c:v>364647</c:v>
              </c:pt>
              <c:pt idx="34">
                <c:v>377897</c:v>
              </c:pt>
              <c:pt idx="35">
                <c:v>408521.41368393134</c:v>
              </c:pt>
              <c:pt idx="36">
                <c:v>417560.72889318643</c:v>
              </c:pt>
              <c:pt idx="37">
                <c:v>417391.37467006367</c:v>
              </c:pt>
              <c:pt idx="38">
                <c:v>414783.20541558549</c:v>
              </c:pt>
              <c:pt idx="39">
                <c:v>392382.21380312229</c:v>
              </c:pt>
              <c:pt idx="40">
                <c:v>360759.21870180231</c:v>
              </c:pt>
              <c:pt idx="41">
                <c:v>332648.212189332</c:v>
              </c:pt>
              <c:pt idx="42">
                <c:v>273548.68303518114</c:v>
              </c:pt>
              <c:pt idx="43">
                <c:v>165576.97297888633</c:v>
              </c:pt>
              <c:pt idx="44">
                <c:v>100104.3181889578</c:v>
              </c:pt>
              <c:pt idx="45">
                <c:v>58990.455181268379</c:v>
              </c:pt>
              <c:pt idx="46">
                <c:v>33059.591556091684</c:v>
              </c:pt>
            </c:numLit>
          </c:val>
          <c:extLst>
            <c:ext xmlns:c16="http://schemas.microsoft.com/office/drawing/2014/chart" uri="{C3380CC4-5D6E-409C-BE32-E72D297353CC}">
              <c16:uniqueId val="{00000002-2E6C-4894-B08B-A380603128D5}"/>
            </c:ext>
          </c:extLst>
        </c:ser>
        <c:ser>
          <c:idx val="3"/>
          <c:order val="3"/>
          <c:tx>
            <c:v>Retraites anticipées pour carrière longue</c:v>
          </c:tx>
          <c:spPr>
            <a:solidFill>
              <a:srgbClr val="0000FF"/>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102567.80000000139</c:v>
              </c:pt>
              <c:pt idx="37">
                <c:v>165831.2000000047</c:v>
              </c:pt>
              <c:pt idx="38">
                <c:v>207056.20000000659</c:v>
              </c:pt>
              <c:pt idx="39">
                <c:v>239337.80000000601</c:v>
              </c:pt>
              <c:pt idx="40">
                <c:v>263122.20000000636</c:v>
              </c:pt>
              <c:pt idx="41">
                <c:v>187695.00000000419</c:v>
              </c:pt>
              <c:pt idx="42">
                <c:v>134364.40000000451</c:v>
              </c:pt>
              <c:pt idx="43">
                <c:v>117544.60000000257</c:v>
              </c:pt>
              <c:pt idx="44">
                <c:v>137740.00000000259</c:v>
              </c:pt>
              <c:pt idx="45">
                <c:v>150058.99999999773</c:v>
              </c:pt>
              <c:pt idx="46">
                <c:v>182185.39999999647</c:v>
              </c:pt>
            </c:numLit>
          </c:val>
          <c:extLst>
            <c:ext xmlns:c16="http://schemas.microsoft.com/office/drawing/2014/chart" uri="{C3380CC4-5D6E-409C-BE32-E72D297353CC}">
              <c16:uniqueId val="{00000003-2E6C-4894-B08B-A380603128D5}"/>
            </c:ext>
          </c:extLst>
        </c:ser>
        <c:ser>
          <c:idx val="4"/>
          <c:order val="4"/>
          <c:tx>
            <c:v>Autres retraites anticipées </c:v>
          </c:tx>
          <c:spPr>
            <a:solidFill>
              <a:srgbClr val="0066CC"/>
            </a:solidFill>
            <a:ln w="12700">
              <a:solidFill>
                <a:srgbClr val="000000"/>
              </a:solidFill>
              <a:prstDash val="solid"/>
            </a:ln>
          </c:spPr>
          <c:invertIfNegative val="0"/>
          <c:cat>
            <c:numLit>
              <c:formatCode>General</c:formatCode>
              <c:ptCount val="47"/>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numLit>
          </c:cat>
          <c:val>
            <c:numLit>
              <c:formatCode>General</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194.00000000000819</c:v>
              </c:pt>
              <c:pt idx="37">
                <c:v>1532.6000000000395</c:v>
              </c:pt>
              <c:pt idx="38">
                <c:v>2134.0000000001096</c:v>
              </c:pt>
              <c:pt idx="39">
                <c:v>2735.3999999999946</c:v>
              </c:pt>
              <c:pt idx="40">
                <c:v>3259.1999999999189</c:v>
              </c:pt>
              <c:pt idx="41">
                <c:v>3006.9999999999109</c:v>
              </c:pt>
              <c:pt idx="42">
                <c:v>3317.4000000001106</c:v>
              </c:pt>
              <c:pt idx="43">
                <c:v>5839.400000000187</c:v>
              </c:pt>
              <c:pt idx="44">
                <c:v>11853.399999998488</c:v>
              </c:pt>
              <c:pt idx="45">
                <c:v>14317.199999997931</c:v>
              </c:pt>
              <c:pt idx="46">
                <c:v>15364.799999998293</c:v>
              </c:pt>
            </c:numLit>
          </c:val>
          <c:extLst>
            <c:ext xmlns:c16="http://schemas.microsoft.com/office/drawing/2014/chart" uri="{C3380CC4-5D6E-409C-BE32-E72D297353CC}">
              <c16:uniqueId val="{00000004-2E6C-4894-B08B-A380603128D5}"/>
            </c:ext>
          </c:extLst>
        </c:ser>
        <c:dLbls>
          <c:showLegendKey val="0"/>
          <c:showVal val="0"/>
          <c:showCatName val="0"/>
          <c:showSerName val="0"/>
          <c:showPercent val="0"/>
          <c:showBubbleSize val="0"/>
        </c:dLbls>
        <c:gapWidth val="150"/>
        <c:overlap val="100"/>
        <c:axId val="114381184"/>
        <c:axId val="114382720"/>
      </c:barChart>
      <c:catAx>
        <c:axId val="114381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fr-FR"/>
          </a:p>
        </c:txPr>
        <c:crossAx val="114382720"/>
        <c:crosses val="autoZero"/>
        <c:auto val="1"/>
        <c:lblAlgn val="ctr"/>
        <c:lblOffset val="100"/>
        <c:tickLblSkip val="2"/>
        <c:tickMarkSkip val="1"/>
        <c:noMultiLvlLbl val="0"/>
      </c:catAx>
      <c:valAx>
        <c:axId val="114382720"/>
        <c:scaling>
          <c:orientation val="minMax"/>
        </c:scaling>
        <c:delete val="0"/>
        <c:axPos val="l"/>
        <c:majorGridlines>
          <c:spPr>
            <a:ln w="3175">
              <a:solidFill>
                <a:srgbClr val="000000"/>
              </a:solidFill>
              <a:prstDash val="solid"/>
            </a:ln>
          </c:spPr>
        </c:majorGridlines>
        <c:numFmt formatCode="_-* #,##0\ _€_-;\-* #,##0\ _€_-;_-* &quot;-&quot;??\ _€_-;_-@_-" sourceLinked="0"/>
        <c:majorTickMark val="in"/>
        <c:minorTickMark val="none"/>
        <c:tickLblPos val="nextTo"/>
        <c:spPr>
          <a:ln w="38100">
            <a:solidFill>
              <a:srgbClr val="003366"/>
            </a:solidFill>
            <a:prstDash val="solid"/>
          </a:ln>
        </c:spPr>
        <c:txPr>
          <a:bodyPr rot="0" vert="horz"/>
          <a:lstStyle/>
          <a:p>
            <a:pPr>
              <a:defRPr sz="125" b="1" i="0" u="none" strike="noStrike" baseline="0">
                <a:solidFill>
                  <a:srgbClr val="003366"/>
                </a:solidFill>
                <a:latin typeface="Arial"/>
                <a:ea typeface="Arial"/>
                <a:cs typeface="Arial"/>
              </a:defRPr>
            </a:pPr>
            <a:endParaRPr lang="fr-FR"/>
          </a:p>
        </c:txPr>
        <c:crossAx val="114381184"/>
        <c:crosses val="autoZero"/>
        <c:crossBetween val="between"/>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48494983277591"/>
          <c:y val="0"/>
          <c:w val="0.83862876254180596"/>
          <c:h val="0.91180461329715057"/>
        </c:manualLayout>
      </c:layout>
      <c:barChart>
        <c:barDir val="bar"/>
        <c:grouping val="clustered"/>
        <c:varyColors val="0"/>
        <c:ser>
          <c:idx val="0"/>
          <c:order val="0"/>
          <c:tx>
            <c:strRef>
              <c:f>'Graphiques 10 à 12'!$B$5</c:f>
              <c:strCache>
                <c:ptCount val="1"/>
                <c:pt idx="0">
                  <c:v>55 à 64 ans</c:v>
                </c:pt>
              </c:strCache>
            </c:strRef>
          </c:tx>
          <c:spPr>
            <a:solidFill>
              <a:srgbClr val="1717A9"/>
            </a:solidFill>
            <a:ln>
              <a:noFill/>
            </a:ln>
            <a:effectLst/>
          </c:spPr>
          <c:invertIfNegative val="0"/>
          <c:dPt>
            <c:idx val="5"/>
            <c:invertIfNegative val="0"/>
            <c:bubble3D val="0"/>
            <c:spPr>
              <a:solidFill>
                <a:schemeClr val="tx1"/>
              </a:solidFill>
              <a:ln>
                <a:noFill/>
              </a:ln>
              <a:effectLst/>
            </c:spPr>
            <c:extLst>
              <c:ext xmlns:c16="http://schemas.microsoft.com/office/drawing/2014/chart" uri="{C3380CC4-5D6E-409C-BE32-E72D297353CC}">
                <c16:uniqueId val="{00000001-3BA7-406C-A25F-7470A57AF939}"/>
              </c:ext>
            </c:extLst>
          </c:dPt>
          <c:dPt>
            <c:idx val="9"/>
            <c:invertIfNegative val="0"/>
            <c:bubble3D val="0"/>
            <c:extLst>
              <c:ext xmlns:c16="http://schemas.microsoft.com/office/drawing/2014/chart" uri="{C3380CC4-5D6E-409C-BE32-E72D297353CC}">
                <c16:uniqueId val="{00000008-71E4-41C7-9D14-874C23F11E03}"/>
              </c:ext>
            </c:extLst>
          </c:dPt>
          <c:dPt>
            <c:idx val="10"/>
            <c:invertIfNegative val="0"/>
            <c:bubble3D val="0"/>
            <c:spPr>
              <a:solidFill>
                <a:srgbClr val="FF0000"/>
              </a:solidFill>
              <a:ln>
                <a:noFill/>
              </a:ln>
              <a:effectLst/>
            </c:spPr>
            <c:extLst>
              <c:ext xmlns:c16="http://schemas.microsoft.com/office/drawing/2014/chart" uri="{C3380CC4-5D6E-409C-BE32-E72D297353CC}">
                <c16:uniqueId val="{0000000B-1460-4D38-AED1-CC018D2BA304}"/>
              </c:ext>
            </c:extLst>
          </c:dPt>
          <c:dPt>
            <c:idx val="11"/>
            <c:invertIfNegative val="0"/>
            <c:bubble3D val="0"/>
            <c:spPr>
              <a:solidFill>
                <a:srgbClr val="1717A9"/>
              </a:solidFill>
              <a:ln>
                <a:noFill/>
              </a:ln>
              <a:effectLst/>
            </c:spPr>
            <c:extLst>
              <c:ext xmlns:c16="http://schemas.microsoft.com/office/drawing/2014/chart" uri="{C3380CC4-5D6E-409C-BE32-E72D297353CC}">
                <c16:uniqueId val="{00000003-3BA7-406C-A25F-7470A57AF939}"/>
              </c:ext>
            </c:extLst>
          </c:dPt>
          <c:dPt>
            <c:idx val="12"/>
            <c:invertIfNegative val="0"/>
            <c:bubble3D val="0"/>
            <c:spPr>
              <a:solidFill>
                <a:srgbClr val="FF0000"/>
              </a:solidFill>
              <a:ln>
                <a:noFill/>
              </a:ln>
              <a:effectLst/>
            </c:spPr>
            <c:extLst>
              <c:ext xmlns:c16="http://schemas.microsoft.com/office/drawing/2014/chart" uri="{C3380CC4-5D6E-409C-BE32-E72D297353CC}">
                <c16:uniqueId val="{00000005-3BA7-406C-A25F-7470A57AF939}"/>
              </c:ext>
            </c:extLst>
          </c:dPt>
          <c:dPt>
            <c:idx val="13"/>
            <c:invertIfNegative val="0"/>
            <c:bubble3D val="0"/>
            <c:extLst>
              <c:ext xmlns:c16="http://schemas.microsoft.com/office/drawing/2014/chart" uri="{C3380CC4-5D6E-409C-BE32-E72D297353CC}">
                <c16:uniqueId val="{0000000A-71E4-41C7-9D14-874C23F11E03}"/>
              </c:ext>
            </c:extLst>
          </c:dPt>
          <c:dPt>
            <c:idx val="14"/>
            <c:invertIfNegative val="0"/>
            <c:bubble3D val="0"/>
            <c:spPr>
              <a:solidFill>
                <a:srgbClr val="1717A9"/>
              </a:solidFill>
              <a:ln>
                <a:noFill/>
              </a:ln>
              <a:effectLst/>
            </c:spPr>
            <c:extLst>
              <c:ext xmlns:c16="http://schemas.microsoft.com/office/drawing/2014/chart" uri="{C3380CC4-5D6E-409C-BE32-E72D297353CC}">
                <c16:uniqueId val="{00000007-3BA7-406C-A25F-7470A57AF939}"/>
              </c:ext>
            </c:extLst>
          </c:dPt>
          <c:dPt>
            <c:idx val="15"/>
            <c:invertIfNegative val="0"/>
            <c:bubble3D val="0"/>
            <c:extLst>
              <c:ext xmlns:c16="http://schemas.microsoft.com/office/drawing/2014/chart" uri="{C3380CC4-5D6E-409C-BE32-E72D297353CC}">
                <c16:uniqueId val="{00000009-71E4-41C7-9D14-874C23F11E03}"/>
              </c:ext>
            </c:extLst>
          </c:dPt>
          <c:dLbls>
            <c:dLbl>
              <c:idx val="5"/>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A7-406C-A25F-7470A57AF939}"/>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460-4D38-AED1-CC018D2BA304}"/>
                </c:ext>
              </c:extLst>
            </c:dLbl>
            <c:dLbl>
              <c:idx val="1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1717A9"/>
                      </a:solidFill>
                      <a:latin typeface="Arial"/>
                      <a:ea typeface="Arial"/>
                      <a:cs typeface="Arial"/>
                    </a:defRPr>
                  </a:pPr>
                  <a:endParaRPr lang="fr-FR"/>
                </a:p>
              </c:txPr>
              <c:showLegendKey val="0"/>
              <c:showVal val="0"/>
              <c:showCatName val="0"/>
              <c:showSerName val="0"/>
              <c:showPercent val="0"/>
              <c:showBubbleSize val="0"/>
              <c:extLst>
                <c:ext xmlns:c16="http://schemas.microsoft.com/office/drawing/2014/chart" uri="{C3380CC4-5D6E-409C-BE32-E72D297353CC}">
                  <c16:uniqueId val="{00000003-3BA7-406C-A25F-7470A57AF939}"/>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A7-406C-A25F-7470A57AF93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0000"/>
                    </a:solidFill>
                    <a:latin typeface="Arial"/>
                    <a:ea typeface="Arial"/>
                    <a:cs typeface="Aria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'Graphiques 10 à 12'!$A$6:$A$30</c:f>
              <c:strCache>
                <c:ptCount val="25"/>
                <c:pt idx="0">
                  <c:v>Luxembourg</c:v>
                </c:pt>
                <c:pt idx="1">
                  <c:v>Grece</c:v>
                </c:pt>
                <c:pt idx="2">
                  <c:v>Roumanie</c:v>
                </c:pt>
                <c:pt idx="3">
                  <c:v>Pologne</c:v>
                </c:pt>
                <c:pt idx="4">
                  <c:v>Belgique</c:v>
                </c:pt>
                <c:pt idx="5">
                  <c:v>France</c:v>
                </c:pt>
                <c:pt idx="6">
                  <c:v>Italie</c:v>
                </c:pt>
                <c:pt idx="7">
                  <c:v>Autriche</c:v>
                </c:pt>
                <c:pt idx="8">
                  <c:v>Espagne</c:v>
                </c:pt>
                <c:pt idx="9">
                  <c:v>Slovaquie</c:v>
                </c:pt>
                <c:pt idx="10">
                  <c:v>Union européenne - 27 pays</c:v>
                </c:pt>
                <c:pt idx="11">
                  <c:v>Hongrie</c:v>
                </c:pt>
                <c:pt idx="12">
                  <c:v>Zone euro - 19 pays</c:v>
                </c:pt>
                <c:pt idx="13">
                  <c:v>Etas-Unis</c:v>
                </c:pt>
                <c:pt idx="14">
                  <c:v>Portugal</c:v>
                </c:pt>
                <c:pt idx="15">
                  <c:v>Irlande</c:v>
                </c:pt>
                <c:pt idx="16">
                  <c:v>Bulgarie</c:v>
                </c:pt>
                <c:pt idx="17">
                  <c:v>Royaume-Uni</c:v>
                </c:pt>
                <c:pt idx="18">
                  <c:v>Finlande</c:v>
                </c:pt>
                <c:pt idx="19">
                  <c:v>Tchequie</c:v>
                </c:pt>
                <c:pt idx="20">
                  <c:v>Pays-Bas</c:v>
                </c:pt>
                <c:pt idx="21">
                  <c:v>Danemark</c:v>
                </c:pt>
                <c:pt idx="22">
                  <c:v>Allemagne</c:v>
                </c:pt>
                <c:pt idx="23">
                  <c:v>Japon</c:v>
                </c:pt>
                <c:pt idx="24">
                  <c:v>Suede</c:v>
                </c:pt>
              </c:strCache>
            </c:strRef>
          </c:cat>
          <c:val>
            <c:numRef>
              <c:f>'Graphiques 10 à 12'!$B$6:$B$30</c:f>
              <c:numCache>
                <c:formatCode>0.0</c:formatCode>
                <c:ptCount val="25"/>
                <c:pt idx="0">
                  <c:v>44</c:v>
                </c:pt>
                <c:pt idx="1">
                  <c:v>44.6</c:v>
                </c:pt>
                <c:pt idx="2">
                  <c:v>48.5</c:v>
                </c:pt>
                <c:pt idx="3">
                  <c:v>51.8</c:v>
                </c:pt>
                <c:pt idx="4">
                  <c:v>53.3</c:v>
                </c:pt>
                <c:pt idx="5">
                  <c:v>53.8</c:v>
                </c:pt>
                <c:pt idx="6">
                  <c:v>54.2</c:v>
                </c:pt>
                <c:pt idx="7">
                  <c:v>54.7</c:v>
                </c:pt>
                <c:pt idx="8">
                  <c:v>54.7</c:v>
                </c:pt>
                <c:pt idx="9">
                  <c:v>58.3</c:v>
                </c:pt>
                <c:pt idx="10">
                  <c:v>59.6</c:v>
                </c:pt>
                <c:pt idx="11">
                  <c:v>59.6</c:v>
                </c:pt>
                <c:pt idx="12">
                  <c:v>60.2</c:v>
                </c:pt>
                <c:pt idx="13">
                  <c:v>60.3</c:v>
                </c:pt>
                <c:pt idx="14">
                  <c:v>60.7</c:v>
                </c:pt>
                <c:pt idx="15">
                  <c:v>61.8</c:v>
                </c:pt>
                <c:pt idx="16">
                  <c:v>64.2</c:v>
                </c:pt>
                <c:pt idx="17">
                  <c:v>65.3</c:v>
                </c:pt>
                <c:pt idx="18">
                  <c:v>67.5</c:v>
                </c:pt>
                <c:pt idx="19">
                  <c:v>68.2</c:v>
                </c:pt>
                <c:pt idx="20">
                  <c:v>71</c:v>
                </c:pt>
                <c:pt idx="21">
                  <c:v>71.400000000000006</c:v>
                </c:pt>
                <c:pt idx="22">
                  <c:v>71.8</c:v>
                </c:pt>
                <c:pt idx="23">
                  <c:v>76.7</c:v>
                </c:pt>
                <c:pt idx="24">
                  <c:v>77.599999999999994</c:v>
                </c:pt>
              </c:numCache>
            </c:numRef>
          </c:val>
          <c:extLst>
            <c:ext xmlns:c16="http://schemas.microsoft.com/office/drawing/2014/chart" uri="{C3380CC4-5D6E-409C-BE32-E72D297353CC}">
              <c16:uniqueId val="{00000008-3BA7-406C-A25F-7470A57AF939}"/>
            </c:ext>
          </c:extLst>
        </c:ser>
        <c:dLbls>
          <c:showLegendKey val="0"/>
          <c:showVal val="0"/>
          <c:showCatName val="0"/>
          <c:showSerName val="0"/>
          <c:showPercent val="0"/>
          <c:showBubbleSize val="0"/>
        </c:dLbls>
        <c:gapWidth val="150"/>
        <c:axId val="128292352"/>
        <c:axId val="128293888"/>
      </c:barChart>
      <c:catAx>
        <c:axId val="128292352"/>
        <c:scaling>
          <c:orientation val="minMax"/>
        </c:scaling>
        <c:delete val="0"/>
        <c:axPos val="l"/>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fr-FR"/>
          </a:p>
        </c:txPr>
        <c:crossAx val="128293888"/>
        <c:crosses val="autoZero"/>
        <c:auto val="1"/>
        <c:lblAlgn val="ctr"/>
        <c:lblOffset val="100"/>
        <c:tickLblSkip val="1"/>
        <c:tickMarkSkip val="1"/>
        <c:noMultiLvlLbl val="0"/>
      </c:catAx>
      <c:valAx>
        <c:axId val="128293888"/>
        <c:scaling>
          <c:orientation val="minMax"/>
          <c:max val="80"/>
        </c:scaling>
        <c:delete val="0"/>
        <c:axPos val="b"/>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fr-FR"/>
          </a:p>
        </c:txPr>
        <c:crossAx val="128292352"/>
        <c:crosses val="autoZero"/>
        <c:crossBetween val="between"/>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94342467351961"/>
          <c:y val="5.0949252991712733E-2"/>
          <c:w val="0.81772575250836133"/>
          <c:h val="0.91044776119402993"/>
        </c:manualLayout>
      </c:layout>
      <c:barChart>
        <c:barDir val="bar"/>
        <c:grouping val="clustered"/>
        <c:varyColors val="0"/>
        <c:ser>
          <c:idx val="0"/>
          <c:order val="0"/>
          <c:tx>
            <c:strRef>
              <c:f>'Graphiques 10 à 12'!$E$5</c:f>
              <c:strCache>
                <c:ptCount val="1"/>
                <c:pt idx="0">
                  <c:v>55 à 59 ans</c:v>
                </c:pt>
              </c:strCache>
            </c:strRef>
          </c:tx>
          <c:spPr>
            <a:solidFill>
              <a:srgbClr val="1717A9"/>
            </a:solidFill>
            <a:ln w="12700">
              <a:solidFill>
                <a:srgbClr val="333399"/>
              </a:solidFill>
              <a:prstDash val="solid"/>
            </a:ln>
          </c:spPr>
          <c:invertIfNegative val="0"/>
          <c:dPt>
            <c:idx val="9"/>
            <c:invertIfNegative val="0"/>
            <c:bubble3D val="0"/>
            <c:spPr>
              <a:solidFill>
                <a:srgbClr val="FF0000"/>
              </a:solidFill>
              <a:ln w="12700">
                <a:noFill/>
                <a:prstDash val="solid"/>
              </a:ln>
            </c:spPr>
            <c:extLst>
              <c:ext xmlns:c16="http://schemas.microsoft.com/office/drawing/2014/chart" uri="{C3380CC4-5D6E-409C-BE32-E72D297353CC}">
                <c16:uniqueId val="{0000000A-31FC-473C-BECB-96B7D771AF32}"/>
              </c:ext>
            </c:extLst>
          </c:dPt>
          <c:dPt>
            <c:idx val="10"/>
            <c:invertIfNegative val="0"/>
            <c:bubble3D val="0"/>
            <c:spPr>
              <a:solidFill>
                <a:srgbClr val="FF0000"/>
              </a:solidFill>
              <a:ln w="12700">
                <a:noFill/>
                <a:prstDash val="solid"/>
              </a:ln>
            </c:spPr>
            <c:extLst>
              <c:ext xmlns:c16="http://schemas.microsoft.com/office/drawing/2014/chart" uri="{C3380CC4-5D6E-409C-BE32-E72D297353CC}">
                <c16:uniqueId val="{00000001-861D-4E37-ABA0-A4CAA246D3E5}"/>
              </c:ext>
            </c:extLst>
          </c:dPt>
          <c:dPt>
            <c:idx val="11"/>
            <c:invertIfNegative val="0"/>
            <c:bubble3D val="0"/>
            <c:spPr>
              <a:solidFill>
                <a:srgbClr val="1717A9"/>
              </a:solidFill>
              <a:ln w="12700">
                <a:noFill/>
                <a:prstDash val="solid"/>
              </a:ln>
            </c:spPr>
            <c:extLst>
              <c:ext xmlns:c16="http://schemas.microsoft.com/office/drawing/2014/chart" uri="{C3380CC4-5D6E-409C-BE32-E72D297353CC}">
                <c16:uniqueId val="{00000003-861D-4E37-ABA0-A4CAA246D3E5}"/>
              </c:ext>
            </c:extLst>
          </c:dPt>
          <c:dPt>
            <c:idx val="12"/>
            <c:invertIfNegative val="0"/>
            <c:bubble3D val="0"/>
            <c:spPr>
              <a:solidFill>
                <a:schemeClr val="tx1"/>
              </a:solidFill>
              <a:ln w="12700">
                <a:noFill/>
                <a:prstDash val="solid"/>
              </a:ln>
            </c:spPr>
            <c:extLst>
              <c:ext xmlns:c16="http://schemas.microsoft.com/office/drawing/2014/chart" uri="{C3380CC4-5D6E-409C-BE32-E72D297353CC}">
                <c16:uniqueId val="{00000005-861D-4E37-ABA0-A4CAA246D3E5}"/>
              </c:ext>
            </c:extLst>
          </c:dPt>
          <c:dPt>
            <c:idx val="13"/>
            <c:invertIfNegative val="0"/>
            <c:bubble3D val="0"/>
            <c:spPr>
              <a:solidFill>
                <a:srgbClr val="1717A9"/>
              </a:solidFill>
              <a:ln w="25400">
                <a:noFill/>
                <a:prstDash val="solid"/>
              </a:ln>
            </c:spPr>
            <c:extLst>
              <c:ext xmlns:c16="http://schemas.microsoft.com/office/drawing/2014/chart" uri="{C3380CC4-5D6E-409C-BE32-E72D297353CC}">
                <c16:uniqueId val="{00000007-861D-4E37-ABA0-A4CAA246D3E5}"/>
              </c:ext>
            </c:extLst>
          </c:dPt>
          <c:dPt>
            <c:idx val="14"/>
            <c:invertIfNegative val="0"/>
            <c:bubble3D val="0"/>
            <c:extLst>
              <c:ext xmlns:c16="http://schemas.microsoft.com/office/drawing/2014/chart" uri="{C3380CC4-5D6E-409C-BE32-E72D297353CC}">
                <c16:uniqueId val="{00000008-0729-424C-B071-71D55A9463FB}"/>
              </c:ext>
            </c:extLst>
          </c:dPt>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C-473C-BECB-96B7D771AF32}"/>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1D-4E37-ABA0-A4CAA246D3E5}"/>
                </c:ext>
              </c:extLst>
            </c:dLbl>
            <c:dLbl>
              <c:idx val="12"/>
              <c:spPr>
                <a:noFill/>
                <a:ln>
                  <a:noFill/>
                </a:ln>
                <a:effectLst/>
              </c:spPr>
              <c:txPr>
                <a:bodyPr wrap="square" lIns="38100" tIns="19050" rIns="38100" bIns="19050" anchor="ctr">
                  <a:spAutoFit/>
                </a:bodyPr>
                <a:lstStyle/>
                <a:p>
                  <a:pPr>
                    <a:defRPr>
                      <a:solidFill>
                        <a:sysClr val="windowText" lastClr="000000"/>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1D-4E37-ABA0-A4CAA246D3E5}"/>
                </c:ext>
              </c:extLst>
            </c:dLbl>
            <c:dLbl>
              <c:idx val="13"/>
              <c:spPr>
                <a:noFill/>
                <a:ln>
                  <a:noFill/>
                </a:ln>
                <a:effectLst/>
              </c:spPr>
              <c:txPr>
                <a:bodyPr wrap="square" lIns="38100" tIns="19050" rIns="38100" bIns="19050" anchor="ctr">
                  <a:spAutoFit/>
                </a:bodyPr>
                <a:lstStyle/>
                <a:p>
                  <a:pPr>
                    <a:defRPr>
                      <a:solidFill>
                        <a:sysClr val="windowText" lastClr="000000"/>
                      </a:solidFill>
                    </a:defRPr>
                  </a:pPr>
                  <a:endParaRPr lang="fr-FR"/>
                </a:p>
              </c:txPr>
              <c:showLegendKey val="0"/>
              <c:showVal val="0"/>
              <c:showCatName val="0"/>
              <c:showSerName val="0"/>
              <c:showPercent val="0"/>
              <c:showBubbleSize val="0"/>
              <c:extLst>
                <c:ext xmlns:c16="http://schemas.microsoft.com/office/drawing/2014/chart" uri="{C3380CC4-5D6E-409C-BE32-E72D297353CC}">
                  <c16:uniqueId val="{00000007-861D-4E37-ABA0-A4CAA246D3E5}"/>
                </c:ext>
              </c:extLst>
            </c:dLbl>
            <c:spPr>
              <a:noFill/>
              <a:ln>
                <a:noFill/>
              </a:ln>
              <a:effectLst/>
            </c:spPr>
            <c:txPr>
              <a:bodyPr wrap="square" lIns="38100" tIns="19050" rIns="38100" bIns="19050" anchor="ctr">
                <a:spAutoFit/>
              </a:bodyPr>
              <a:lstStyle/>
              <a:p>
                <a:pPr>
                  <a:defRPr>
                    <a:solidFill>
                      <a:srgbClr val="FF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'Graphiques 10 à 12'!$D$6:$D$30</c:f>
              <c:strCache>
                <c:ptCount val="25"/>
                <c:pt idx="0">
                  <c:v>Grece</c:v>
                </c:pt>
                <c:pt idx="1">
                  <c:v>Luxembourg</c:v>
                </c:pt>
                <c:pt idx="2">
                  <c:v>Espagne</c:v>
                </c:pt>
                <c:pt idx="3">
                  <c:v>Italie</c:v>
                </c:pt>
                <c:pt idx="4">
                  <c:v>Roumanie</c:v>
                </c:pt>
                <c:pt idx="5">
                  <c:v>Etas-Unis</c:v>
                </c:pt>
                <c:pt idx="6">
                  <c:v>Pologne</c:v>
                </c:pt>
                <c:pt idx="7">
                  <c:v>Irlande</c:v>
                </c:pt>
                <c:pt idx="8">
                  <c:v>Belgique</c:v>
                </c:pt>
                <c:pt idx="9">
                  <c:v>Zone euro - 19 pays</c:v>
                </c:pt>
                <c:pt idx="10">
                  <c:v>Union européenne - 27 pays</c:v>
                </c:pt>
                <c:pt idx="11">
                  <c:v>France</c:v>
                </c:pt>
                <c:pt idx="12">
                  <c:v>Portugal</c:v>
                </c:pt>
                <c:pt idx="13">
                  <c:v>Royaume-Uni</c:v>
                </c:pt>
                <c:pt idx="14">
                  <c:v>Autriche</c:v>
                </c:pt>
                <c:pt idx="15">
                  <c:v>Hongrie</c:v>
                </c:pt>
                <c:pt idx="16">
                  <c:v>Bulgarie</c:v>
                </c:pt>
                <c:pt idx="17">
                  <c:v>Pays-Bas</c:v>
                </c:pt>
                <c:pt idx="18">
                  <c:v>Slovaquie</c:v>
                </c:pt>
                <c:pt idx="19">
                  <c:v>Finlande</c:v>
                </c:pt>
                <c:pt idx="20">
                  <c:v>Danemark</c:v>
                </c:pt>
                <c:pt idx="21">
                  <c:v>Allemagne</c:v>
                </c:pt>
                <c:pt idx="22">
                  <c:v>Japon</c:v>
                </c:pt>
                <c:pt idx="23">
                  <c:v>Suede</c:v>
                </c:pt>
                <c:pt idx="24">
                  <c:v>Tchequie</c:v>
                </c:pt>
              </c:strCache>
            </c:strRef>
          </c:cat>
          <c:val>
            <c:numRef>
              <c:f>'Graphiques 10 à 12'!$E$6:$E$30</c:f>
              <c:numCache>
                <c:formatCode>0.0</c:formatCode>
                <c:ptCount val="25"/>
                <c:pt idx="0">
                  <c:v>55.1</c:v>
                </c:pt>
                <c:pt idx="1">
                  <c:v>63.3</c:v>
                </c:pt>
                <c:pt idx="2">
                  <c:v>64.8</c:v>
                </c:pt>
                <c:pt idx="3">
                  <c:v>65.5</c:v>
                </c:pt>
                <c:pt idx="4">
                  <c:v>66.900000000000006</c:v>
                </c:pt>
                <c:pt idx="5">
                  <c:v>67.3</c:v>
                </c:pt>
                <c:pt idx="6">
                  <c:v>69.099999999999994</c:v>
                </c:pt>
                <c:pt idx="7">
                  <c:v>69.599999999999994</c:v>
                </c:pt>
                <c:pt idx="8">
                  <c:v>70.599999999999994</c:v>
                </c:pt>
                <c:pt idx="9">
                  <c:v>72.7</c:v>
                </c:pt>
                <c:pt idx="10">
                  <c:v>72.900000000000006</c:v>
                </c:pt>
                <c:pt idx="11">
                  <c:v>73.3</c:v>
                </c:pt>
                <c:pt idx="12">
                  <c:v>73.3</c:v>
                </c:pt>
                <c:pt idx="13">
                  <c:v>73.900000000000006</c:v>
                </c:pt>
                <c:pt idx="14">
                  <c:v>74.900000000000006</c:v>
                </c:pt>
                <c:pt idx="15">
                  <c:v>75.2</c:v>
                </c:pt>
                <c:pt idx="16">
                  <c:v>76.099999999999994</c:v>
                </c:pt>
                <c:pt idx="17">
                  <c:v>78.3</c:v>
                </c:pt>
                <c:pt idx="18">
                  <c:v>78.400000000000006</c:v>
                </c:pt>
                <c:pt idx="19">
                  <c:v>78.8</c:v>
                </c:pt>
                <c:pt idx="20">
                  <c:v>80.8</c:v>
                </c:pt>
                <c:pt idx="21">
                  <c:v>81.2</c:v>
                </c:pt>
                <c:pt idx="22">
                  <c:v>82</c:v>
                </c:pt>
                <c:pt idx="23">
                  <c:v>85.1</c:v>
                </c:pt>
                <c:pt idx="24">
                  <c:v>87.4</c:v>
                </c:pt>
              </c:numCache>
            </c:numRef>
          </c:val>
          <c:extLst>
            <c:ext xmlns:c16="http://schemas.microsoft.com/office/drawing/2014/chart" uri="{C3380CC4-5D6E-409C-BE32-E72D297353CC}">
              <c16:uniqueId val="{00000008-861D-4E37-ABA0-A4CAA246D3E5}"/>
            </c:ext>
          </c:extLst>
        </c:ser>
        <c:dLbls>
          <c:showLegendKey val="0"/>
          <c:showVal val="0"/>
          <c:showCatName val="0"/>
          <c:showSerName val="0"/>
          <c:showPercent val="0"/>
          <c:showBubbleSize val="0"/>
        </c:dLbls>
        <c:gapWidth val="150"/>
        <c:axId val="129472768"/>
        <c:axId val="129482752"/>
      </c:barChart>
      <c:catAx>
        <c:axId val="1294727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29482752"/>
        <c:crosses val="autoZero"/>
        <c:auto val="1"/>
        <c:lblAlgn val="ctr"/>
        <c:lblOffset val="100"/>
        <c:tickLblSkip val="1"/>
        <c:tickMarkSkip val="1"/>
        <c:noMultiLvlLbl val="0"/>
      </c:catAx>
      <c:valAx>
        <c:axId val="129482752"/>
        <c:scaling>
          <c:orientation val="minMax"/>
          <c:max val="9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29472768"/>
        <c:crosses val="autoZero"/>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69903317254291"/>
          <c:y val="1.5379883714766403E-2"/>
          <c:w val="0.81688963210702348"/>
          <c:h val="0.91044776119402993"/>
        </c:manualLayout>
      </c:layout>
      <c:barChart>
        <c:barDir val="bar"/>
        <c:grouping val="clustered"/>
        <c:varyColors val="0"/>
        <c:ser>
          <c:idx val="0"/>
          <c:order val="0"/>
          <c:spPr>
            <a:solidFill>
              <a:srgbClr val="1717A9"/>
            </a:solidFill>
            <a:ln w="25400">
              <a:noFill/>
            </a:ln>
          </c:spPr>
          <c:invertIfNegative val="0"/>
          <c:dPt>
            <c:idx val="2"/>
            <c:invertIfNegative val="0"/>
            <c:bubble3D val="0"/>
            <c:spPr>
              <a:solidFill>
                <a:schemeClr val="tx1"/>
              </a:solidFill>
              <a:ln w="25400">
                <a:noFill/>
              </a:ln>
            </c:spPr>
            <c:extLst>
              <c:ext xmlns:c16="http://schemas.microsoft.com/office/drawing/2014/chart" uri="{C3380CC4-5D6E-409C-BE32-E72D297353CC}">
                <c16:uniqueId val="{0000000B-9D66-4EAA-B080-A7E1E5457B0B}"/>
              </c:ext>
            </c:extLst>
          </c:dPt>
          <c:dPt>
            <c:idx val="4"/>
            <c:invertIfNegative val="0"/>
            <c:bubble3D val="0"/>
            <c:extLst>
              <c:ext xmlns:c16="http://schemas.microsoft.com/office/drawing/2014/chart" uri="{C3380CC4-5D6E-409C-BE32-E72D297353CC}">
                <c16:uniqueId val="{00000001-CD68-4CEA-A3B4-82A564951AC0}"/>
              </c:ext>
            </c:extLst>
          </c:dPt>
          <c:dPt>
            <c:idx val="8"/>
            <c:invertIfNegative val="0"/>
            <c:bubble3D val="0"/>
            <c:extLst>
              <c:ext xmlns:c16="http://schemas.microsoft.com/office/drawing/2014/chart" uri="{C3380CC4-5D6E-409C-BE32-E72D297353CC}">
                <c16:uniqueId val="{00000008-60AC-408E-A329-117AD95C2C1E}"/>
              </c:ext>
            </c:extLst>
          </c:dPt>
          <c:dPt>
            <c:idx val="10"/>
            <c:invertIfNegative val="0"/>
            <c:bubble3D val="0"/>
            <c:spPr>
              <a:solidFill>
                <a:srgbClr val="FF0000"/>
              </a:solidFill>
              <a:ln w="25400">
                <a:noFill/>
              </a:ln>
            </c:spPr>
            <c:extLst>
              <c:ext xmlns:c16="http://schemas.microsoft.com/office/drawing/2014/chart" uri="{C3380CC4-5D6E-409C-BE32-E72D297353CC}">
                <c16:uniqueId val="{0000000E-F0AF-42D6-A453-4A474E29F380}"/>
              </c:ext>
            </c:extLst>
          </c:dPt>
          <c:dPt>
            <c:idx val="11"/>
            <c:invertIfNegative val="0"/>
            <c:bubble3D val="0"/>
            <c:extLst>
              <c:ext xmlns:c16="http://schemas.microsoft.com/office/drawing/2014/chart" uri="{C3380CC4-5D6E-409C-BE32-E72D297353CC}">
                <c16:uniqueId val="{00000003-CD68-4CEA-A3B4-82A564951AC0}"/>
              </c:ext>
            </c:extLst>
          </c:dPt>
          <c:dPt>
            <c:idx val="12"/>
            <c:invertIfNegative val="0"/>
            <c:bubble3D val="0"/>
            <c:spPr>
              <a:solidFill>
                <a:srgbClr val="FF0000"/>
              </a:solidFill>
              <a:ln w="25400">
                <a:noFill/>
              </a:ln>
            </c:spPr>
            <c:extLst>
              <c:ext xmlns:c16="http://schemas.microsoft.com/office/drawing/2014/chart" uri="{C3380CC4-5D6E-409C-BE32-E72D297353CC}">
                <c16:uniqueId val="{00000005-CD68-4CEA-A3B4-82A564951AC0}"/>
              </c:ext>
            </c:extLst>
          </c:dPt>
          <c:dPt>
            <c:idx val="13"/>
            <c:invertIfNegative val="0"/>
            <c:bubble3D val="0"/>
            <c:extLst>
              <c:ext xmlns:c16="http://schemas.microsoft.com/office/drawing/2014/chart" uri="{C3380CC4-5D6E-409C-BE32-E72D297353CC}">
                <c16:uniqueId val="{0000000A-60AC-408E-A329-117AD95C2C1E}"/>
              </c:ext>
            </c:extLst>
          </c:dPt>
          <c:dPt>
            <c:idx val="14"/>
            <c:invertIfNegative val="0"/>
            <c:bubble3D val="0"/>
            <c:extLst>
              <c:ext xmlns:c16="http://schemas.microsoft.com/office/drawing/2014/chart" uri="{C3380CC4-5D6E-409C-BE32-E72D297353CC}">
                <c16:uniqueId val="{0000000C-4889-4298-8D54-FD5DEEBAE260}"/>
              </c:ext>
            </c:extLst>
          </c:dPt>
          <c:dPt>
            <c:idx val="15"/>
            <c:invertIfNegative val="0"/>
            <c:bubble3D val="0"/>
            <c:extLst>
              <c:ext xmlns:c16="http://schemas.microsoft.com/office/drawing/2014/chart" uri="{C3380CC4-5D6E-409C-BE32-E72D297353CC}">
                <c16:uniqueId val="{00000007-CD68-4CEA-A3B4-82A564951AC0}"/>
              </c:ext>
            </c:extLst>
          </c:dPt>
          <c:dPt>
            <c:idx val="16"/>
            <c:invertIfNegative val="0"/>
            <c:bubble3D val="0"/>
            <c:extLst>
              <c:ext xmlns:c16="http://schemas.microsoft.com/office/drawing/2014/chart" uri="{C3380CC4-5D6E-409C-BE32-E72D297353CC}">
                <c16:uniqueId val="{00000009-60AC-408E-A329-117AD95C2C1E}"/>
              </c:ext>
            </c:extLst>
          </c:dPt>
          <c:dLbls>
            <c:dLbl>
              <c:idx val="2"/>
              <c:spPr>
                <a:noFill/>
                <a:ln>
                  <a:noFill/>
                </a:ln>
                <a:effectLst/>
              </c:spPr>
              <c:txPr>
                <a:bodyPr wrap="square" lIns="38100" tIns="19050" rIns="38100" bIns="19050" anchor="ctr">
                  <a:spAutoFit/>
                </a:bodyPr>
                <a:lstStyle/>
                <a:p>
                  <a:pPr>
                    <a:defRPr>
                      <a:solidFill>
                        <a:schemeClr val="tx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66-4EAA-B080-A7E1E5457B0B}"/>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0AF-42D6-A453-4A474E29F380}"/>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8-4CEA-A3B4-82A564951AC0}"/>
                </c:ext>
              </c:extLst>
            </c:dLbl>
            <c:spPr>
              <a:noFill/>
              <a:ln>
                <a:noFill/>
              </a:ln>
              <a:effectLst/>
            </c:spPr>
            <c:txPr>
              <a:bodyPr wrap="square" lIns="38100" tIns="19050" rIns="38100" bIns="19050" anchor="ctr">
                <a:spAutoFit/>
              </a:bodyPr>
              <a:lstStyle/>
              <a:p>
                <a:pPr>
                  <a:defRPr>
                    <a:solidFill>
                      <a:srgbClr val="FF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'Graphiques 10 à 12'!$G$6:$G$30</c:f>
              <c:strCache>
                <c:ptCount val="25"/>
                <c:pt idx="0">
                  <c:v>Luxembourg</c:v>
                </c:pt>
                <c:pt idx="1">
                  <c:v>Autriche</c:v>
                </c:pt>
                <c:pt idx="2">
                  <c:v>France</c:v>
                </c:pt>
                <c:pt idx="3">
                  <c:v>Roumanie</c:v>
                </c:pt>
                <c:pt idx="4">
                  <c:v>Belgique</c:v>
                </c:pt>
                <c:pt idx="5">
                  <c:v>Grece</c:v>
                </c:pt>
                <c:pt idx="6">
                  <c:v>Pologne</c:v>
                </c:pt>
                <c:pt idx="7">
                  <c:v>Slovaquie</c:v>
                </c:pt>
                <c:pt idx="8">
                  <c:v>Italie</c:v>
                </c:pt>
                <c:pt idx="9">
                  <c:v>Espagne</c:v>
                </c:pt>
                <c:pt idx="10">
                  <c:v>Union européenne - 27 pays</c:v>
                </c:pt>
                <c:pt idx="11">
                  <c:v>Hongrie</c:v>
                </c:pt>
                <c:pt idx="12">
                  <c:v>Zone euro - 19 pays</c:v>
                </c:pt>
                <c:pt idx="13">
                  <c:v>Portugal</c:v>
                </c:pt>
                <c:pt idx="14">
                  <c:v>Tchequie</c:v>
                </c:pt>
                <c:pt idx="15">
                  <c:v>Bulgarie</c:v>
                </c:pt>
                <c:pt idx="16">
                  <c:v>Irlande</c:v>
                </c:pt>
                <c:pt idx="17">
                  <c:v>Etas-Unis</c:v>
                </c:pt>
                <c:pt idx="18">
                  <c:v>Royaume-Uni</c:v>
                </c:pt>
                <c:pt idx="19">
                  <c:v>Finlande</c:v>
                </c:pt>
                <c:pt idx="20">
                  <c:v>Allemagne</c:v>
                </c:pt>
                <c:pt idx="21">
                  <c:v>Danemark</c:v>
                </c:pt>
                <c:pt idx="22">
                  <c:v>Pays-Bas</c:v>
                </c:pt>
                <c:pt idx="23">
                  <c:v>Suede</c:v>
                </c:pt>
                <c:pt idx="24">
                  <c:v>Japon</c:v>
                </c:pt>
              </c:strCache>
            </c:strRef>
          </c:cat>
          <c:val>
            <c:numRef>
              <c:f>'Graphiques 10 à 12'!$H$6:$H$30</c:f>
              <c:numCache>
                <c:formatCode>0.0</c:formatCode>
                <c:ptCount val="25"/>
                <c:pt idx="0">
                  <c:v>20.2</c:v>
                </c:pt>
                <c:pt idx="1">
                  <c:v>30.4</c:v>
                </c:pt>
                <c:pt idx="2">
                  <c:v>33.1</c:v>
                </c:pt>
                <c:pt idx="3">
                  <c:v>33.4</c:v>
                </c:pt>
                <c:pt idx="4">
                  <c:v>34.299999999999997</c:v>
                </c:pt>
                <c:pt idx="5">
                  <c:v>34.6</c:v>
                </c:pt>
                <c:pt idx="6">
                  <c:v>37.1</c:v>
                </c:pt>
                <c:pt idx="7">
                  <c:v>38.299999999999997</c:v>
                </c:pt>
                <c:pt idx="8">
                  <c:v>41.1</c:v>
                </c:pt>
                <c:pt idx="9">
                  <c:v>43.1</c:v>
                </c:pt>
                <c:pt idx="10">
                  <c:v>45.3</c:v>
                </c:pt>
                <c:pt idx="11">
                  <c:v>45.6</c:v>
                </c:pt>
                <c:pt idx="12">
                  <c:v>46.1</c:v>
                </c:pt>
                <c:pt idx="13">
                  <c:v>47.1</c:v>
                </c:pt>
                <c:pt idx="14">
                  <c:v>48.4</c:v>
                </c:pt>
                <c:pt idx="15">
                  <c:v>52.4</c:v>
                </c:pt>
                <c:pt idx="16">
                  <c:v>53</c:v>
                </c:pt>
                <c:pt idx="17">
                  <c:v>53.2</c:v>
                </c:pt>
                <c:pt idx="18">
                  <c:v>55.3</c:v>
                </c:pt>
                <c:pt idx="19">
                  <c:v>55.9</c:v>
                </c:pt>
                <c:pt idx="20">
                  <c:v>60.7</c:v>
                </c:pt>
                <c:pt idx="21">
                  <c:v>60.7</c:v>
                </c:pt>
                <c:pt idx="22">
                  <c:v>62.8</c:v>
                </c:pt>
                <c:pt idx="23">
                  <c:v>69.2</c:v>
                </c:pt>
                <c:pt idx="24">
                  <c:v>71</c:v>
                </c:pt>
              </c:numCache>
            </c:numRef>
          </c:val>
          <c:extLst>
            <c:ext xmlns:c16="http://schemas.microsoft.com/office/drawing/2014/chart" uri="{C3380CC4-5D6E-409C-BE32-E72D297353CC}">
              <c16:uniqueId val="{00000008-CD68-4CEA-A3B4-82A564951AC0}"/>
            </c:ext>
          </c:extLst>
        </c:ser>
        <c:dLbls>
          <c:showLegendKey val="0"/>
          <c:showVal val="0"/>
          <c:showCatName val="0"/>
          <c:showSerName val="0"/>
          <c:showPercent val="0"/>
          <c:showBubbleSize val="0"/>
        </c:dLbls>
        <c:gapWidth val="150"/>
        <c:axId val="130018304"/>
        <c:axId val="130028288"/>
      </c:barChart>
      <c:catAx>
        <c:axId val="1300183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30028288"/>
        <c:crosses val="autoZero"/>
        <c:auto val="1"/>
        <c:lblAlgn val="ctr"/>
        <c:lblOffset val="100"/>
        <c:tickLblSkip val="1"/>
        <c:tickMarkSkip val="1"/>
        <c:noMultiLvlLbl val="0"/>
      </c:catAx>
      <c:valAx>
        <c:axId val="130028288"/>
        <c:scaling>
          <c:orientation val="minMax"/>
          <c:max val="7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30018304"/>
        <c:crosses val="autoZero"/>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82244601399068E-2"/>
          <c:y val="6.0054951325064297E-2"/>
          <c:w val="0.92719329075281887"/>
          <c:h val="0.82982799131885276"/>
        </c:manualLayout>
      </c:layout>
      <c:lineChart>
        <c:grouping val="standard"/>
        <c:varyColors val="0"/>
        <c:ser>
          <c:idx val="3"/>
          <c:order val="0"/>
          <c:tx>
            <c:strRef>
              <c:f>'Graphique 2'!$D$4</c:f>
              <c:strCache>
                <c:ptCount val="1"/>
                <c:pt idx="0">
                  <c:v>Ensemble des actifs</c:v>
                </c:pt>
              </c:strCache>
            </c:strRef>
          </c:tx>
          <c:spPr>
            <a:ln w="34925">
              <a:solidFill>
                <a:schemeClr val="tx1"/>
              </a:solidFill>
            </a:ln>
          </c:spPr>
          <c:marker>
            <c:symbol val="none"/>
          </c:marker>
          <c:cat>
            <c:strRef>
              <c:f>'Graphique 2'!$A$6:$A$79</c:f>
              <c:strCache>
                <c:ptCount val="74"/>
                <c:pt idx="0">
                  <c:v>2003T1</c:v>
                </c:pt>
                <c:pt idx="1">
                  <c:v>2003T2</c:v>
                </c:pt>
                <c:pt idx="2">
                  <c:v>2003T3</c:v>
                </c:pt>
                <c:pt idx="3">
                  <c:v>2003T4</c:v>
                </c:pt>
                <c:pt idx="4">
                  <c:v>2004T1</c:v>
                </c:pt>
                <c:pt idx="5">
                  <c:v>2004T2</c:v>
                </c:pt>
                <c:pt idx="6">
                  <c:v>2004T3</c:v>
                </c:pt>
                <c:pt idx="7">
                  <c:v>2004T4</c:v>
                </c:pt>
                <c:pt idx="8">
                  <c:v>2005T1</c:v>
                </c:pt>
                <c:pt idx="9">
                  <c:v>2005T2</c:v>
                </c:pt>
                <c:pt idx="10">
                  <c:v>2005T3</c:v>
                </c:pt>
                <c:pt idx="11">
                  <c:v>2005T4</c:v>
                </c:pt>
                <c:pt idx="12">
                  <c:v>2006T1</c:v>
                </c:pt>
                <c:pt idx="13">
                  <c:v>2006T2</c:v>
                </c:pt>
                <c:pt idx="14">
                  <c:v>2006T3</c:v>
                </c:pt>
                <c:pt idx="15">
                  <c:v>2006T4</c:v>
                </c:pt>
                <c:pt idx="16">
                  <c:v>2007T1</c:v>
                </c:pt>
                <c:pt idx="17">
                  <c:v>2007T2</c:v>
                </c:pt>
                <c:pt idx="18">
                  <c:v>2007T3</c:v>
                </c:pt>
                <c:pt idx="19">
                  <c:v>2007T4</c:v>
                </c:pt>
                <c:pt idx="20">
                  <c:v>2008T1</c:v>
                </c:pt>
                <c:pt idx="21">
                  <c:v>2008T2</c:v>
                </c:pt>
                <c:pt idx="22">
                  <c:v>2008T3</c:v>
                </c:pt>
                <c:pt idx="23">
                  <c:v>2008T4</c:v>
                </c:pt>
                <c:pt idx="24">
                  <c:v>2009T1</c:v>
                </c:pt>
                <c:pt idx="25">
                  <c:v>2009T2</c:v>
                </c:pt>
                <c:pt idx="26">
                  <c:v>2009T3</c:v>
                </c:pt>
                <c:pt idx="27">
                  <c:v>2009T4</c:v>
                </c:pt>
                <c:pt idx="28">
                  <c:v>2010T1</c:v>
                </c:pt>
                <c:pt idx="29">
                  <c:v>2010T2</c:v>
                </c:pt>
                <c:pt idx="30">
                  <c:v>2010T3</c:v>
                </c:pt>
                <c:pt idx="31">
                  <c:v>2010T4</c:v>
                </c:pt>
                <c:pt idx="32">
                  <c:v>2011T1</c:v>
                </c:pt>
                <c:pt idx="33">
                  <c:v>2011T2</c:v>
                </c:pt>
                <c:pt idx="34">
                  <c:v>2011T3</c:v>
                </c:pt>
                <c:pt idx="35">
                  <c:v>2011T4</c:v>
                </c:pt>
                <c:pt idx="36">
                  <c:v>2012T1</c:v>
                </c:pt>
                <c:pt idx="37">
                  <c:v>2012T2</c:v>
                </c:pt>
                <c:pt idx="38">
                  <c:v>2012T3</c:v>
                </c:pt>
                <c:pt idx="39">
                  <c:v>2012T4</c:v>
                </c:pt>
                <c:pt idx="40">
                  <c:v>2013T1</c:v>
                </c:pt>
                <c:pt idx="41">
                  <c:v>2013T2</c:v>
                </c:pt>
                <c:pt idx="42">
                  <c:v>2013T3</c:v>
                </c:pt>
                <c:pt idx="43">
                  <c:v>2013T4</c:v>
                </c:pt>
                <c:pt idx="44">
                  <c:v>2014T1</c:v>
                </c:pt>
                <c:pt idx="45">
                  <c:v>2014T2</c:v>
                </c:pt>
                <c:pt idx="46">
                  <c:v>2014T3</c:v>
                </c:pt>
                <c:pt idx="47">
                  <c:v>2014T4</c:v>
                </c:pt>
                <c:pt idx="48">
                  <c:v>2015T1</c:v>
                </c:pt>
                <c:pt idx="49">
                  <c:v>2015T2</c:v>
                </c:pt>
                <c:pt idx="50">
                  <c:v>2015T3</c:v>
                </c:pt>
                <c:pt idx="51">
                  <c:v>2015T4</c:v>
                </c:pt>
                <c:pt idx="52">
                  <c:v>2016T1</c:v>
                </c:pt>
                <c:pt idx="53">
                  <c:v>2016T2</c:v>
                </c:pt>
                <c:pt idx="54">
                  <c:v>2016T3</c:v>
                </c:pt>
                <c:pt idx="55">
                  <c:v>2016T4</c:v>
                </c:pt>
                <c:pt idx="56">
                  <c:v>2017T1</c:v>
                </c:pt>
                <c:pt idx="57">
                  <c:v>2017T2</c:v>
                </c:pt>
                <c:pt idx="58">
                  <c:v>2017T3</c:v>
                </c:pt>
                <c:pt idx="59">
                  <c:v>2017T4</c:v>
                </c:pt>
                <c:pt idx="60">
                  <c:v>2018T1</c:v>
                </c:pt>
                <c:pt idx="61">
                  <c:v>2018T2</c:v>
                </c:pt>
                <c:pt idx="62">
                  <c:v>2018T3</c:v>
                </c:pt>
                <c:pt idx="63">
                  <c:v>2018T4</c:v>
                </c:pt>
                <c:pt idx="64">
                  <c:v>2019T1</c:v>
                </c:pt>
                <c:pt idx="65">
                  <c:v>2019T2</c:v>
                </c:pt>
                <c:pt idx="66">
                  <c:v>2019T3</c:v>
                </c:pt>
                <c:pt idx="67">
                  <c:v>2019T4</c:v>
                </c:pt>
                <c:pt idx="68">
                  <c:v>2020T1</c:v>
                </c:pt>
                <c:pt idx="69">
                  <c:v>2020T2</c:v>
                </c:pt>
                <c:pt idx="70">
                  <c:v>2020T3</c:v>
                </c:pt>
                <c:pt idx="71">
                  <c:v>2020T4</c:v>
                </c:pt>
                <c:pt idx="72">
                  <c:v>2021T1</c:v>
                </c:pt>
                <c:pt idx="73">
                  <c:v>2021T2</c:v>
                </c:pt>
              </c:strCache>
            </c:strRef>
          </c:cat>
          <c:val>
            <c:numRef>
              <c:f>'Graphique 2'!$D$6:$D$79</c:f>
              <c:numCache>
                <c:formatCode>#\ ##0.0</c:formatCode>
                <c:ptCount val="74"/>
                <c:pt idx="0">
                  <c:v>8.4</c:v>
                </c:pt>
                <c:pt idx="1">
                  <c:v>8.5</c:v>
                </c:pt>
                <c:pt idx="2">
                  <c:v>8.4</c:v>
                </c:pt>
                <c:pt idx="3">
                  <c:v>8.8000000000000007</c:v>
                </c:pt>
                <c:pt idx="4">
                  <c:v>9</c:v>
                </c:pt>
                <c:pt idx="5">
                  <c:v>8.8000000000000007</c:v>
                </c:pt>
                <c:pt idx="6">
                  <c:v>8.9</c:v>
                </c:pt>
                <c:pt idx="7">
                  <c:v>8.9</c:v>
                </c:pt>
                <c:pt idx="8">
                  <c:v>8.6</c:v>
                </c:pt>
                <c:pt idx="9">
                  <c:v>8.8000000000000007</c:v>
                </c:pt>
                <c:pt idx="10">
                  <c:v>9</c:v>
                </c:pt>
                <c:pt idx="11">
                  <c:v>9.1</c:v>
                </c:pt>
                <c:pt idx="12">
                  <c:v>9.1999999999999993</c:v>
                </c:pt>
                <c:pt idx="13">
                  <c:v>9</c:v>
                </c:pt>
                <c:pt idx="14">
                  <c:v>8.9</c:v>
                </c:pt>
                <c:pt idx="15">
                  <c:v>8.4</c:v>
                </c:pt>
                <c:pt idx="16">
                  <c:v>8.5</c:v>
                </c:pt>
                <c:pt idx="17">
                  <c:v>8.1</c:v>
                </c:pt>
                <c:pt idx="18">
                  <c:v>8</c:v>
                </c:pt>
                <c:pt idx="19">
                  <c:v>7.5</c:v>
                </c:pt>
                <c:pt idx="20">
                  <c:v>7.2</c:v>
                </c:pt>
                <c:pt idx="21">
                  <c:v>7.3</c:v>
                </c:pt>
                <c:pt idx="22">
                  <c:v>7.4</c:v>
                </c:pt>
                <c:pt idx="23">
                  <c:v>7.8</c:v>
                </c:pt>
                <c:pt idx="24">
                  <c:v>8.6</c:v>
                </c:pt>
                <c:pt idx="25">
                  <c:v>9.1999999999999993</c:v>
                </c:pt>
                <c:pt idx="26">
                  <c:v>9.1999999999999993</c:v>
                </c:pt>
                <c:pt idx="27">
                  <c:v>9.5</c:v>
                </c:pt>
                <c:pt idx="28">
                  <c:v>9.4</c:v>
                </c:pt>
                <c:pt idx="29">
                  <c:v>9.3000000000000007</c:v>
                </c:pt>
                <c:pt idx="30">
                  <c:v>9.1999999999999993</c:v>
                </c:pt>
                <c:pt idx="31">
                  <c:v>9.1999999999999993</c:v>
                </c:pt>
                <c:pt idx="32">
                  <c:v>9.1999999999999993</c:v>
                </c:pt>
                <c:pt idx="33">
                  <c:v>9.1</c:v>
                </c:pt>
                <c:pt idx="34">
                  <c:v>9.1999999999999993</c:v>
                </c:pt>
                <c:pt idx="35">
                  <c:v>9.3000000000000007</c:v>
                </c:pt>
                <c:pt idx="36">
                  <c:v>9.5</c:v>
                </c:pt>
                <c:pt idx="37">
                  <c:v>9.6999999999999993</c:v>
                </c:pt>
                <c:pt idx="38">
                  <c:v>9.8000000000000007</c:v>
                </c:pt>
                <c:pt idx="39">
                  <c:v>10.199999999999999</c:v>
                </c:pt>
                <c:pt idx="40">
                  <c:v>10.3</c:v>
                </c:pt>
                <c:pt idx="41">
                  <c:v>10.5</c:v>
                </c:pt>
                <c:pt idx="42">
                  <c:v>10.3</c:v>
                </c:pt>
                <c:pt idx="43">
                  <c:v>10.1</c:v>
                </c:pt>
                <c:pt idx="44">
                  <c:v>10.1</c:v>
                </c:pt>
                <c:pt idx="45">
                  <c:v>10.199999999999999</c:v>
                </c:pt>
                <c:pt idx="46">
                  <c:v>10.3</c:v>
                </c:pt>
                <c:pt idx="47">
                  <c:v>10.5</c:v>
                </c:pt>
                <c:pt idx="48">
                  <c:v>10.3</c:v>
                </c:pt>
                <c:pt idx="49">
                  <c:v>10.5</c:v>
                </c:pt>
                <c:pt idx="50">
                  <c:v>10.4</c:v>
                </c:pt>
                <c:pt idx="51">
                  <c:v>10.199999999999999</c:v>
                </c:pt>
                <c:pt idx="52">
                  <c:v>10.199999999999999</c:v>
                </c:pt>
                <c:pt idx="53">
                  <c:v>10</c:v>
                </c:pt>
                <c:pt idx="54">
                  <c:v>9.9</c:v>
                </c:pt>
                <c:pt idx="55">
                  <c:v>10</c:v>
                </c:pt>
                <c:pt idx="56">
                  <c:v>9.6</c:v>
                </c:pt>
                <c:pt idx="57">
                  <c:v>9.5</c:v>
                </c:pt>
                <c:pt idx="58">
                  <c:v>9.5</c:v>
                </c:pt>
                <c:pt idx="59">
                  <c:v>9</c:v>
                </c:pt>
                <c:pt idx="60">
                  <c:v>9.3000000000000007</c:v>
                </c:pt>
                <c:pt idx="61">
                  <c:v>9.1</c:v>
                </c:pt>
                <c:pt idx="62">
                  <c:v>9</c:v>
                </c:pt>
                <c:pt idx="63">
                  <c:v>8.6999999999999993</c:v>
                </c:pt>
                <c:pt idx="64">
                  <c:v>8.6999999999999993</c:v>
                </c:pt>
                <c:pt idx="65">
                  <c:v>8.4</c:v>
                </c:pt>
                <c:pt idx="66">
                  <c:v>8.5</c:v>
                </c:pt>
                <c:pt idx="67">
                  <c:v>8.1</c:v>
                </c:pt>
                <c:pt idx="68">
                  <c:v>7.8</c:v>
                </c:pt>
                <c:pt idx="69">
                  <c:v>7.2</c:v>
                </c:pt>
                <c:pt idx="70">
                  <c:v>9.1</c:v>
                </c:pt>
                <c:pt idx="71">
                  <c:v>8</c:v>
                </c:pt>
                <c:pt idx="72" formatCode="0.0">
                  <c:v>8.1</c:v>
                </c:pt>
                <c:pt idx="73" formatCode="0.0">
                  <c:v>8</c:v>
                </c:pt>
              </c:numCache>
            </c:numRef>
          </c:val>
          <c:smooth val="0"/>
          <c:extLst>
            <c:ext xmlns:c16="http://schemas.microsoft.com/office/drawing/2014/chart" uri="{C3380CC4-5D6E-409C-BE32-E72D297353CC}">
              <c16:uniqueId val="{00000002-546A-4DA3-BC08-4E8DA3329B28}"/>
            </c:ext>
          </c:extLst>
        </c:ser>
        <c:ser>
          <c:idx val="0"/>
          <c:order val="1"/>
          <c:tx>
            <c:strRef>
              <c:f>'Graphique 2'!$B$4</c:f>
              <c:strCache>
                <c:ptCount val="1"/>
                <c:pt idx="0">
                  <c:v>55 ans ou plus</c:v>
                </c:pt>
              </c:strCache>
            </c:strRef>
          </c:tx>
          <c:spPr>
            <a:ln w="34925">
              <a:solidFill>
                <a:srgbClr val="FFC000"/>
              </a:solidFill>
            </a:ln>
          </c:spPr>
          <c:marker>
            <c:symbol val="none"/>
          </c:marker>
          <c:cat>
            <c:strRef>
              <c:f>'Graphique 2'!$A$6:$A$79</c:f>
              <c:strCache>
                <c:ptCount val="74"/>
                <c:pt idx="0">
                  <c:v>2003T1</c:v>
                </c:pt>
                <c:pt idx="1">
                  <c:v>2003T2</c:v>
                </c:pt>
                <c:pt idx="2">
                  <c:v>2003T3</c:v>
                </c:pt>
                <c:pt idx="3">
                  <c:v>2003T4</c:v>
                </c:pt>
                <c:pt idx="4">
                  <c:v>2004T1</c:v>
                </c:pt>
                <c:pt idx="5">
                  <c:v>2004T2</c:v>
                </c:pt>
                <c:pt idx="6">
                  <c:v>2004T3</c:v>
                </c:pt>
                <c:pt idx="7">
                  <c:v>2004T4</c:v>
                </c:pt>
                <c:pt idx="8">
                  <c:v>2005T1</c:v>
                </c:pt>
                <c:pt idx="9">
                  <c:v>2005T2</c:v>
                </c:pt>
                <c:pt idx="10">
                  <c:v>2005T3</c:v>
                </c:pt>
                <c:pt idx="11">
                  <c:v>2005T4</c:v>
                </c:pt>
                <c:pt idx="12">
                  <c:v>2006T1</c:v>
                </c:pt>
                <c:pt idx="13">
                  <c:v>2006T2</c:v>
                </c:pt>
                <c:pt idx="14">
                  <c:v>2006T3</c:v>
                </c:pt>
                <c:pt idx="15">
                  <c:v>2006T4</c:v>
                </c:pt>
                <c:pt idx="16">
                  <c:v>2007T1</c:v>
                </c:pt>
                <c:pt idx="17">
                  <c:v>2007T2</c:v>
                </c:pt>
                <c:pt idx="18">
                  <c:v>2007T3</c:v>
                </c:pt>
                <c:pt idx="19">
                  <c:v>2007T4</c:v>
                </c:pt>
                <c:pt idx="20">
                  <c:v>2008T1</c:v>
                </c:pt>
                <c:pt idx="21">
                  <c:v>2008T2</c:v>
                </c:pt>
                <c:pt idx="22">
                  <c:v>2008T3</c:v>
                </c:pt>
                <c:pt idx="23">
                  <c:v>2008T4</c:v>
                </c:pt>
                <c:pt idx="24">
                  <c:v>2009T1</c:v>
                </c:pt>
                <c:pt idx="25">
                  <c:v>2009T2</c:v>
                </c:pt>
                <c:pt idx="26">
                  <c:v>2009T3</c:v>
                </c:pt>
                <c:pt idx="27">
                  <c:v>2009T4</c:v>
                </c:pt>
                <c:pt idx="28">
                  <c:v>2010T1</c:v>
                </c:pt>
                <c:pt idx="29">
                  <c:v>2010T2</c:v>
                </c:pt>
                <c:pt idx="30">
                  <c:v>2010T3</c:v>
                </c:pt>
                <c:pt idx="31">
                  <c:v>2010T4</c:v>
                </c:pt>
                <c:pt idx="32">
                  <c:v>2011T1</c:v>
                </c:pt>
                <c:pt idx="33">
                  <c:v>2011T2</c:v>
                </c:pt>
                <c:pt idx="34">
                  <c:v>2011T3</c:v>
                </c:pt>
                <c:pt idx="35">
                  <c:v>2011T4</c:v>
                </c:pt>
                <c:pt idx="36">
                  <c:v>2012T1</c:v>
                </c:pt>
                <c:pt idx="37">
                  <c:v>2012T2</c:v>
                </c:pt>
                <c:pt idx="38">
                  <c:v>2012T3</c:v>
                </c:pt>
                <c:pt idx="39">
                  <c:v>2012T4</c:v>
                </c:pt>
                <c:pt idx="40">
                  <c:v>2013T1</c:v>
                </c:pt>
                <c:pt idx="41">
                  <c:v>2013T2</c:v>
                </c:pt>
                <c:pt idx="42">
                  <c:v>2013T3</c:v>
                </c:pt>
                <c:pt idx="43">
                  <c:v>2013T4</c:v>
                </c:pt>
                <c:pt idx="44">
                  <c:v>2014T1</c:v>
                </c:pt>
                <c:pt idx="45">
                  <c:v>2014T2</c:v>
                </c:pt>
                <c:pt idx="46">
                  <c:v>2014T3</c:v>
                </c:pt>
                <c:pt idx="47">
                  <c:v>2014T4</c:v>
                </c:pt>
                <c:pt idx="48">
                  <c:v>2015T1</c:v>
                </c:pt>
                <c:pt idx="49">
                  <c:v>2015T2</c:v>
                </c:pt>
                <c:pt idx="50">
                  <c:v>2015T3</c:v>
                </c:pt>
                <c:pt idx="51">
                  <c:v>2015T4</c:v>
                </c:pt>
                <c:pt idx="52">
                  <c:v>2016T1</c:v>
                </c:pt>
                <c:pt idx="53">
                  <c:v>2016T2</c:v>
                </c:pt>
                <c:pt idx="54">
                  <c:v>2016T3</c:v>
                </c:pt>
                <c:pt idx="55">
                  <c:v>2016T4</c:v>
                </c:pt>
                <c:pt idx="56">
                  <c:v>2017T1</c:v>
                </c:pt>
                <c:pt idx="57">
                  <c:v>2017T2</c:v>
                </c:pt>
                <c:pt idx="58">
                  <c:v>2017T3</c:v>
                </c:pt>
                <c:pt idx="59">
                  <c:v>2017T4</c:v>
                </c:pt>
                <c:pt idx="60">
                  <c:v>2018T1</c:v>
                </c:pt>
                <c:pt idx="61">
                  <c:v>2018T2</c:v>
                </c:pt>
                <c:pt idx="62">
                  <c:v>2018T3</c:v>
                </c:pt>
                <c:pt idx="63">
                  <c:v>2018T4</c:v>
                </c:pt>
                <c:pt idx="64">
                  <c:v>2019T1</c:v>
                </c:pt>
                <c:pt idx="65">
                  <c:v>2019T2</c:v>
                </c:pt>
                <c:pt idx="66">
                  <c:v>2019T3</c:v>
                </c:pt>
                <c:pt idx="67">
                  <c:v>2019T4</c:v>
                </c:pt>
                <c:pt idx="68">
                  <c:v>2020T1</c:v>
                </c:pt>
                <c:pt idx="69">
                  <c:v>2020T2</c:v>
                </c:pt>
                <c:pt idx="70">
                  <c:v>2020T3</c:v>
                </c:pt>
                <c:pt idx="71">
                  <c:v>2020T4</c:v>
                </c:pt>
                <c:pt idx="72">
                  <c:v>2021T1</c:v>
                </c:pt>
                <c:pt idx="73">
                  <c:v>2021T2</c:v>
                </c:pt>
              </c:strCache>
            </c:strRef>
          </c:cat>
          <c:val>
            <c:numRef>
              <c:f>'Graphique 2'!$B$6:$B$78</c:f>
              <c:numCache>
                <c:formatCode>0.0</c:formatCode>
                <c:ptCount val="73"/>
                <c:pt idx="0">
                  <c:v>4.1421400000000004</c:v>
                </c:pt>
                <c:pt idx="1">
                  <c:v>4.0126900000000001</c:v>
                </c:pt>
                <c:pt idx="2">
                  <c:v>4.2208300000000003</c:v>
                </c:pt>
                <c:pt idx="3">
                  <c:v>4.5563700000000003</c:v>
                </c:pt>
                <c:pt idx="4">
                  <c:v>4.8959299999999999</c:v>
                </c:pt>
                <c:pt idx="5">
                  <c:v>4.87974</c:v>
                </c:pt>
                <c:pt idx="6">
                  <c:v>4.4414199999999999</c:v>
                </c:pt>
                <c:pt idx="7">
                  <c:v>4.5609500000000001</c:v>
                </c:pt>
                <c:pt idx="8">
                  <c:v>4.3023800000000003</c:v>
                </c:pt>
                <c:pt idx="9">
                  <c:v>4.3038699999999999</c:v>
                </c:pt>
                <c:pt idx="10">
                  <c:v>4.5465</c:v>
                </c:pt>
                <c:pt idx="11">
                  <c:v>4.4860499999999996</c:v>
                </c:pt>
                <c:pt idx="12">
                  <c:v>4.6229100000000001</c:v>
                </c:pt>
                <c:pt idx="13">
                  <c:v>5.0309200000000001</c:v>
                </c:pt>
                <c:pt idx="14">
                  <c:v>5.00692</c:v>
                </c:pt>
                <c:pt idx="15">
                  <c:v>4.72872</c:v>
                </c:pt>
                <c:pt idx="16">
                  <c:v>5.1983899999999998</c:v>
                </c:pt>
                <c:pt idx="17">
                  <c:v>4.14635</c:v>
                </c:pt>
                <c:pt idx="18">
                  <c:v>3.8273000000000001</c:v>
                </c:pt>
                <c:pt idx="19">
                  <c:v>3.7302599999999999</c:v>
                </c:pt>
                <c:pt idx="20">
                  <c:v>3.7070799999999999</c:v>
                </c:pt>
                <c:pt idx="21">
                  <c:v>3.8175300000000001</c:v>
                </c:pt>
                <c:pt idx="22">
                  <c:v>3.9880800000000001</c:v>
                </c:pt>
                <c:pt idx="23">
                  <c:v>4.2189899999999998</c:v>
                </c:pt>
                <c:pt idx="24">
                  <c:v>4.7614099999999997</c:v>
                </c:pt>
                <c:pt idx="25">
                  <c:v>5.6377899999999999</c:v>
                </c:pt>
                <c:pt idx="26">
                  <c:v>5.0243900000000004</c:v>
                </c:pt>
                <c:pt idx="27">
                  <c:v>5.7937900000000004</c:v>
                </c:pt>
                <c:pt idx="28">
                  <c:v>5.6543599999999996</c:v>
                </c:pt>
                <c:pt idx="29">
                  <c:v>5.6337400000000004</c:v>
                </c:pt>
                <c:pt idx="30">
                  <c:v>5.6335499999999996</c:v>
                </c:pt>
                <c:pt idx="31">
                  <c:v>5.5857599999999996</c:v>
                </c:pt>
                <c:pt idx="32">
                  <c:v>5.4337299999999997</c:v>
                </c:pt>
                <c:pt idx="33">
                  <c:v>5.43994</c:v>
                </c:pt>
                <c:pt idx="34">
                  <c:v>5.5808900000000001</c:v>
                </c:pt>
                <c:pt idx="35">
                  <c:v>5.4598399999999998</c:v>
                </c:pt>
                <c:pt idx="36">
                  <c:v>5.5024800000000003</c:v>
                </c:pt>
                <c:pt idx="37">
                  <c:v>6.0095599999999996</c:v>
                </c:pt>
                <c:pt idx="38">
                  <c:v>5.8684099999999999</c:v>
                </c:pt>
                <c:pt idx="39">
                  <c:v>6.2640000000000002</c:v>
                </c:pt>
                <c:pt idx="40">
                  <c:v>6.6352000000000002</c:v>
                </c:pt>
                <c:pt idx="41">
                  <c:v>6.5914999999999999</c:v>
                </c:pt>
                <c:pt idx="42">
                  <c:v>7.0476299999999998</c:v>
                </c:pt>
                <c:pt idx="43">
                  <c:v>6.8060400000000003</c:v>
                </c:pt>
                <c:pt idx="44">
                  <c:v>6.9274399999999998</c:v>
                </c:pt>
              </c:numCache>
            </c:numRef>
          </c:val>
          <c:smooth val="0"/>
          <c:extLst>
            <c:ext xmlns:c16="http://schemas.microsoft.com/office/drawing/2014/chart" uri="{C3380CC4-5D6E-409C-BE32-E72D297353CC}">
              <c16:uniqueId val="{00000000-546A-4DA3-BC08-4E8DA3329B28}"/>
            </c:ext>
          </c:extLst>
        </c:ser>
        <c:ser>
          <c:idx val="2"/>
          <c:order val="2"/>
          <c:tx>
            <c:strRef>
              <c:f>'Graphique 2'!$C$4</c:f>
              <c:strCache>
                <c:ptCount val="1"/>
                <c:pt idx="0">
                  <c:v>55 ans ou plus</c:v>
                </c:pt>
              </c:strCache>
            </c:strRef>
          </c:tx>
          <c:spPr>
            <a:ln w="34925">
              <a:solidFill>
                <a:srgbClr val="FFC000"/>
              </a:solidFill>
            </a:ln>
          </c:spPr>
          <c:marker>
            <c:symbol val="none"/>
          </c:marker>
          <c:cat>
            <c:strRef>
              <c:f>'Graphique 2'!$A$6:$A$79</c:f>
              <c:strCache>
                <c:ptCount val="74"/>
                <c:pt idx="0">
                  <c:v>2003T1</c:v>
                </c:pt>
                <c:pt idx="1">
                  <c:v>2003T2</c:v>
                </c:pt>
                <c:pt idx="2">
                  <c:v>2003T3</c:v>
                </c:pt>
                <c:pt idx="3">
                  <c:v>2003T4</c:v>
                </c:pt>
                <c:pt idx="4">
                  <c:v>2004T1</c:v>
                </c:pt>
                <c:pt idx="5">
                  <c:v>2004T2</c:v>
                </c:pt>
                <c:pt idx="6">
                  <c:v>2004T3</c:v>
                </c:pt>
                <c:pt idx="7">
                  <c:v>2004T4</c:v>
                </c:pt>
                <c:pt idx="8">
                  <c:v>2005T1</c:v>
                </c:pt>
                <c:pt idx="9">
                  <c:v>2005T2</c:v>
                </c:pt>
                <c:pt idx="10">
                  <c:v>2005T3</c:v>
                </c:pt>
                <c:pt idx="11">
                  <c:v>2005T4</c:v>
                </c:pt>
                <c:pt idx="12">
                  <c:v>2006T1</c:v>
                </c:pt>
                <c:pt idx="13">
                  <c:v>2006T2</c:v>
                </c:pt>
                <c:pt idx="14">
                  <c:v>2006T3</c:v>
                </c:pt>
                <c:pt idx="15">
                  <c:v>2006T4</c:v>
                </c:pt>
                <c:pt idx="16">
                  <c:v>2007T1</c:v>
                </c:pt>
                <c:pt idx="17">
                  <c:v>2007T2</c:v>
                </c:pt>
                <c:pt idx="18">
                  <c:v>2007T3</c:v>
                </c:pt>
                <c:pt idx="19">
                  <c:v>2007T4</c:v>
                </c:pt>
                <c:pt idx="20">
                  <c:v>2008T1</c:v>
                </c:pt>
                <c:pt idx="21">
                  <c:v>2008T2</c:v>
                </c:pt>
                <c:pt idx="22">
                  <c:v>2008T3</c:v>
                </c:pt>
                <c:pt idx="23">
                  <c:v>2008T4</c:v>
                </c:pt>
                <c:pt idx="24">
                  <c:v>2009T1</c:v>
                </c:pt>
                <c:pt idx="25">
                  <c:v>2009T2</c:v>
                </c:pt>
                <c:pt idx="26">
                  <c:v>2009T3</c:v>
                </c:pt>
                <c:pt idx="27">
                  <c:v>2009T4</c:v>
                </c:pt>
                <c:pt idx="28">
                  <c:v>2010T1</c:v>
                </c:pt>
                <c:pt idx="29">
                  <c:v>2010T2</c:v>
                </c:pt>
                <c:pt idx="30">
                  <c:v>2010T3</c:v>
                </c:pt>
                <c:pt idx="31">
                  <c:v>2010T4</c:v>
                </c:pt>
                <c:pt idx="32">
                  <c:v>2011T1</c:v>
                </c:pt>
                <c:pt idx="33">
                  <c:v>2011T2</c:v>
                </c:pt>
                <c:pt idx="34">
                  <c:v>2011T3</c:v>
                </c:pt>
                <c:pt idx="35">
                  <c:v>2011T4</c:v>
                </c:pt>
                <c:pt idx="36">
                  <c:v>2012T1</c:v>
                </c:pt>
                <c:pt idx="37">
                  <c:v>2012T2</c:v>
                </c:pt>
                <c:pt idx="38">
                  <c:v>2012T3</c:v>
                </c:pt>
                <c:pt idx="39">
                  <c:v>2012T4</c:v>
                </c:pt>
                <c:pt idx="40">
                  <c:v>2013T1</c:v>
                </c:pt>
                <c:pt idx="41">
                  <c:v>2013T2</c:v>
                </c:pt>
                <c:pt idx="42">
                  <c:v>2013T3</c:v>
                </c:pt>
                <c:pt idx="43">
                  <c:v>2013T4</c:v>
                </c:pt>
                <c:pt idx="44">
                  <c:v>2014T1</c:v>
                </c:pt>
                <c:pt idx="45">
                  <c:v>2014T2</c:v>
                </c:pt>
                <c:pt idx="46">
                  <c:v>2014T3</c:v>
                </c:pt>
                <c:pt idx="47">
                  <c:v>2014T4</c:v>
                </c:pt>
                <c:pt idx="48">
                  <c:v>2015T1</c:v>
                </c:pt>
                <c:pt idx="49">
                  <c:v>2015T2</c:v>
                </c:pt>
                <c:pt idx="50">
                  <c:v>2015T3</c:v>
                </c:pt>
                <c:pt idx="51">
                  <c:v>2015T4</c:v>
                </c:pt>
                <c:pt idx="52">
                  <c:v>2016T1</c:v>
                </c:pt>
                <c:pt idx="53">
                  <c:v>2016T2</c:v>
                </c:pt>
                <c:pt idx="54">
                  <c:v>2016T3</c:v>
                </c:pt>
                <c:pt idx="55">
                  <c:v>2016T4</c:v>
                </c:pt>
                <c:pt idx="56">
                  <c:v>2017T1</c:v>
                </c:pt>
                <c:pt idx="57">
                  <c:v>2017T2</c:v>
                </c:pt>
                <c:pt idx="58">
                  <c:v>2017T3</c:v>
                </c:pt>
                <c:pt idx="59">
                  <c:v>2017T4</c:v>
                </c:pt>
                <c:pt idx="60">
                  <c:v>2018T1</c:v>
                </c:pt>
                <c:pt idx="61">
                  <c:v>2018T2</c:v>
                </c:pt>
                <c:pt idx="62">
                  <c:v>2018T3</c:v>
                </c:pt>
                <c:pt idx="63">
                  <c:v>2018T4</c:v>
                </c:pt>
                <c:pt idx="64">
                  <c:v>2019T1</c:v>
                </c:pt>
                <c:pt idx="65">
                  <c:v>2019T2</c:v>
                </c:pt>
                <c:pt idx="66">
                  <c:v>2019T3</c:v>
                </c:pt>
                <c:pt idx="67">
                  <c:v>2019T4</c:v>
                </c:pt>
                <c:pt idx="68">
                  <c:v>2020T1</c:v>
                </c:pt>
                <c:pt idx="69">
                  <c:v>2020T2</c:v>
                </c:pt>
                <c:pt idx="70">
                  <c:v>2020T3</c:v>
                </c:pt>
                <c:pt idx="71">
                  <c:v>2020T4</c:v>
                </c:pt>
                <c:pt idx="72">
                  <c:v>2021T1</c:v>
                </c:pt>
                <c:pt idx="73">
                  <c:v>2021T2</c:v>
                </c:pt>
              </c:strCache>
            </c:strRef>
          </c:cat>
          <c:val>
            <c:numRef>
              <c:f>'Graphique 2'!$C$6:$C$79</c:f>
              <c:numCache>
                <c:formatCode>0.0</c:formatCode>
                <c:ptCount val="74"/>
                <c:pt idx="44">
                  <c:v>7.3471399999999996</c:v>
                </c:pt>
                <c:pt idx="45">
                  <c:v>7.2430500000000002</c:v>
                </c:pt>
                <c:pt idx="46">
                  <c:v>6.8991899999999999</c:v>
                </c:pt>
                <c:pt idx="47">
                  <c:v>7.1223799999999997</c:v>
                </c:pt>
                <c:pt idx="48">
                  <c:v>6.6658299999999997</c:v>
                </c:pt>
                <c:pt idx="49">
                  <c:v>7.47281</c:v>
                </c:pt>
                <c:pt idx="50">
                  <c:v>7.1032799999999998</c:v>
                </c:pt>
                <c:pt idx="51">
                  <c:v>6.9292899999999999</c:v>
                </c:pt>
                <c:pt idx="52">
                  <c:v>6.7052199999999997</c:v>
                </c:pt>
                <c:pt idx="53">
                  <c:v>6.9307999999999996</c:v>
                </c:pt>
                <c:pt idx="54">
                  <c:v>6.9498100000000003</c:v>
                </c:pt>
                <c:pt idx="55">
                  <c:v>6.9037600000000001</c:v>
                </c:pt>
                <c:pt idx="56">
                  <c:v>6.6381199999999998</c:v>
                </c:pt>
                <c:pt idx="57">
                  <c:v>6.1682600000000001</c:v>
                </c:pt>
                <c:pt idx="58">
                  <c:v>6.3147200000000003</c:v>
                </c:pt>
                <c:pt idx="59">
                  <c:v>6.0043300000000004</c:v>
                </c:pt>
                <c:pt idx="60">
                  <c:v>6.4034500000000003</c:v>
                </c:pt>
                <c:pt idx="61">
                  <c:v>6.6318700000000002</c:v>
                </c:pt>
                <c:pt idx="62">
                  <c:v>6.2731899999999996</c:v>
                </c:pt>
                <c:pt idx="63">
                  <c:v>6.3284500000000001</c:v>
                </c:pt>
                <c:pt idx="64">
                  <c:v>6.7672100000000004</c:v>
                </c:pt>
                <c:pt idx="65">
                  <c:v>6.5780099999999999</c:v>
                </c:pt>
                <c:pt idx="66">
                  <c:v>6.3416499999999996</c:v>
                </c:pt>
                <c:pt idx="67">
                  <c:v>5.9450099999999999</c:v>
                </c:pt>
                <c:pt idx="68">
                  <c:v>5.7147800000000002</c:v>
                </c:pt>
                <c:pt idx="69">
                  <c:v>4.4607000000000001</c:v>
                </c:pt>
                <c:pt idx="70">
                  <c:v>5.9289699999999996</c:v>
                </c:pt>
                <c:pt idx="71">
                  <c:v>5.7900700000000001</c:v>
                </c:pt>
                <c:pt idx="72">
                  <c:v>5.6519300000000001</c:v>
                </c:pt>
                <c:pt idx="73">
                  <c:v>6.3958000000000004</c:v>
                </c:pt>
              </c:numCache>
            </c:numRef>
          </c:val>
          <c:smooth val="0"/>
          <c:extLst>
            <c:ext xmlns:c16="http://schemas.microsoft.com/office/drawing/2014/chart" uri="{C3380CC4-5D6E-409C-BE32-E72D297353CC}">
              <c16:uniqueId val="{00000001-546A-4DA3-BC08-4E8DA3329B28}"/>
            </c:ext>
          </c:extLst>
        </c:ser>
        <c:dLbls>
          <c:showLegendKey val="0"/>
          <c:showVal val="0"/>
          <c:showCatName val="0"/>
          <c:showSerName val="0"/>
          <c:showPercent val="0"/>
          <c:showBubbleSize val="0"/>
        </c:dLbls>
        <c:smooth val="0"/>
        <c:axId val="433308816"/>
        <c:axId val="1"/>
      </c:lineChart>
      <c:catAx>
        <c:axId val="433308816"/>
        <c:scaling>
          <c:orientation val="minMax"/>
        </c:scaling>
        <c:delete val="0"/>
        <c:axPos val="b"/>
        <c:numFmt formatCode="General" sourceLinked="1"/>
        <c:majorTickMark val="out"/>
        <c:minorTickMark val="none"/>
        <c:tickLblPos val="nextTo"/>
        <c:txPr>
          <a:bodyPr rot="-2700000" vert="horz"/>
          <a:lstStyle/>
          <a:p>
            <a:pPr>
              <a:defRPr/>
            </a:pPr>
            <a:endParaRPr lang="fr-FR"/>
          </a:p>
        </c:txPr>
        <c:crossAx val="1"/>
        <c:crosses val="autoZero"/>
        <c:auto val="1"/>
        <c:lblAlgn val="ctr"/>
        <c:lblOffset val="100"/>
        <c:tickLblSkip val="2"/>
        <c:noMultiLvlLbl val="0"/>
      </c:catAx>
      <c:valAx>
        <c:axId val="1"/>
        <c:scaling>
          <c:orientation val="minMax"/>
          <c:max val="12"/>
          <c:min val="2"/>
        </c:scaling>
        <c:delete val="0"/>
        <c:axPos val="l"/>
        <c:majorGridlines/>
        <c:numFmt formatCode="0" sourceLinked="0"/>
        <c:majorTickMark val="out"/>
        <c:minorTickMark val="none"/>
        <c:tickLblPos val="nextTo"/>
        <c:txPr>
          <a:bodyPr rot="0" vert="horz"/>
          <a:lstStyle/>
          <a:p>
            <a:pPr>
              <a:defRPr/>
            </a:pPr>
            <a:endParaRPr lang="fr-FR"/>
          </a:p>
        </c:txPr>
        <c:crossAx val="433308816"/>
        <c:crosses val="autoZero"/>
        <c:crossBetween val="between"/>
        <c:majorUnit val="2"/>
      </c:valAx>
    </c:plotArea>
    <c:legend>
      <c:legendPos val="r"/>
      <c:legendEntry>
        <c:idx val="1"/>
        <c:delete val="1"/>
      </c:legendEntry>
      <c:layout>
        <c:manualLayout>
          <c:xMode val="edge"/>
          <c:yMode val="edge"/>
          <c:x val="0.16605229067396618"/>
          <c:y val="7.0778502084829761E-2"/>
          <c:w val="0.20451646333907833"/>
          <c:h val="0.11016492241594072"/>
        </c:manualLayout>
      </c:layout>
      <c:overlay val="0"/>
    </c:legend>
    <c:plotVisOnly val="1"/>
    <c:dispBlanksAs val="gap"/>
    <c:showDLblsOverMax val="0"/>
  </c:chart>
  <c:spPr>
    <a:ln>
      <a:noFill/>
    </a:ln>
  </c:spPr>
  <c:txPr>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1451583818403"/>
          <c:y val="4.2087507382985744E-2"/>
          <c:w val="0.86626139817629177"/>
          <c:h val="0.86195286195286192"/>
        </c:manualLayout>
      </c:layout>
      <c:lineChart>
        <c:grouping val="standard"/>
        <c:varyColors val="0"/>
        <c:ser>
          <c:idx val="0"/>
          <c:order val="0"/>
          <c:tx>
            <c:strRef>
              <c:f>'Graphiques 3 et 4'!$D$5</c:f>
              <c:strCache>
                <c:ptCount val="1"/>
                <c:pt idx="0">
                  <c:v>2018</c:v>
                </c:pt>
              </c:strCache>
            </c:strRef>
          </c:tx>
          <c:spPr>
            <a:ln w="38100">
              <a:solidFill>
                <a:schemeClr val="accent4">
                  <a:lumMod val="75000"/>
                </a:schemeClr>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4'!$D$7:$D$18</c:f>
              <c:numCache>
                <c:formatCode>#,##0</c:formatCode>
                <c:ptCount val="12"/>
                <c:pt idx="0">
                  <c:v>950</c:v>
                </c:pt>
                <c:pt idx="1">
                  <c:v>1621</c:v>
                </c:pt>
                <c:pt idx="2">
                  <c:v>2264</c:v>
                </c:pt>
                <c:pt idx="3">
                  <c:v>2905</c:v>
                </c:pt>
                <c:pt idx="4">
                  <c:v>3560</c:v>
                </c:pt>
                <c:pt idx="5">
                  <c:v>4238</c:v>
                </c:pt>
                <c:pt idx="6">
                  <c:v>4806</c:v>
                </c:pt>
                <c:pt idx="7">
                  <c:v>5403</c:v>
                </c:pt>
                <c:pt idx="8">
                  <c:v>6850</c:v>
                </c:pt>
                <c:pt idx="9">
                  <c:v>7684</c:v>
                </c:pt>
                <c:pt idx="10">
                  <c:v>8559</c:v>
                </c:pt>
                <c:pt idx="11">
                  <c:v>9269</c:v>
                </c:pt>
              </c:numCache>
            </c:numRef>
          </c:val>
          <c:smooth val="0"/>
          <c:extLst>
            <c:ext xmlns:c16="http://schemas.microsoft.com/office/drawing/2014/chart" uri="{C3380CC4-5D6E-409C-BE32-E72D297353CC}">
              <c16:uniqueId val="{00000000-86B0-4DE6-BA46-1DA3F4C528CE}"/>
            </c:ext>
          </c:extLst>
        </c:ser>
        <c:ser>
          <c:idx val="3"/>
          <c:order val="1"/>
          <c:tx>
            <c:strRef>
              <c:f>'Graphiques 3 et 4'!$F$5</c:f>
              <c:strCache>
                <c:ptCount val="1"/>
                <c:pt idx="0">
                  <c:v>2019</c:v>
                </c:pt>
              </c:strCache>
            </c:strRef>
          </c:tx>
          <c:spPr>
            <a:ln w="31750">
              <a:solidFill>
                <a:schemeClr val="tx2">
                  <a:lumMod val="60000"/>
                  <a:lumOff val="40000"/>
                </a:schemeClr>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4'!$F$7:$F$18</c:f>
              <c:numCache>
                <c:formatCode>#,##0</c:formatCode>
                <c:ptCount val="12"/>
                <c:pt idx="0">
                  <c:v>949</c:v>
                </c:pt>
                <c:pt idx="1">
                  <c:v>1433</c:v>
                </c:pt>
                <c:pt idx="2">
                  <c:v>2024</c:v>
                </c:pt>
                <c:pt idx="3">
                  <c:v>2664</c:v>
                </c:pt>
                <c:pt idx="4">
                  <c:v>3228</c:v>
                </c:pt>
                <c:pt idx="5">
                  <c:v>3802</c:v>
                </c:pt>
                <c:pt idx="6">
                  <c:v>4264</c:v>
                </c:pt>
                <c:pt idx="7">
                  <c:v>4920</c:v>
                </c:pt>
                <c:pt idx="8">
                  <c:v>5648</c:v>
                </c:pt>
                <c:pt idx="9">
                  <c:v>6085</c:v>
                </c:pt>
                <c:pt idx="10">
                  <c:v>6435</c:v>
                </c:pt>
                <c:pt idx="11">
                  <c:v>6738</c:v>
                </c:pt>
              </c:numCache>
            </c:numRef>
          </c:val>
          <c:smooth val="0"/>
          <c:extLst>
            <c:ext xmlns:c16="http://schemas.microsoft.com/office/drawing/2014/chart" uri="{C3380CC4-5D6E-409C-BE32-E72D297353CC}">
              <c16:uniqueId val="{00000001-86B0-4DE6-BA46-1DA3F4C528CE}"/>
            </c:ext>
          </c:extLst>
        </c:ser>
        <c:ser>
          <c:idx val="1"/>
          <c:order val="2"/>
          <c:tx>
            <c:strRef>
              <c:f>'Graphiques 3 et 4'!$H$5</c:f>
              <c:strCache>
                <c:ptCount val="1"/>
                <c:pt idx="0">
                  <c:v>2020</c:v>
                </c:pt>
              </c:strCache>
            </c:strRef>
          </c:tx>
          <c:spPr>
            <a:ln w="38100">
              <a:solidFill>
                <a:schemeClr val="accent6"/>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4'!$H$7:$H$18</c:f>
              <c:numCache>
                <c:formatCode>#,##0</c:formatCode>
                <c:ptCount val="12"/>
                <c:pt idx="0">
                  <c:v>547</c:v>
                </c:pt>
                <c:pt idx="1">
                  <c:v>1007</c:v>
                </c:pt>
                <c:pt idx="2">
                  <c:v>1408</c:v>
                </c:pt>
                <c:pt idx="3">
                  <c:v>1516</c:v>
                </c:pt>
                <c:pt idx="4">
                  <c:v>1695</c:v>
                </c:pt>
                <c:pt idx="5">
                  <c:v>2058</c:v>
                </c:pt>
                <c:pt idx="6">
                  <c:v>2470</c:v>
                </c:pt>
                <c:pt idx="7">
                  <c:v>3079</c:v>
                </c:pt>
                <c:pt idx="8">
                  <c:v>3847</c:v>
                </c:pt>
                <c:pt idx="9">
                  <c:v>4315</c:v>
                </c:pt>
                <c:pt idx="10">
                  <c:v>4722</c:v>
                </c:pt>
                <c:pt idx="11">
                  <c:v>5068</c:v>
                </c:pt>
              </c:numCache>
            </c:numRef>
          </c:val>
          <c:smooth val="0"/>
          <c:extLst>
            <c:ext xmlns:c16="http://schemas.microsoft.com/office/drawing/2014/chart" uri="{C3380CC4-5D6E-409C-BE32-E72D297353CC}">
              <c16:uniqueId val="{00000002-86B0-4DE6-BA46-1DA3F4C528CE}"/>
            </c:ext>
          </c:extLst>
        </c:ser>
        <c:ser>
          <c:idx val="5"/>
          <c:order val="3"/>
          <c:tx>
            <c:strRef>
              <c:f>'Graphiques 3 et 4'!$J$5</c:f>
              <c:strCache>
                <c:ptCount val="1"/>
                <c:pt idx="0">
                  <c:v>2021</c:v>
                </c:pt>
              </c:strCache>
            </c:strRef>
          </c:tx>
          <c:spPr>
            <a:ln w="31750">
              <a:solidFill>
                <a:schemeClr val="accent3"/>
              </a:solidFill>
            </a:ln>
          </c:spPr>
          <c:marker>
            <c:symbol val="none"/>
          </c:marker>
          <c:cat>
            <c:strRef>
              <c:f>'Graphiques 3 et 4'!$B$7:$B$18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4'!$J$7:$J$18</c:f>
              <c:numCache>
                <c:formatCode>#,##0</c:formatCode>
                <c:ptCount val="12"/>
                <c:pt idx="0">
                  <c:v>523</c:v>
                </c:pt>
                <c:pt idx="1">
                  <c:v>885</c:v>
                </c:pt>
                <c:pt idx="2">
                  <c:v>1341</c:v>
                </c:pt>
                <c:pt idx="3">
                  <c:v>1812</c:v>
                </c:pt>
                <c:pt idx="4">
                  <c:v>2275</c:v>
                </c:pt>
                <c:pt idx="5">
                  <c:v>2786</c:v>
                </c:pt>
              </c:numCache>
            </c:numRef>
          </c:val>
          <c:smooth val="0"/>
          <c:extLst>
            <c:ext xmlns:c16="http://schemas.microsoft.com/office/drawing/2014/chart" uri="{C3380CC4-5D6E-409C-BE32-E72D297353CC}">
              <c16:uniqueId val="{00000003-86B0-4DE6-BA46-1DA3F4C528CE}"/>
            </c:ext>
          </c:extLst>
        </c:ser>
        <c:dLbls>
          <c:showLegendKey val="0"/>
          <c:showVal val="0"/>
          <c:showCatName val="0"/>
          <c:showSerName val="0"/>
          <c:showPercent val="0"/>
          <c:showBubbleSize val="0"/>
        </c:dLbls>
        <c:smooth val="0"/>
        <c:axId val="181459584"/>
        <c:axId val="181465856"/>
      </c:lineChart>
      <c:catAx>
        <c:axId val="181459584"/>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nextTo"/>
        <c:spPr>
          <a:ln w="12700">
            <a:solidFill>
              <a:srgbClr val="000000"/>
            </a:solidFill>
            <a:prstDash val="solid"/>
          </a:ln>
        </c:spPr>
        <c:txPr>
          <a:bodyPr rot="0" vert="horz"/>
          <a:lstStyle/>
          <a:p>
            <a:pPr>
              <a:defRPr sz="1400" b="1" i="0" u="none" strike="noStrike" baseline="0">
                <a:solidFill>
                  <a:srgbClr val="000000"/>
                </a:solidFill>
                <a:latin typeface="Arial Narrow"/>
                <a:ea typeface="Arial Narrow"/>
                <a:cs typeface="Arial Narrow"/>
              </a:defRPr>
            </a:pPr>
            <a:endParaRPr lang="fr-FR"/>
          </a:p>
        </c:txPr>
        <c:crossAx val="181465856"/>
        <c:crosses val="autoZero"/>
        <c:auto val="1"/>
        <c:lblAlgn val="ctr"/>
        <c:lblOffset val="100"/>
        <c:tickLblSkip val="1"/>
        <c:tickMarkSkip val="1"/>
        <c:noMultiLvlLbl val="0"/>
      </c:catAx>
      <c:valAx>
        <c:axId val="181465856"/>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1400" b="1" i="0" u="none" strike="noStrike" baseline="0">
                <a:solidFill>
                  <a:srgbClr val="000000"/>
                </a:solidFill>
                <a:latin typeface="Arial Narrow"/>
                <a:ea typeface="Arial Narrow"/>
                <a:cs typeface="Arial Narrow"/>
              </a:defRPr>
            </a:pPr>
            <a:endParaRPr lang="fr-FR"/>
          </a:p>
        </c:txPr>
        <c:crossAx val="181459584"/>
        <c:crosses val="autoZero"/>
        <c:crossBetween val="between"/>
      </c:valAx>
      <c:spPr>
        <a:solidFill>
          <a:srgbClr val="FFFFFF"/>
        </a:solidFill>
        <a:ln w="12700">
          <a:solidFill>
            <a:srgbClr val="808080"/>
          </a:solidFill>
          <a:prstDash val="solid"/>
        </a:ln>
      </c:spPr>
    </c:plotArea>
    <c:legend>
      <c:legendPos val="r"/>
      <c:layout>
        <c:manualLayout>
          <c:xMode val="edge"/>
          <c:yMode val="edge"/>
          <c:x val="0.23729971960686336"/>
          <c:y val="0.13615407533517768"/>
          <c:w val="0.16222333774043787"/>
          <c:h val="0.26186678016599274"/>
        </c:manualLayout>
      </c:layout>
      <c:overlay val="0"/>
      <c:spPr>
        <a:solidFill>
          <a:schemeClr val="bg1"/>
        </a:solidFill>
        <a:ln>
          <a:solidFill>
            <a:schemeClr val="accent4">
              <a:lumMod val="75000"/>
            </a:schemeClr>
          </a:solidFill>
        </a:ln>
      </c:spPr>
      <c:txPr>
        <a:bodyPr/>
        <a:lstStyle/>
        <a:p>
          <a:pPr>
            <a:defRPr sz="1100"/>
          </a:pPr>
          <a:endParaRPr lang="fr-FR"/>
        </a:p>
      </c:txPr>
    </c:legend>
    <c:plotVisOnly val="1"/>
    <c:dispBlanksAs val="gap"/>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931768421659599E-2"/>
          <c:y val="4.2087507382985744E-2"/>
          <c:w val="0.9087441048602537"/>
          <c:h val="0.86195286195286192"/>
        </c:manualLayout>
      </c:layout>
      <c:lineChart>
        <c:grouping val="standard"/>
        <c:varyColors val="0"/>
        <c:ser>
          <c:idx val="0"/>
          <c:order val="0"/>
          <c:tx>
            <c:strRef>
              <c:f>'Graphiques 3 et 4'!$C$38</c:f>
              <c:strCache>
                <c:ptCount val="1"/>
                <c:pt idx="0">
                  <c:v>2018</c:v>
                </c:pt>
              </c:strCache>
            </c:strRef>
          </c:tx>
          <c:spPr>
            <a:ln w="38100">
              <a:solidFill>
                <a:schemeClr val="accent4">
                  <a:lumMod val="75000"/>
                </a:schemeClr>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4'!$C$40:$C$51</c:f>
              <c:numCache>
                <c:formatCode>0.0</c:formatCode>
                <c:ptCount val="12"/>
                <c:pt idx="0">
                  <c:v>17.015941250223893</c:v>
                </c:pt>
                <c:pt idx="1">
                  <c:v>15.773389750822755</c:v>
                </c:pt>
                <c:pt idx="2">
                  <c:v>15.694410544300707</c:v>
                </c:pt>
                <c:pt idx="3">
                  <c:v>14.359318996415771</c:v>
                </c:pt>
                <c:pt idx="4">
                  <c:v>13.597674901390908</c:v>
                </c:pt>
                <c:pt idx="5">
                  <c:v>12.354227405247814</c:v>
                </c:pt>
                <c:pt idx="6">
                  <c:v>12.246658042259595</c:v>
                </c:pt>
                <c:pt idx="7">
                  <c:v>9.5857418111753372</c:v>
                </c:pt>
                <c:pt idx="8">
                  <c:v>11.47229049393483</c:v>
                </c:pt>
                <c:pt idx="9">
                  <c:v>11.109631011056347</c:v>
                </c:pt>
                <c:pt idx="10">
                  <c:v>12.423683089592503</c:v>
                </c:pt>
                <c:pt idx="11">
                  <c:v>11.35273425007995</c:v>
                </c:pt>
              </c:numCache>
            </c:numRef>
          </c:val>
          <c:smooth val="0"/>
          <c:extLst>
            <c:ext xmlns:c16="http://schemas.microsoft.com/office/drawing/2014/chart" uri="{C3380CC4-5D6E-409C-BE32-E72D297353CC}">
              <c16:uniqueId val="{00000000-CCF1-464E-BC91-B2B77C182C1B}"/>
            </c:ext>
          </c:extLst>
        </c:ser>
        <c:ser>
          <c:idx val="5"/>
          <c:order val="1"/>
          <c:tx>
            <c:strRef>
              <c:f>'Graphiques 3 et 4'!$E$38</c:f>
              <c:strCache>
                <c:ptCount val="1"/>
                <c:pt idx="0">
                  <c:v>2019</c:v>
                </c:pt>
              </c:strCache>
            </c:strRef>
          </c:tx>
          <c:spPr>
            <a:ln w="31750">
              <a:solidFill>
                <a:schemeClr val="accent1"/>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4'!$E$40:$E$51</c:f>
              <c:numCache>
                <c:formatCode>0.0</c:formatCode>
                <c:ptCount val="12"/>
                <c:pt idx="0">
                  <c:v>12.992880613362543</c:v>
                </c:pt>
                <c:pt idx="1">
                  <c:v>11.208893006021306</c:v>
                </c:pt>
                <c:pt idx="2">
                  <c:v>11.437971743758467</c:v>
                </c:pt>
                <c:pt idx="3">
                  <c:v>12.272291466922338</c:v>
                </c:pt>
                <c:pt idx="4">
                  <c:v>12.344057780695996</c:v>
                </c:pt>
                <c:pt idx="5">
                  <c:v>12.881508078994614</c:v>
                </c:pt>
                <c:pt idx="6">
                  <c:v>12.148303970549566</c:v>
                </c:pt>
                <c:pt idx="7">
                  <c:v>10.590894413948982</c:v>
                </c:pt>
                <c:pt idx="8">
                  <c:v>9.4619183779568488</c:v>
                </c:pt>
                <c:pt idx="9">
                  <c:v>9.7435897435897445</c:v>
                </c:pt>
                <c:pt idx="10">
                  <c:v>10.46337817638266</c:v>
                </c:pt>
                <c:pt idx="11">
                  <c:v>11.578142911730991</c:v>
                </c:pt>
              </c:numCache>
            </c:numRef>
          </c:val>
          <c:smooth val="0"/>
          <c:extLst>
            <c:ext xmlns:c16="http://schemas.microsoft.com/office/drawing/2014/chart" uri="{C3380CC4-5D6E-409C-BE32-E72D297353CC}">
              <c16:uniqueId val="{00000001-CCF1-464E-BC91-B2B77C182C1B}"/>
            </c:ext>
          </c:extLst>
        </c:ser>
        <c:ser>
          <c:idx val="3"/>
          <c:order val="2"/>
          <c:tx>
            <c:strRef>
              <c:f>'Graphiques 3 et 4'!$G$38</c:f>
              <c:strCache>
                <c:ptCount val="1"/>
                <c:pt idx="0">
                  <c:v>2020</c:v>
                </c:pt>
              </c:strCache>
            </c:strRef>
          </c:tx>
          <c:spPr>
            <a:ln w="31750">
              <a:solidFill>
                <a:schemeClr val="accent6"/>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4'!$G$40:$G$51</c:f>
              <c:numCache>
                <c:formatCode>0.0</c:formatCode>
                <c:ptCount val="12"/>
                <c:pt idx="0">
                  <c:v>12.992874109263658</c:v>
                </c:pt>
                <c:pt idx="1">
                  <c:v>12.319228709159079</c:v>
                </c:pt>
                <c:pt idx="2">
                  <c:v>12.177345885211054</c:v>
                </c:pt>
                <c:pt idx="3">
                  <c:v>13.810741687979538</c:v>
                </c:pt>
                <c:pt idx="4">
                  <c:v>13.408239700374533</c:v>
                </c:pt>
                <c:pt idx="5">
                  <c:v>12.205783456624076</c:v>
                </c:pt>
                <c:pt idx="6">
                  <c:v>13.054499366286437</c:v>
                </c:pt>
                <c:pt idx="7">
                  <c:v>10.600522193211487</c:v>
                </c:pt>
                <c:pt idx="8">
                  <c:v>9.8084291187739474</c:v>
                </c:pt>
                <c:pt idx="9">
                  <c:v>9.685430463576159</c:v>
                </c:pt>
                <c:pt idx="10">
                  <c:v>8.733905579399142</c:v>
                </c:pt>
                <c:pt idx="11">
                  <c:v>8.0803362914525909</c:v>
                </c:pt>
              </c:numCache>
            </c:numRef>
          </c:val>
          <c:smooth val="0"/>
          <c:extLst>
            <c:ext xmlns:c16="http://schemas.microsoft.com/office/drawing/2014/chart" uri="{C3380CC4-5D6E-409C-BE32-E72D297353CC}">
              <c16:uniqueId val="{00000002-CCF1-464E-BC91-B2B77C182C1B}"/>
            </c:ext>
          </c:extLst>
        </c:ser>
        <c:ser>
          <c:idx val="1"/>
          <c:order val="3"/>
          <c:tx>
            <c:strRef>
              <c:f>'Graphiques 3 et 4'!$I$38</c:f>
              <c:strCache>
                <c:ptCount val="1"/>
                <c:pt idx="0">
                  <c:v>2021</c:v>
                </c:pt>
              </c:strCache>
            </c:strRef>
          </c:tx>
          <c:spPr>
            <a:ln w="38100">
              <a:solidFill>
                <a:schemeClr val="accent3"/>
              </a:solidFill>
            </a:ln>
          </c:spPr>
          <c:marker>
            <c:symbol val="none"/>
          </c:marker>
          <c:cat>
            <c:strRef>
              <c:f>'Graphiques 3 et 4'!$B$40:$B$51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4'!$I$40:$I$51</c:f>
              <c:numCache>
                <c:formatCode>0.0</c:formatCode>
                <c:ptCount val="12"/>
                <c:pt idx="0">
                  <c:v>9.7885083286543129</c:v>
                </c:pt>
                <c:pt idx="1">
                  <c:v>9.0635953930896349</c:v>
                </c:pt>
                <c:pt idx="2">
                  <c:v>8.6298258894776687</c:v>
                </c:pt>
                <c:pt idx="3">
                  <c:v>9.6200980392156872</c:v>
                </c:pt>
                <c:pt idx="4">
                  <c:v>9.1087940192799532</c:v>
                </c:pt>
                <c:pt idx="5">
                  <c:v>9.5122859270290387</c:v>
                </c:pt>
              </c:numCache>
            </c:numRef>
          </c:val>
          <c:smooth val="0"/>
          <c:extLst>
            <c:ext xmlns:c16="http://schemas.microsoft.com/office/drawing/2014/chart" uri="{C3380CC4-5D6E-409C-BE32-E72D297353CC}">
              <c16:uniqueId val="{00000003-CCF1-464E-BC91-B2B77C182C1B}"/>
            </c:ext>
          </c:extLst>
        </c:ser>
        <c:dLbls>
          <c:showLegendKey val="0"/>
          <c:showVal val="0"/>
          <c:showCatName val="0"/>
          <c:showSerName val="0"/>
          <c:showPercent val="0"/>
          <c:showBubbleSize val="0"/>
        </c:dLbls>
        <c:smooth val="0"/>
        <c:axId val="181543296"/>
        <c:axId val="181545216"/>
      </c:lineChart>
      <c:catAx>
        <c:axId val="181543296"/>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nextTo"/>
        <c:spPr>
          <a:ln w="12700">
            <a:solidFill>
              <a:srgbClr val="000000"/>
            </a:solidFill>
            <a:prstDash val="solid"/>
          </a:ln>
        </c:spPr>
        <c:txPr>
          <a:bodyPr rot="0" vert="horz"/>
          <a:lstStyle/>
          <a:p>
            <a:pPr>
              <a:defRPr sz="1400" b="1" i="0" u="none" strike="noStrike" baseline="0">
                <a:solidFill>
                  <a:srgbClr val="000000"/>
                </a:solidFill>
                <a:latin typeface="Arial Narrow"/>
                <a:ea typeface="Arial Narrow"/>
                <a:cs typeface="Arial Narrow"/>
              </a:defRPr>
            </a:pPr>
            <a:endParaRPr lang="fr-FR"/>
          </a:p>
        </c:txPr>
        <c:crossAx val="181545216"/>
        <c:crosses val="autoZero"/>
        <c:auto val="1"/>
        <c:lblAlgn val="ctr"/>
        <c:lblOffset val="100"/>
        <c:tickLblSkip val="1"/>
        <c:tickMarkSkip val="1"/>
        <c:noMultiLvlLbl val="0"/>
      </c:catAx>
      <c:valAx>
        <c:axId val="181545216"/>
        <c:scaling>
          <c:orientation val="minMax"/>
          <c:max val="20"/>
        </c:scaling>
        <c:delete val="0"/>
        <c:axPos val="l"/>
        <c:majorGridlines>
          <c:spPr>
            <a:ln w="3175">
              <a:solidFill>
                <a:srgbClr val="C0C0C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1400" b="1" i="0" u="none" strike="noStrike" baseline="0">
                <a:solidFill>
                  <a:srgbClr val="000000"/>
                </a:solidFill>
                <a:latin typeface="Arial Narrow"/>
                <a:ea typeface="Arial Narrow"/>
                <a:cs typeface="Arial Narrow"/>
              </a:defRPr>
            </a:pPr>
            <a:endParaRPr lang="fr-FR"/>
          </a:p>
        </c:txPr>
        <c:crossAx val="181543296"/>
        <c:crosses val="autoZero"/>
        <c:crossBetween val="between"/>
      </c:valAx>
      <c:spPr>
        <a:solidFill>
          <a:srgbClr val="FFFFFF"/>
        </a:solidFill>
        <a:ln w="12700">
          <a:solidFill>
            <a:srgbClr val="808080"/>
          </a:solidFill>
          <a:prstDash val="solid"/>
        </a:ln>
      </c:spPr>
    </c:plotArea>
    <c:legend>
      <c:legendPos val="r"/>
      <c:layout>
        <c:manualLayout>
          <c:xMode val="edge"/>
          <c:yMode val="edge"/>
          <c:x val="0.48651794490827971"/>
          <c:y val="0.57038306585462173"/>
          <c:w val="0.16623550992460798"/>
          <c:h val="0.2851289290485492"/>
        </c:manualLayout>
      </c:layout>
      <c:overlay val="0"/>
      <c:spPr>
        <a:solidFill>
          <a:schemeClr val="bg1"/>
        </a:solidFill>
        <a:ln>
          <a:solidFill>
            <a:schemeClr val="accent4">
              <a:lumMod val="75000"/>
            </a:schemeClr>
          </a:solidFill>
        </a:ln>
      </c:spPr>
      <c:txPr>
        <a:bodyPr/>
        <a:lstStyle/>
        <a:p>
          <a:pPr>
            <a:defRPr sz="1200"/>
          </a:pPr>
          <a:endParaRPr lang="fr-FR"/>
        </a:p>
      </c:txPr>
    </c:legend>
    <c:plotVisOnly val="1"/>
    <c:dispBlanksAs val="gap"/>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1451583818403"/>
          <c:y val="4.2087507382985744E-2"/>
          <c:w val="0.86626139817629177"/>
          <c:h val="0.86195286195286192"/>
        </c:manualLayout>
      </c:layout>
      <c:lineChart>
        <c:grouping val="standard"/>
        <c:varyColors val="0"/>
        <c:ser>
          <c:idx val="0"/>
          <c:order val="0"/>
          <c:tx>
            <c:strRef>
              <c:f>'Graphiques 3 et 4'!$D$55</c:f>
              <c:strCache>
                <c:ptCount val="1"/>
                <c:pt idx="0">
                  <c:v>2018</c:v>
                </c:pt>
              </c:strCache>
            </c:strRef>
          </c:tx>
          <c:spPr>
            <a:ln w="38100">
              <a:solidFill>
                <a:schemeClr val="accent4">
                  <a:lumMod val="75000"/>
                </a:schemeClr>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4'!$D$57:$D$68</c:f>
              <c:numCache>
                <c:formatCode>#,##0</c:formatCode>
                <c:ptCount val="12"/>
                <c:pt idx="0">
                  <c:v>1310</c:v>
                </c:pt>
                <c:pt idx="1">
                  <c:v>2321</c:v>
                </c:pt>
                <c:pt idx="2">
                  <c:v>3451</c:v>
                </c:pt>
                <c:pt idx="3">
                  <c:v>4890</c:v>
                </c:pt>
                <c:pt idx="4">
                  <c:v>6085</c:v>
                </c:pt>
                <c:pt idx="5">
                  <c:v>7516</c:v>
                </c:pt>
                <c:pt idx="6">
                  <c:v>8870</c:v>
                </c:pt>
                <c:pt idx="7">
                  <c:v>9761</c:v>
                </c:pt>
                <c:pt idx="8">
                  <c:v>11157</c:v>
                </c:pt>
                <c:pt idx="9">
                  <c:v>12502</c:v>
                </c:pt>
                <c:pt idx="10">
                  <c:v>13657</c:v>
                </c:pt>
                <c:pt idx="11">
                  <c:v>14590</c:v>
                </c:pt>
              </c:numCache>
            </c:numRef>
          </c:val>
          <c:smooth val="0"/>
          <c:extLst>
            <c:ext xmlns:c16="http://schemas.microsoft.com/office/drawing/2014/chart" uri="{C3380CC4-5D6E-409C-BE32-E72D297353CC}">
              <c16:uniqueId val="{00000000-8952-4984-9FFA-3FED73D481B3}"/>
            </c:ext>
          </c:extLst>
        </c:ser>
        <c:ser>
          <c:idx val="1"/>
          <c:order val="1"/>
          <c:tx>
            <c:strRef>
              <c:f>'Graphiques 3 et 4'!$F$55</c:f>
              <c:strCache>
                <c:ptCount val="1"/>
                <c:pt idx="0">
                  <c:v>2019</c:v>
                </c:pt>
              </c:strCache>
            </c:strRef>
          </c:tx>
          <c:spPr>
            <a:ln>
              <a:solidFill>
                <a:schemeClr val="accent1"/>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4'!$F$57:$F$68</c:f>
              <c:numCache>
                <c:formatCode>#,##0</c:formatCode>
                <c:ptCount val="12"/>
                <c:pt idx="0">
                  <c:v>1275</c:v>
                </c:pt>
                <c:pt idx="1">
                  <c:v>2247</c:v>
                </c:pt>
                <c:pt idx="2">
                  <c:v>3579</c:v>
                </c:pt>
                <c:pt idx="3">
                  <c:v>5032</c:v>
                </c:pt>
                <c:pt idx="4">
                  <c:v>6435</c:v>
                </c:pt>
                <c:pt idx="5">
                  <c:v>7773</c:v>
                </c:pt>
                <c:pt idx="6">
                  <c:v>9270</c:v>
                </c:pt>
                <c:pt idx="7">
                  <c:v>10201</c:v>
                </c:pt>
                <c:pt idx="8">
                  <c:v>11764</c:v>
                </c:pt>
                <c:pt idx="9">
                  <c:v>13180</c:v>
                </c:pt>
                <c:pt idx="10">
                  <c:v>14385</c:v>
                </c:pt>
                <c:pt idx="11">
                  <c:v>15319</c:v>
                </c:pt>
              </c:numCache>
            </c:numRef>
          </c:val>
          <c:smooth val="0"/>
          <c:extLst>
            <c:ext xmlns:c16="http://schemas.microsoft.com/office/drawing/2014/chart" uri="{C3380CC4-5D6E-409C-BE32-E72D297353CC}">
              <c16:uniqueId val="{00000001-8952-4984-9FFA-3FED73D481B3}"/>
            </c:ext>
          </c:extLst>
        </c:ser>
        <c:ser>
          <c:idx val="4"/>
          <c:order val="2"/>
          <c:tx>
            <c:strRef>
              <c:f>'Graphiques 3 et 4'!$H$55</c:f>
              <c:strCache>
                <c:ptCount val="1"/>
                <c:pt idx="0">
                  <c:v>2020</c:v>
                </c:pt>
              </c:strCache>
            </c:strRef>
          </c:tx>
          <c:spPr>
            <a:ln w="38100">
              <a:solidFill>
                <a:schemeClr val="accent6"/>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4'!$H$57:$H$68</c:f>
              <c:numCache>
                <c:formatCode>#,##0</c:formatCode>
                <c:ptCount val="12"/>
                <c:pt idx="0">
                  <c:v>1181</c:v>
                </c:pt>
                <c:pt idx="1">
                  <c:v>2336</c:v>
                </c:pt>
                <c:pt idx="2">
                  <c:v>3347</c:v>
                </c:pt>
                <c:pt idx="3">
                  <c:v>3514</c:v>
                </c:pt>
                <c:pt idx="4">
                  <c:v>4139</c:v>
                </c:pt>
                <c:pt idx="5">
                  <c:v>5429</c:v>
                </c:pt>
                <c:pt idx="6">
                  <c:v>6733</c:v>
                </c:pt>
                <c:pt idx="7">
                  <c:v>7748.35</c:v>
                </c:pt>
                <c:pt idx="8">
                  <c:v>9449.7999999999993</c:v>
                </c:pt>
                <c:pt idx="9">
                  <c:v>10745.689999999999</c:v>
                </c:pt>
                <c:pt idx="10">
                  <c:v>11821.579999999998</c:v>
                </c:pt>
                <c:pt idx="11">
                  <c:v>12789.639999999998</c:v>
                </c:pt>
              </c:numCache>
            </c:numRef>
          </c:val>
          <c:smooth val="0"/>
          <c:extLst>
            <c:ext xmlns:c16="http://schemas.microsoft.com/office/drawing/2014/chart" uri="{C3380CC4-5D6E-409C-BE32-E72D297353CC}">
              <c16:uniqueId val="{00000002-8952-4984-9FFA-3FED73D481B3}"/>
            </c:ext>
          </c:extLst>
        </c:ser>
        <c:ser>
          <c:idx val="5"/>
          <c:order val="3"/>
          <c:tx>
            <c:strRef>
              <c:f>'Graphiques 3 et 4'!$J$55</c:f>
              <c:strCache>
                <c:ptCount val="1"/>
                <c:pt idx="0">
                  <c:v>2021</c:v>
                </c:pt>
              </c:strCache>
            </c:strRef>
          </c:tx>
          <c:spPr>
            <a:ln>
              <a:solidFill>
                <a:schemeClr val="accent3"/>
              </a:solidFill>
            </a:ln>
          </c:spPr>
          <c:marker>
            <c:symbol val="none"/>
          </c:marker>
          <c:cat>
            <c:strRef>
              <c:f>'Graphiques 3 et 4'!$B$57:$B$68</c:f>
              <c:strCache>
                <c:ptCount val="12"/>
                <c:pt idx="0">
                  <c:v>jan</c:v>
                </c:pt>
                <c:pt idx="1">
                  <c:v>fév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4'!$J$57:$J$68</c:f>
              <c:numCache>
                <c:formatCode>#,##0</c:formatCode>
                <c:ptCount val="12"/>
                <c:pt idx="0">
                  <c:v>1138.0250000000001</c:v>
                </c:pt>
                <c:pt idx="1">
                  <c:v>2237.2799999999997</c:v>
                </c:pt>
                <c:pt idx="2">
                  <c:v>3817.66</c:v>
                </c:pt>
                <c:pt idx="3">
                  <c:v>5143.6260000000002</c:v>
                </c:pt>
                <c:pt idx="4">
                  <c:v>6686.576</c:v>
                </c:pt>
                <c:pt idx="5">
                  <c:v>8438.8410000000003</c:v>
                </c:pt>
              </c:numCache>
            </c:numRef>
          </c:val>
          <c:smooth val="0"/>
          <c:extLst>
            <c:ext xmlns:c16="http://schemas.microsoft.com/office/drawing/2014/chart" uri="{C3380CC4-5D6E-409C-BE32-E72D297353CC}">
              <c16:uniqueId val="{00000003-8952-4984-9FFA-3FED73D481B3}"/>
            </c:ext>
          </c:extLst>
        </c:ser>
        <c:dLbls>
          <c:showLegendKey val="0"/>
          <c:showVal val="0"/>
          <c:showCatName val="0"/>
          <c:showSerName val="0"/>
          <c:showPercent val="0"/>
          <c:showBubbleSize val="0"/>
        </c:dLbls>
        <c:smooth val="0"/>
        <c:axId val="181726592"/>
        <c:axId val="181745152"/>
      </c:lineChart>
      <c:catAx>
        <c:axId val="181726592"/>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nextTo"/>
        <c:spPr>
          <a:ln w="12700">
            <a:solidFill>
              <a:srgbClr val="000000"/>
            </a:solidFill>
            <a:prstDash val="solid"/>
          </a:ln>
        </c:spPr>
        <c:txPr>
          <a:bodyPr rot="0" vert="horz"/>
          <a:lstStyle/>
          <a:p>
            <a:pPr>
              <a:defRPr sz="1400" b="1" i="0" u="none" strike="noStrike" baseline="0">
                <a:solidFill>
                  <a:srgbClr val="000000"/>
                </a:solidFill>
                <a:latin typeface="Arial Narrow"/>
                <a:ea typeface="Arial Narrow"/>
                <a:cs typeface="Arial Narrow"/>
              </a:defRPr>
            </a:pPr>
            <a:endParaRPr lang="fr-FR"/>
          </a:p>
        </c:txPr>
        <c:crossAx val="181745152"/>
        <c:crosses val="autoZero"/>
        <c:auto val="1"/>
        <c:lblAlgn val="ctr"/>
        <c:lblOffset val="100"/>
        <c:tickLblSkip val="1"/>
        <c:tickMarkSkip val="1"/>
        <c:noMultiLvlLbl val="0"/>
      </c:catAx>
      <c:valAx>
        <c:axId val="181745152"/>
        <c:scaling>
          <c:orientation val="minMax"/>
          <c:min val="0"/>
        </c:scaling>
        <c:delete val="0"/>
        <c:axPos val="l"/>
        <c:majorGridlines>
          <c:spPr>
            <a:ln w="3175">
              <a:solidFill>
                <a:srgbClr val="C0C0C0"/>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1400" b="1" i="0" u="none" strike="noStrike" baseline="0">
                <a:solidFill>
                  <a:srgbClr val="000000"/>
                </a:solidFill>
                <a:latin typeface="Arial Narrow"/>
                <a:ea typeface="Arial Narrow"/>
                <a:cs typeface="Arial Narrow"/>
              </a:defRPr>
            </a:pPr>
            <a:endParaRPr lang="fr-FR"/>
          </a:p>
        </c:txPr>
        <c:crossAx val="181726592"/>
        <c:crosses val="autoZero"/>
        <c:crossBetween val="between"/>
      </c:valAx>
      <c:spPr>
        <a:solidFill>
          <a:srgbClr val="FFFFFF"/>
        </a:solidFill>
        <a:ln w="12700">
          <a:solidFill>
            <a:srgbClr val="808080"/>
          </a:solidFill>
          <a:prstDash val="solid"/>
        </a:ln>
      </c:spPr>
    </c:plotArea>
    <c:legend>
      <c:legendPos val="r"/>
      <c:layout>
        <c:manualLayout>
          <c:xMode val="edge"/>
          <c:yMode val="edge"/>
          <c:x val="0.24707643852210787"/>
          <c:y val="0.1583479727923634"/>
          <c:w val="0.17446202301635372"/>
          <c:h val="0.3043565289500742"/>
        </c:manualLayout>
      </c:layout>
      <c:overlay val="0"/>
      <c:spPr>
        <a:solidFill>
          <a:schemeClr val="bg1"/>
        </a:solidFill>
        <a:ln>
          <a:solidFill>
            <a:schemeClr val="accent4">
              <a:lumMod val="75000"/>
            </a:schemeClr>
          </a:solidFill>
        </a:ln>
      </c:spPr>
      <c:txPr>
        <a:bodyPr/>
        <a:lstStyle/>
        <a:p>
          <a:pPr>
            <a:defRPr sz="1200"/>
          </a:pPr>
          <a:endParaRPr lang="fr-FR"/>
        </a:p>
      </c:txPr>
    </c:legend>
    <c:plotVisOnly val="1"/>
    <c:dispBlanksAs val="gap"/>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682603939793E-2"/>
          <c:y val="4.2087507382985744E-2"/>
          <c:w val="0.91885904724251533"/>
          <c:h val="0.86195286195286192"/>
        </c:manualLayout>
      </c:layout>
      <c:lineChart>
        <c:grouping val="standard"/>
        <c:varyColors val="0"/>
        <c:ser>
          <c:idx val="4"/>
          <c:order val="0"/>
          <c:tx>
            <c:strRef>
              <c:f>'Graphiques 3 et 4'!$G$88</c:f>
              <c:strCache>
                <c:ptCount val="1"/>
                <c:pt idx="0">
                  <c:v>2020</c:v>
                </c:pt>
              </c:strCache>
            </c:strRef>
          </c:tx>
          <c:spPr>
            <a:ln>
              <a:solidFill>
                <a:schemeClr val="accent4"/>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4'!$G$90:$G$101</c:f>
              <c:numCache>
                <c:formatCode>0.0</c:formatCode>
                <c:ptCount val="12"/>
                <c:pt idx="0">
                  <c:v>9.2294467020944051</c:v>
                </c:pt>
                <c:pt idx="1">
                  <c:v>9.0630885122410554</c:v>
                </c:pt>
                <c:pt idx="2">
                  <c:v>9.6644680240894747</c:v>
                </c:pt>
                <c:pt idx="3">
                  <c:v>11.17056856187291</c:v>
                </c:pt>
                <c:pt idx="4">
                  <c:v>10.521885521885523</c:v>
                </c:pt>
                <c:pt idx="5">
                  <c:v>8.7185725871857258</c:v>
                </c:pt>
                <c:pt idx="6">
                  <c:v>8.5491378745164877</c:v>
                </c:pt>
                <c:pt idx="7">
                  <c:v>9.3796766743648945</c:v>
                </c:pt>
                <c:pt idx="8">
                  <c:v>9.0816653322658123</c:v>
                </c:pt>
                <c:pt idx="9">
                  <c:v>8.274102924275315</c:v>
                </c:pt>
                <c:pt idx="10">
                  <c:v>8.6326727112252275</c:v>
                </c:pt>
                <c:pt idx="11">
                  <c:v>9.8811881188118811</c:v>
                </c:pt>
              </c:numCache>
            </c:numRef>
          </c:val>
          <c:smooth val="0"/>
          <c:extLst>
            <c:ext xmlns:c16="http://schemas.microsoft.com/office/drawing/2014/chart" uri="{C3380CC4-5D6E-409C-BE32-E72D297353CC}">
              <c16:uniqueId val="{00000000-CD57-47DD-BC1B-A333F1885457}"/>
            </c:ext>
          </c:extLst>
        </c:ser>
        <c:ser>
          <c:idx val="2"/>
          <c:order val="1"/>
          <c:tx>
            <c:strRef>
              <c:f>'Graphiques 3 et 4'!$C$88</c:f>
              <c:strCache>
                <c:ptCount val="1"/>
                <c:pt idx="0">
                  <c:v>2018</c:v>
                </c:pt>
              </c:strCache>
            </c:strRef>
          </c:tx>
          <c:spPr>
            <a:ln w="38100">
              <a:solidFill>
                <a:schemeClr val="accent1"/>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4'!$C$90:$C$101</c:f>
              <c:numCache>
                <c:formatCode>0.0</c:formatCode>
                <c:ptCount val="12"/>
                <c:pt idx="0">
                  <c:v>9.2763064721710808</c:v>
                </c:pt>
                <c:pt idx="1">
                  <c:v>8.742649602213767</c:v>
                </c:pt>
                <c:pt idx="2">
                  <c:v>8.2680910221701911</c:v>
                </c:pt>
                <c:pt idx="3">
                  <c:v>9.507135306553911</c:v>
                </c:pt>
                <c:pt idx="4">
                  <c:v>8.5742986295472488</c:v>
                </c:pt>
                <c:pt idx="5">
                  <c:v>8.7001459143968862</c:v>
                </c:pt>
                <c:pt idx="6">
                  <c:v>8.5636582126367724</c:v>
                </c:pt>
                <c:pt idx="7">
                  <c:v>9.2159702110053789</c:v>
                </c:pt>
                <c:pt idx="8">
                  <c:v>8.8298545224541432</c:v>
                </c:pt>
                <c:pt idx="9">
                  <c:v>8.4320732242492635</c:v>
                </c:pt>
                <c:pt idx="10">
                  <c:v>8.7235649546827787</c:v>
                </c:pt>
                <c:pt idx="11">
                  <c:v>9.2002761068928116</c:v>
                </c:pt>
              </c:numCache>
            </c:numRef>
          </c:val>
          <c:smooth val="0"/>
          <c:extLst>
            <c:ext xmlns:c16="http://schemas.microsoft.com/office/drawing/2014/chart" uri="{C3380CC4-5D6E-409C-BE32-E72D297353CC}">
              <c16:uniqueId val="{00000001-CD57-47DD-BC1B-A333F1885457}"/>
            </c:ext>
          </c:extLst>
        </c:ser>
        <c:ser>
          <c:idx val="0"/>
          <c:order val="2"/>
          <c:tx>
            <c:strRef>
              <c:f>'Graphiques 3 et 4'!$E$88</c:f>
              <c:strCache>
                <c:ptCount val="1"/>
                <c:pt idx="0">
                  <c:v>2019</c:v>
                </c:pt>
              </c:strCache>
            </c:strRef>
          </c:tx>
          <c:spPr>
            <a:ln>
              <a:solidFill>
                <a:schemeClr val="accent6"/>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4'!$E$90:$E$101</c:f>
              <c:numCache>
                <c:formatCode>0.0</c:formatCode>
                <c:ptCount val="12"/>
                <c:pt idx="0">
                  <c:v>9.9469496021220163</c:v>
                </c:pt>
                <c:pt idx="1">
                  <c:v>8.5797510812957896</c:v>
                </c:pt>
                <c:pt idx="2">
                  <c:v>9.6055383284055669</c:v>
                </c:pt>
                <c:pt idx="3">
                  <c:v>9.6085173918793814</c:v>
                </c:pt>
                <c:pt idx="4">
                  <c:v>9.5748310926090223</c:v>
                </c:pt>
                <c:pt idx="5">
                  <c:v>9.2916666666666661</c:v>
                </c:pt>
                <c:pt idx="6">
                  <c:v>9.4776828110161446</c:v>
                </c:pt>
                <c:pt idx="7">
                  <c:v>9.8853259715438533</c:v>
                </c:pt>
                <c:pt idx="8">
                  <c:v>9.3374753569508329</c:v>
                </c:pt>
                <c:pt idx="9">
                  <c:v>9.2103551450500856</c:v>
                </c:pt>
                <c:pt idx="10">
                  <c:v>9.2308870844185691</c:v>
                </c:pt>
                <c:pt idx="11">
                  <c:v>9.208321009563246</c:v>
                </c:pt>
              </c:numCache>
            </c:numRef>
          </c:val>
          <c:smooth val="0"/>
          <c:extLst>
            <c:ext xmlns:c16="http://schemas.microsoft.com/office/drawing/2014/chart" uri="{C3380CC4-5D6E-409C-BE32-E72D297353CC}">
              <c16:uniqueId val="{00000002-CD57-47DD-BC1B-A333F1885457}"/>
            </c:ext>
          </c:extLst>
        </c:ser>
        <c:ser>
          <c:idx val="5"/>
          <c:order val="3"/>
          <c:tx>
            <c:strRef>
              <c:f>'Graphiques 3 et 4'!$I$88</c:f>
              <c:strCache>
                <c:ptCount val="1"/>
                <c:pt idx="0">
                  <c:v>2021</c:v>
                </c:pt>
              </c:strCache>
            </c:strRef>
          </c:tx>
          <c:spPr>
            <a:ln>
              <a:solidFill>
                <a:schemeClr val="accent3"/>
              </a:solidFill>
            </a:ln>
          </c:spPr>
          <c:marker>
            <c:symbol val="none"/>
          </c:marker>
          <c:cat>
            <c:strRef>
              <c:f>'Graphiques 3 et 4'!$B$90:$B$101</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'Graphiques 3 et 4'!$I$90:$I$101</c:f>
              <c:numCache>
                <c:formatCode>#\ ##0.0</c:formatCode>
                <c:ptCount val="12"/>
                <c:pt idx="0">
                  <c:v>8.1818028008353796</c:v>
                </c:pt>
                <c:pt idx="1">
                  <c:v>8.6340257469308952</c:v>
                </c:pt>
                <c:pt idx="2">
                  <c:v>9.061786712421954</c:v>
                </c:pt>
                <c:pt idx="3">
                  <c:v>9.3074849430536535</c:v>
                </c:pt>
                <c:pt idx="4">
                  <c:v>9.3539052980637543</c:v>
                </c:pt>
                <c:pt idx="5">
                  <c:v>9.2661836557794661</c:v>
                </c:pt>
              </c:numCache>
            </c:numRef>
          </c:val>
          <c:smooth val="0"/>
          <c:extLst>
            <c:ext xmlns:c16="http://schemas.microsoft.com/office/drawing/2014/chart" uri="{C3380CC4-5D6E-409C-BE32-E72D297353CC}">
              <c16:uniqueId val="{00000003-CD57-47DD-BC1B-A333F1885457}"/>
            </c:ext>
          </c:extLst>
        </c:ser>
        <c:dLbls>
          <c:showLegendKey val="0"/>
          <c:showVal val="0"/>
          <c:showCatName val="0"/>
          <c:showSerName val="0"/>
          <c:showPercent val="0"/>
          <c:showBubbleSize val="0"/>
        </c:dLbls>
        <c:smooth val="0"/>
        <c:axId val="196257280"/>
        <c:axId val="196258816"/>
      </c:lineChart>
      <c:catAx>
        <c:axId val="196257280"/>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nextTo"/>
        <c:spPr>
          <a:ln w="12700">
            <a:solidFill>
              <a:srgbClr val="000000"/>
            </a:solidFill>
            <a:prstDash val="solid"/>
          </a:ln>
        </c:spPr>
        <c:txPr>
          <a:bodyPr rot="0" vert="horz"/>
          <a:lstStyle/>
          <a:p>
            <a:pPr>
              <a:defRPr sz="1400" b="1" i="0" u="none" strike="noStrike" baseline="0">
                <a:solidFill>
                  <a:srgbClr val="000000"/>
                </a:solidFill>
                <a:latin typeface="Arial Narrow"/>
                <a:ea typeface="Arial Narrow"/>
                <a:cs typeface="Arial Narrow"/>
              </a:defRPr>
            </a:pPr>
            <a:endParaRPr lang="fr-FR"/>
          </a:p>
        </c:txPr>
        <c:crossAx val="196258816"/>
        <c:crosses val="autoZero"/>
        <c:auto val="1"/>
        <c:lblAlgn val="ctr"/>
        <c:lblOffset val="100"/>
        <c:tickLblSkip val="1"/>
        <c:tickMarkSkip val="1"/>
        <c:noMultiLvlLbl val="0"/>
      </c:catAx>
      <c:valAx>
        <c:axId val="196258816"/>
        <c:scaling>
          <c:orientation val="minMax"/>
          <c:max val="20"/>
        </c:scaling>
        <c:delete val="0"/>
        <c:axPos val="l"/>
        <c:majorGridlines>
          <c:spPr>
            <a:ln w="3175">
              <a:solidFill>
                <a:srgbClr val="C0C0C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1400" b="1" i="0" u="none" strike="noStrike" baseline="0">
                <a:solidFill>
                  <a:srgbClr val="000000"/>
                </a:solidFill>
                <a:latin typeface="Arial Narrow"/>
                <a:ea typeface="Arial Narrow"/>
                <a:cs typeface="Arial Narrow"/>
              </a:defRPr>
            </a:pPr>
            <a:endParaRPr lang="fr-FR"/>
          </a:p>
        </c:txPr>
        <c:crossAx val="196257280"/>
        <c:crosses val="autoZero"/>
        <c:crossBetween val="between"/>
      </c:valAx>
      <c:spPr>
        <a:solidFill>
          <a:srgbClr val="FFFFFF"/>
        </a:solidFill>
        <a:ln w="12700">
          <a:solidFill>
            <a:srgbClr val="808080"/>
          </a:solidFill>
          <a:prstDash val="solid"/>
        </a:ln>
      </c:spPr>
    </c:plotArea>
    <c:legend>
      <c:legendPos val="r"/>
      <c:layout>
        <c:manualLayout>
          <c:xMode val="edge"/>
          <c:yMode val="edge"/>
          <c:x val="0.71369595840542588"/>
          <c:y val="7.3552604483196796E-2"/>
          <c:w val="0.17811560452009542"/>
          <c:h val="0.30738979100849328"/>
        </c:manualLayout>
      </c:layout>
      <c:overlay val="0"/>
      <c:spPr>
        <a:solidFill>
          <a:schemeClr val="bg1"/>
        </a:solidFill>
        <a:ln>
          <a:solidFill>
            <a:schemeClr val="accent4">
              <a:lumMod val="75000"/>
            </a:schemeClr>
          </a:solidFill>
        </a:ln>
      </c:spPr>
      <c:txPr>
        <a:bodyPr/>
        <a:lstStyle/>
        <a:p>
          <a:pPr>
            <a:defRPr sz="1200"/>
          </a:pPr>
          <a:endParaRPr lang="fr-FR"/>
        </a:p>
      </c:txPr>
    </c:legend>
    <c:plotVisOnly val="1"/>
    <c:dispBlanksAs val="gap"/>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023993929505742E-2"/>
          <c:y val="1.7034054953657111E-2"/>
          <c:w val="0.92226795650543691"/>
          <c:h val="0.89810572276115919"/>
        </c:manualLayout>
      </c:layout>
      <c:barChart>
        <c:barDir val="col"/>
        <c:grouping val="clustered"/>
        <c:varyColors val="0"/>
        <c:ser>
          <c:idx val="2"/>
          <c:order val="0"/>
          <c:tx>
            <c:strRef>
              <c:f>'Graphique 5'!$B$3</c:f>
              <c:strCache>
                <c:ptCount val="1"/>
                <c:pt idx="0">
                  <c:v>Embauches de seniors en emploi aidé</c:v>
                </c:pt>
              </c:strCache>
            </c:strRef>
          </c:tx>
          <c:spPr>
            <a:solidFill>
              <a:schemeClr val="accent5"/>
            </a:solidFill>
          </c:spPr>
          <c:invertIfNegative val="0"/>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5'!$B$4:$B$34</c:f>
              <c:numCache>
                <c:formatCode>0.0</c:formatCode>
                <c:ptCount val="31"/>
                <c:pt idx="0">
                  <c:v>37.351606904192948</c:v>
                </c:pt>
                <c:pt idx="1">
                  <c:v>39.591520253638947</c:v>
                </c:pt>
                <c:pt idx="2">
                  <c:v>58.968597950609592</c:v>
                </c:pt>
                <c:pt idx="3">
                  <c:v>81.82538599999998</c:v>
                </c:pt>
                <c:pt idx="4">
                  <c:v>103.76660442275306</c:v>
                </c:pt>
                <c:pt idx="5">
                  <c:v>100.19872698794943</c:v>
                </c:pt>
                <c:pt idx="6">
                  <c:v>96.757456270266289</c:v>
                </c:pt>
                <c:pt idx="7">
                  <c:v>108.57876448519892</c:v>
                </c:pt>
                <c:pt idx="8">
                  <c:v>106.68635436863232</c:v>
                </c:pt>
                <c:pt idx="9">
                  <c:v>100.48342428312571</c:v>
                </c:pt>
                <c:pt idx="10">
                  <c:v>97.530005399061011</c:v>
                </c:pt>
                <c:pt idx="11">
                  <c:v>101.83344838772267</c:v>
                </c:pt>
                <c:pt idx="12">
                  <c:v>106.2252659995312</c:v>
                </c:pt>
                <c:pt idx="13">
                  <c:v>92.859641203588268</c:v>
                </c:pt>
                <c:pt idx="14">
                  <c:v>90.981092384252747</c:v>
                </c:pt>
                <c:pt idx="15">
                  <c:v>101.08681802651486</c:v>
                </c:pt>
                <c:pt idx="16">
                  <c:v>101.16784631560003</c:v>
                </c:pt>
                <c:pt idx="17">
                  <c:v>108.81407820005001</c:v>
                </c:pt>
                <c:pt idx="18">
                  <c:v>105.23810726666666</c:v>
                </c:pt>
                <c:pt idx="19">
                  <c:v>127.23591154553647</c:v>
                </c:pt>
                <c:pt idx="20">
                  <c:v>126.66425023333333</c:v>
                </c:pt>
                <c:pt idx="21">
                  <c:v>128.48697657678906</c:v>
                </c:pt>
                <c:pt idx="22">
                  <c:v>146.68530893691073</c:v>
                </c:pt>
                <c:pt idx="23">
                  <c:v>146.93293403122701</c:v>
                </c:pt>
                <c:pt idx="24">
                  <c:v>129.59470418171179</c:v>
                </c:pt>
                <c:pt idx="25">
                  <c:v>156.8604278565995</c:v>
                </c:pt>
                <c:pt idx="26">
                  <c:v>172.13305493605799</c:v>
                </c:pt>
                <c:pt idx="27">
                  <c:v>156.54066676410596</c:v>
                </c:pt>
                <c:pt idx="28">
                  <c:v>121.93603169950674</c:v>
                </c:pt>
                <c:pt idx="29">
                  <c:v>159.24227959640595</c:v>
                </c:pt>
                <c:pt idx="30">
                  <c:v>93.583937805403437</c:v>
                </c:pt>
              </c:numCache>
            </c:numRef>
          </c:val>
          <c:extLst>
            <c:ext xmlns:c16="http://schemas.microsoft.com/office/drawing/2014/chart" uri="{C3380CC4-5D6E-409C-BE32-E72D297353CC}">
              <c16:uniqueId val="{00000000-E932-45E5-A282-D2CB091F2297}"/>
            </c:ext>
          </c:extLst>
        </c:ser>
        <c:ser>
          <c:idx val="1"/>
          <c:order val="2"/>
          <c:tx>
            <c:strRef>
              <c:f>'Graphique 5'!$E$3</c:f>
              <c:strCache>
                <c:ptCount val="1"/>
                <c:pt idx="0">
                  <c:v>Embauches de seniors en contrat aidé</c:v>
                </c:pt>
              </c:strCache>
            </c:strRef>
          </c:tx>
          <c:spPr>
            <a:solidFill>
              <a:srgbClr val="FF0000"/>
            </a:solidFill>
          </c:spPr>
          <c:invertIfNegative val="0"/>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5'!$E$4:$E$34</c:f>
              <c:numCache>
                <c:formatCode>0.0</c:formatCode>
                <c:ptCount val="31"/>
                <c:pt idx="0">
                  <c:v>34.50187290419295</c:v>
                </c:pt>
                <c:pt idx="1">
                  <c:v>36.968688253638952</c:v>
                </c:pt>
                <c:pt idx="2">
                  <c:v>55.555499950609587</c:v>
                </c:pt>
                <c:pt idx="3">
                  <c:v>76.870948999999996</c:v>
                </c:pt>
                <c:pt idx="4">
                  <c:v>96.611570422753061</c:v>
                </c:pt>
                <c:pt idx="5">
                  <c:v>91.72237398794941</c:v>
                </c:pt>
                <c:pt idx="6">
                  <c:v>90.770515270266301</c:v>
                </c:pt>
                <c:pt idx="7">
                  <c:v>101.65828748519891</c:v>
                </c:pt>
                <c:pt idx="8">
                  <c:v>100.49111136863233</c:v>
                </c:pt>
                <c:pt idx="9">
                  <c:v>95.182835283125712</c:v>
                </c:pt>
                <c:pt idx="10">
                  <c:v>91.946325399061024</c:v>
                </c:pt>
                <c:pt idx="11">
                  <c:v>96.448296359605905</c:v>
                </c:pt>
                <c:pt idx="12">
                  <c:v>100.56019399953119</c:v>
                </c:pt>
                <c:pt idx="13">
                  <c:v>85.54484220358826</c:v>
                </c:pt>
                <c:pt idx="14">
                  <c:v>81.439310384252749</c:v>
                </c:pt>
                <c:pt idx="15">
                  <c:v>89.613567165348186</c:v>
                </c:pt>
                <c:pt idx="16">
                  <c:v>85.081261345000016</c:v>
                </c:pt>
                <c:pt idx="17">
                  <c:v>87.884773600000003</c:v>
                </c:pt>
                <c:pt idx="18">
                  <c:v>82.188192999999998</c:v>
                </c:pt>
                <c:pt idx="19">
                  <c:v>101.7184899748698</c:v>
                </c:pt>
                <c:pt idx="20">
                  <c:v>97.83280834</c:v>
                </c:pt>
                <c:pt idx="21">
                  <c:v>99.56223288000001</c:v>
                </c:pt>
                <c:pt idx="22">
                  <c:v>118.65391729999999</c:v>
                </c:pt>
                <c:pt idx="23">
                  <c:v>119.79907539999999</c:v>
                </c:pt>
                <c:pt idx="24">
                  <c:v>102.40432699999999</c:v>
                </c:pt>
                <c:pt idx="25">
                  <c:v>130.78661429217914</c:v>
                </c:pt>
                <c:pt idx="26">
                  <c:v>144.98182722836137</c:v>
                </c:pt>
                <c:pt idx="27">
                  <c:v>126.91498850000001</c:v>
                </c:pt>
                <c:pt idx="28">
                  <c:v>85.890831199999994</c:v>
                </c:pt>
                <c:pt idx="29">
                  <c:v>78.397202850599996</c:v>
                </c:pt>
                <c:pt idx="30">
                  <c:v>71.894888387531012</c:v>
                </c:pt>
              </c:numCache>
            </c:numRef>
          </c:val>
          <c:extLst>
            <c:ext xmlns:c16="http://schemas.microsoft.com/office/drawing/2014/chart" uri="{C3380CC4-5D6E-409C-BE32-E72D297353CC}">
              <c16:uniqueId val="{00000001-E932-45E5-A282-D2CB091F2297}"/>
            </c:ext>
          </c:extLst>
        </c:ser>
        <c:dLbls>
          <c:showLegendKey val="0"/>
          <c:showVal val="0"/>
          <c:showCatName val="0"/>
          <c:showSerName val="0"/>
          <c:showPercent val="0"/>
          <c:showBubbleSize val="0"/>
        </c:dLbls>
        <c:gapWidth val="150"/>
        <c:axId val="113581440"/>
        <c:axId val="113587328"/>
      </c:barChart>
      <c:lineChart>
        <c:grouping val="standard"/>
        <c:varyColors val="0"/>
        <c:ser>
          <c:idx val="3"/>
          <c:order val="1"/>
          <c:tx>
            <c:strRef>
              <c:f>'Graphique 5'!$C$3</c:f>
              <c:strCache>
                <c:ptCount val="1"/>
                <c:pt idx="0">
                  <c:v>Part des seniors parmi les embauches en emploi aidé (%)</c:v>
                </c:pt>
              </c:strCache>
            </c:strRef>
          </c:tx>
          <c:spPr>
            <a:ln>
              <a:solidFill>
                <a:schemeClr val="accent5"/>
              </a:solidFill>
            </a:ln>
          </c:spPr>
          <c:marker>
            <c:symbol val="none"/>
          </c:marker>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5'!$C$4:$C$34</c:f>
              <c:numCache>
                <c:formatCode>0.0</c:formatCode>
                <c:ptCount val="31"/>
                <c:pt idx="0">
                  <c:v>4.398187087373211</c:v>
                </c:pt>
                <c:pt idx="1">
                  <c:v>4.3288592937345118</c:v>
                </c:pt>
                <c:pt idx="2">
                  <c:v>5.084866243410044</c:v>
                </c:pt>
                <c:pt idx="3">
                  <c:v>6.7767549911300105</c:v>
                </c:pt>
                <c:pt idx="4">
                  <c:v>7.2339402194132125</c:v>
                </c:pt>
                <c:pt idx="5">
                  <c:v>6.640118687860717</c:v>
                </c:pt>
                <c:pt idx="6">
                  <c:v>6.8527779956206709</c:v>
                </c:pt>
                <c:pt idx="7">
                  <c:v>8.043864685770135</c:v>
                </c:pt>
                <c:pt idx="8">
                  <c:v>7.6183768831004377</c:v>
                </c:pt>
                <c:pt idx="9">
                  <c:v>7.6069693061621866</c:v>
                </c:pt>
                <c:pt idx="10">
                  <c:v>7.7382349874092844</c:v>
                </c:pt>
                <c:pt idx="11">
                  <c:v>8.9255678901634923</c:v>
                </c:pt>
                <c:pt idx="12">
                  <c:v>9.5838890991592827</c:v>
                </c:pt>
                <c:pt idx="13">
                  <c:v>8.6676891832298573</c:v>
                </c:pt>
                <c:pt idx="14">
                  <c:v>8.5453302547880821</c:v>
                </c:pt>
                <c:pt idx="15">
                  <c:v>9.6058246008815296</c:v>
                </c:pt>
                <c:pt idx="16">
                  <c:v>8.7718734784836343</c:v>
                </c:pt>
                <c:pt idx="17">
                  <c:v>8.956441705591315</c:v>
                </c:pt>
                <c:pt idx="18">
                  <c:v>9.9127117410828962</c:v>
                </c:pt>
                <c:pt idx="19">
                  <c:v>10.764916177499162</c:v>
                </c:pt>
                <c:pt idx="20">
                  <c:v>10.247002392058411</c:v>
                </c:pt>
                <c:pt idx="21">
                  <c:v>10.927649808310196</c:v>
                </c:pt>
                <c:pt idx="22">
                  <c:v>11.624874089046457</c:v>
                </c:pt>
                <c:pt idx="23">
                  <c:v>10.075041805335767</c:v>
                </c:pt>
                <c:pt idx="24">
                  <c:v>7.1969688499233966</c:v>
                </c:pt>
                <c:pt idx="25">
                  <c:v>8.0700772413758912</c:v>
                </c:pt>
                <c:pt idx="26">
                  <c:v>8.1778795954437378</c:v>
                </c:pt>
                <c:pt idx="27">
                  <c:v>8.363099651489911</c:v>
                </c:pt>
                <c:pt idx="28">
                  <c:v>10.416972493823916</c:v>
                </c:pt>
                <c:pt idx="29">
                  <c:v>10.072113393680091</c:v>
                </c:pt>
                <c:pt idx="30">
                  <c:v>8.5773465717568271</c:v>
                </c:pt>
              </c:numCache>
            </c:numRef>
          </c:val>
          <c:smooth val="0"/>
          <c:extLst>
            <c:ext xmlns:c16="http://schemas.microsoft.com/office/drawing/2014/chart" uri="{C3380CC4-5D6E-409C-BE32-E72D297353CC}">
              <c16:uniqueId val="{00000002-E932-45E5-A282-D2CB091F2297}"/>
            </c:ext>
          </c:extLst>
        </c:ser>
        <c:ser>
          <c:idx val="0"/>
          <c:order val="3"/>
          <c:tx>
            <c:strRef>
              <c:f>'Graphique 5'!$F$3</c:f>
              <c:strCache>
                <c:ptCount val="1"/>
                <c:pt idx="0">
                  <c:v>Part des seniors parmi les embauches en contrat aidé (%)</c:v>
                </c:pt>
              </c:strCache>
            </c:strRef>
          </c:tx>
          <c:spPr>
            <a:ln>
              <a:solidFill>
                <a:srgbClr val="FF0000"/>
              </a:solidFill>
            </a:ln>
          </c:spPr>
          <c:marker>
            <c:symbol val="none"/>
          </c:marker>
          <c:cat>
            <c:numRef>
              <c:f>'Graphique 5'!$A$4:$A$34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'Graphique 5'!$F$4:$F$34</c:f>
              <c:numCache>
                <c:formatCode>0.0</c:formatCode>
                <c:ptCount val="31"/>
                <c:pt idx="0">
                  <c:v>7.7355845686812907</c:v>
                </c:pt>
                <c:pt idx="1">
                  <c:v>7.0569818681031888</c:v>
                </c:pt>
                <c:pt idx="2">
                  <c:v>8.1049642047962092</c:v>
                </c:pt>
                <c:pt idx="3">
                  <c:v>9.7526841435518516</c:v>
                </c:pt>
                <c:pt idx="4">
                  <c:v>10.396982698818812</c:v>
                </c:pt>
                <c:pt idx="5">
                  <c:v>8.9905914883640357</c:v>
                </c:pt>
                <c:pt idx="6">
                  <c:v>9.2222372073824523</c:v>
                </c:pt>
                <c:pt idx="7">
                  <c:v>11.325588182685065</c:v>
                </c:pt>
                <c:pt idx="8">
                  <c:v>10.83078301767566</c:v>
                </c:pt>
                <c:pt idx="9">
                  <c:v>11.245409791074794</c:v>
                </c:pt>
                <c:pt idx="10">
                  <c:v>12.295774390477117</c:v>
                </c:pt>
                <c:pt idx="11">
                  <c:v>15.179709683391629</c:v>
                </c:pt>
                <c:pt idx="12">
                  <c:v>17.317443896471417</c:v>
                </c:pt>
                <c:pt idx="13">
                  <c:v>16.500305183122627</c:v>
                </c:pt>
                <c:pt idx="14">
                  <c:v>16.345895130547774</c:v>
                </c:pt>
                <c:pt idx="15">
                  <c:v>17.963752602697454</c:v>
                </c:pt>
                <c:pt idx="16">
                  <c:v>16.2170438182469</c:v>
                </c:pt>
                <c:pt idx="17">
                  <c:v>17.624936848075201</c:v>
                </c:pt>
                <c:pt idx="18">
                  <c:v>20.504307022012615</c:v>
                </c:pt>
                <c:pt idx="19">
                  <c:v>19.012204845692658</c:v>
                </c:pt>
                <c:pt idx="20">
                  <c:v>17.484249764926428</c:v>
                </c:pt>
                <c:pt idx="21">
                  <c:v>20.595059952496726</c:v>
                </c:pt>
                <c:pt idx="22">
                  <c:v>21.091554999768913</c:v>
                </c:pt>
                <c:pt idx="23">
                  <c:v>19.678873039078798</c:v>
                </c:pt>
                <c:pt idx="24">
                  <c:v>17.790327439378199</c:v>
                </c:pt>
                <c:pt idx="25">
                  <c:v>20.446206636032642</c:v>
                </c:pt>
                <c:pt idx="26">
                  <c:v>22.046880162218677</c:v>
                </c:pt>
                <c:pt idx="27">
                  <c:v>24.020461066465792</c:v>
                </c:pt>
                <c:pt idx="28">
                  <c:v>23.274062014789685</c:v>
                </c:pt>
                <c:pt idx="29">
                  <c:v>22.952574526286291</c:v>
                </c:pt>
                <c:pt idx="30">
                  <c:v>22.490779062973282</c:v>
                </c:pt>
              </c:numCache>
            </c:numRef>
          </c:val>
          <c:smooth val="0"/>
          <c:extLst>
            <c:ext xmlns:c16="http://schemas.microsoft.com/office/drawing/2014/chart" uri="{C3380CC4-5D6E-409C-BE32-E72D297353CC}">
              <c16:uniqueId val="{00000003-E932-45E5-A282-D2CB091F2297}"/>
            </c:ext>
          </c:extLst>
        </c:ser>
        <c:dLbls>
          <c:showLegendKey val="0"/>
          <c:showVal val="0"/>
          <c:showCatName val="0"/>
          <c:showSerName val="0"/>
          <c:showPercent val="0"/>
          <c:showBubbleSize val="0"/>
        </c:dLbls>
        <c:marker val="1"/>
        <c:smooth val="0"/>
        <c:axId val="113598848"/>
        <c:axId val="113588864"/>
      </c:lineChart>
      <c:catAx>
        <c:axId val="113581440"/>
        <c:scaling>
          <c:orientation val="minMax"/>
        </c:scaling>
        <c:delete val="0"/>
        <c:axPos val="b"/>
        <c:numFmt formatCode="General" sourceLinked="1"/>
        <c:majorTickMark val="out"/>
        <c:minorTickMark val="none"/>
        <c:tickLblPos val="nextTo"/>
        <c:crossAx val="113587328"/>
        <c:crosses val="autoZero"/>
        <c:auto val="1"/>
        <c:lblAlgn val="ctr"/>
        <c:lblOffset val="100"/>
        <c:noMultiLvlLbl val="0"/>
      </c:catAx>
      <c:valAx>
        <c:axId val="113587328"/>
        <c:scaling>
          <c:orientation val="minMax"/>
        </c:scaling>
        <c:delete val="0"/>
        <c:axPos val="l"/>
        <c:majorGridlines/>
        <c:numFmt formatCode="0" sourceLinked="0"/>
        <c:majorTickMark val="out"/>
        <c:minorTickMark val="none"/>
        <c:tickLblPos val="nextTo"/>
        <c:crossAx val="113581440"/>
        <c:crosses val="autoZero"/>
        <c:crossBetween val="between"/>
      </c:valAx>
      <c:valAx>
        <c:axId val="113588864"/>
        <c:scaling>
          <c:orientation val="minMax"/>
          <c:max val="25"/>
        </c:scaling>
        <c:delete val="0"/>
        <c:axPos val="r"/>
        <c:numFmt formatCode="0" sourceLinked="0"/>
        <c:majorTickMark val="out"/>
        <c:minorTickMark val="none"/>
        <c:tickLblPos val="nextTo"/>
        <c:crossAx val="113598848"/>
        <c:crosses val="max"/>
        <c:crossBetween val="between"/>
      </c:valAx>
      <c:catAx>
        <c:axId val="113598848"/>
        <c:scaling>
          <c:orientation val="minMax"/>
        </c:scaling>
        <c:delete val="1"/>
        <c:axPos val="b"/>
        <c:numFmt formatCode="General" sourceLinked="1"/>
        <c:majorTickMark val="out"/>
        <c:minorTickMark val="none"/>
        <c:tickLblPos val="nextTo"/>
        <c:crossAx val="113588864"/>
        <c:crosses val="autoZero"/>
        <c:auto val="1"/>
        <c:lblAlgn val="ctr"/>
        <c:lblOffset val="100"/>
        <c:noMultiLvlLbl val="0"/>
      </c:catAx>
    </c:plotArea>
    <c:legend>
      <c:legendPos val="l"/>
      <c:layout>
        <c:manualLayout>
          <c:xMode val="edge"/>
          <c:yMode val="edge"/>
          <c:x val="3.7768158980127482E-2"/>
          <c:y val="0.1003473938006863"/>
          <c:w val="0.44248884889388834"/>
          <c:h val="0.19466980186735167"/>
        </c:manualLayout>
      </c:layout>
      <c:overlay val="1"/>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974305843348523E-2"/>
          <c:y val="3.9744903462409671E-2"/>
          <c:w val="0.9338004825185332"/>
          <c:h val="0.91848080708661417"/>
        </c:manualLayout>
      </c:layout>
      <c:lineChart>
        <c:grouping val="standard"/>
        <c:varyColors val="0"/>
        <c:ser>
          <c:idx val="3"/>
          <c:order val="0"/>
          <c:tx>
            <c:v>2019</c:v>
          </c:tx>
          <c:spPr>
            <a:ln>
              <a:solidFill>
                <a:srgbClr val="FFC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6'!$C$172:$C$183</c:f>
              <c:numCache>
                <c:formatCode>_-* #\ ##0\ _€_-;\-* #\ ##0\ _€_-;_-* "-"??\ _€_-;_-@_-</c:formatCode>
                <c:ptCount val="12"/>
                <c:pt idx="0">
                  <c:v>1159</c:v>
                </c:pt>
                <c:pt idx="1">
                  <c:v>2027</c:v>
                </c:pt>
                <c:pt idx="2">
                  <c:v>3165</c:v>
                </c:pt>
                <c:pt idx="3">
                  <c:v>4018</c:v>
                </c:pt>
                <c:pt idx="4">
                  <c:v>5171</c:v>
                </c:pt>
                <c:pt idx="5">
                  <c:v>6147</c:v>
                </c:pt>
                <c:pt idx="6">
                  <c:v>7068</c:v>
                </c:pt>
                <c:pt idx="7">
                  <c:v>8082</c:v>
                </c:pt>
                <c:pt idx="8">
                  <c:v>8614</c:v>
                </c:pt>
                <c:pt idx="9">
                  <c:v>9553</c:v>
                </c:pt>
                <c:pt idx="10">
                  <c:v>10688</c:v>
                </c:pt>
                <c:pt idx="11">
                  <c:v>11890</c:v>
                </c:pt>
              </c:numCache>
            </c:numRef>
          </c:val>
          <c:smooth val="0"/>
          <c:extLst>
            <c:ext xmlns:c16="http://schemas.microsoft.com/office/drawing/2014/chart" uri="{C3380CC4-5D6E-409C-BE32-E72D297353CC}">
              <c16:uniqueId val="{0000000D-600F-463F-A6E5-2F6DAF970542}"/>
            </c:ext>
          </c:extLst>
        </c:ser>
        <c:ser>
          <c:idx val="4"/>
          <c:order val="1"/>
          <c:tx>
            <c:v>2020</c:v>
          </c:tx>
          <c:spPr>
            <a:ln>
              <a:solidFill>
                <a:schemeClr val="tx1"/>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6'!$C$184:$C$195</c:f>
              <c:numCache>
                <c:formatCode>_-* #\ ##0\ _€_-;\-* #\ ##0\ _€_-;_-* "-"??\ _€_-;_-@_-</c:formatCode>
                <c:ptCount val="12"/>
                <c:pt idx="0">
                  <c:v>1203</c:v>
                </c:pt>
                <c:pt idx="1">
                  <c:v>2188</c:v>
                </c:pt>
                <c:pt idx="2">
                  <c:v>3027</c:v>
                </c:pt>
                <c:pt idx="3">
                  <c:v>3701</c:v>
                </c:pt>
                <c:pt idx="4">
                  <c:v>4168</c:v>
                </c:pt>
                <c:pt idx="5">
                  <c:v>5101</c:v>
                </c:pt>
                <c:pt idx="6">
                  <c:v>6814</c:v>
                </c:pt>
                <c:pt idx="7">
                  <c:v>8223</c:v>
                </c:pt>
                <c:pt idx="8">
                  <c:v>9101</c:v>
                </c:pt>
                <c:pt idx="9">
                  <c:v>10495</c:v>
                </c:pt>
                <c:pt idx="10">
                  <c:v>11735</c:v>
                </c:pt>
                <c:pt idx="11">
                  <c:v>12995</c:v>
                </c:pt>
              </c:numCache>
            </c:numRef>
          </c:val>
          <c:smooth val="0"/>
          <c:extLst>
            <c:ext xmlns:c16="http://schemas.microsoft.com/office/drawing/2014/chart" uri="{C3380CC4-5D6E-409C-BE32-E72D297353CC}">
              <c16:uniqueId val="{0000000E-600F-463F-A6E5-2F6DAF970542}"/>
            </c:ext>
          </c:extLst>
        </c:ser>
        <c:ser>
          <c:idx val="5"/>
          <c:order val="2"/>
          <c:tx>
            <c:v>2021</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6'!$C$196:$C$207</c:f>
              <c:numCache>
                <c:formatCode>_-* #\ ##0\ _€_-;\-* #\ ##0\ _€_-;_-* "-"??\ _€_-;_-@_-</c:formatCode>
                <c:ptCount val="12"/>
                <c:pt idx="0">
                  <c:v>1330</c:v>
                </c:pt>
                <c:pt idx="1">
                  <c:v>2241</c:v>
                </c:pt>
                <c:pt idx="2">
                  <c:v>3157</c:v>
                </c:pt>
              </c:numCache>
            </c:numRef>
          </c:val>
          <c:smooth val="0"/>
          <c:extLst>
            <c:ext xmlns:c16="http://schemas.microsoft.com/office/drawing/2014/chart" uri="{C3380CC4-5D6E-409C-BE32-E72D297353CC}">
              <c16:uniqueId val="{0000000F-600F-463F-A6E5-2F6DAF970542}"/>
            </c:ext>
          </c:extLst>
        </c:ser>
        <c:ser>
          <c:idx val="6"/>
          <c:order val="3"/>
          <c:tx>
            <c:v>2017</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6'!$C$148:$C$159</c:f>
              <c:numCache>
                <c:formatCode>_-* #\ ##0\ _€_-;\-* #\ ##0\ _€_-;_-* "-"??\ _€_-;_-@_-</c:formatCode>
                <c:ptCount val="12"/>
                <c:pt idx="0">
                  <c:v>1103</c:v>
                </c:pt>
                <c:pt idx="1">
                  <c:v>2073</c:v>
                </c:pt>
                <c:pt idx="2">
                  <c:v>3181</c:v>
                </c:pt>
                <c:pt idx="3">
                  <c:v>4256</c:v>
                </c:pt>
                <c:pt idx="4">
                  <c:v>5160</c:v>
                </c:pt>
                <c:pt idx="5">
                  <c:v>6068</c:v>
                </c:pt>
                <c:pt idx="6">
                  <c:v>7267</c:v>
                </c:pt>
                <c:pt idx="7">
                  <c:v>8154</c:v>
                </c:pt>
                <c:pt idx="8">
                  <c:v>8723</c:v>
                </c:pt>
                <c:pt idx="9">
                  <c:v>9671</c:v>
                </c:pt>
                <c:pt idx="10">
                  <c:v>10635</c:v>
                </c:pt>
                <c:pt idx="11">
                  <c:v>11930</c:v>
                </c:pt>
              </c:numCache>
            </c:numRef>
          </c:val>
          <c:smooth val="0"/>
          <c:extLst>
            <c:ext xmlns:c16="http://schemas.microsoft.com/office/drawing/2014/chart" uri="{C3380CC4-5D6E-409C-BE32-E72D297353CC}">
              <c16:uniqueId val="{00000010-600F-463F-A6E5-2F6DAF970542}"/>
            </c:ext>
          </c:extLst>
        </c:ser>
        <c:ser>
          <c:idx val="7"/>
          <c:order val="4"/>
          <c:tx>
            <c:v>2015</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6'!$C$124:$C$135</c:f>
              <c:numCache>
                <c:formatCode>_-* #\ ##0\ _€_-;\-* #\ ##0\ _€_-;_-* "-"??\ _€_-;_-@_-</c:formatCode>
                <c:ptCount val="12"/>
                <c:pt idx="0">
                  <c:v>1268</c:v>
                </c:pt>
                <c:pt idx="1">
                  <c:v>2431</c:v>
                </c:pt>
                <c:pt idx="2">
                  <c:v>3801</c:v>
                </c:pt>
                <c:pt idx="3">
                  <c:v>5150</c:v>
                </c:pt>
                <c:pt idx="4">
                  <c:v>6624</c:v>
                </c:pt>
                <c:pt idx="5">
                  <c:v>7787</c:v>
                </c:pt>
                <c:pt idx="6">
                  <c:v>9360</c:v>
                </c:pt>
                <c:pt idx="7">
                  <c:v>10577</c:v>
                </c:pt>
                <c:pt idx="8">
                  <c:v>11254</c:v>
                </c:pt>
                <c:pt idx="9">
                  <c:v>12562</c:v>
                </c:pt>
                <c:pt idx="10">
                  <c:v>13656</c:v>
                </c:pt>
                <c:pt idx="11">
                  <c:v>15016</c:v>
                </c:pt>
              </c:numCache>
            </c:numRef>
          </c:val>
          <c:smooth val="0"/>
          <c:extLst>
            <c:ext xmlns:c16="http://schemas.microsoft.com/office/drawing/2014/chart" uri="{C3380CC4-5D6E-409C-BE32-E72D297353CC}">
              <c16:uniqueId val="{00000011-600F-463F-A6E5-2F6DAF970542}"/>
            </c:ext>
          </c:extLst>
        </c:ser>
        <c:ser>
          <c:idx val="12"/>
          <c:order val="5"/>
          <c:tx>
            <c:v>2019</c:v>
          </c:tx>
          <c:spPr>
            <a:ln>
              <a:solidFill>
                <a:srgbClr val="FFC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6'!$C$172:$C$183</c:f>
              <c:numCache>
                <c:formatCode>_-* #\ ##0\ _€_-;\-* #\ ##0\ _€_-;_-* "-"??\ _€_-;_-@_-</c:formatCode>
                <c:ptCount val="12"/>
                <c:pt idx="0">
                  <c:v>1159</c:v>
                </c:pt>
                <c:pt idx="1">
                  <c:v>2027</c:v>
                </c:pt>
                <c:pt idx="2">
                  <c:v>3165</c:v>
                </c:pt>
                <c:pt idx="3">
                  <c:v>4018</c:v>
                </c:pt>
                <c:pt idx="4">
                  <c:v>5171</c:v>
                </c:pt>
                <c:pt idx="5">
                  <c:v>6147</c:v>
                </c:pt>
                <c:pt idx="6">
                  <c:v>7068</c:v>
                </c:pt>
                <c:pt idx="7">
                  <c:v>8082</c:v>
                </c:pt>
                <c:pt idx="8">
                  <c:v>8614</c:v>
                </c:pt>
                <c:pt idx="9">
                  <c:v>9553</c:v>
                </c:pt>
                <c:pt idx="10">
                  <c:v>10688</c:v>
                </c:pt>
                <c:pt idx="11">
                  <c:v>11890</c:v>
                </c:pt>
              </c:numCache>
            </c:numRef>
          </c:val>
          <c:smooth val="0"/>
          <c:extLst>
            <c:ext xmlns:c16="http://schemas.microsoft.com/office/drawing/2014/chart" uri="{C3380CC4-5D6E-409C-BE32-E72D297353CC}">
              <c16:uniqueId val="{00000004-600F-463F-A6E5-2F6DAF970542}"/>
            </c:ext>
          </c:extLst>
        </c:ser>
        <c:ser>
          <c:idx val="13"/>
          <c:order val="6"/>
          <c:tx>
            <c:v>2020</c:v>
          </c:tx>
          <c:spPr>
            <a:ln>
              <a:solidFill>
                <a:schemeClr val="tx1"/>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6'!$C$184:$C$195</c:f>
              <c:numCache>
                <c:formatCode>_-* #\ ##0\ _€_-;\-* #\ ##0\ _€_-;_-* "-"??\ _€_-;_-@_-</c:formatCode>
                <c:ptCount val="12"/>
                <c:pt idx="0">
                  <c:v>1203</c:v>
                </c:pt>
                <c:pt idx="1">
                  <c:v>2188</c:v>
                </c:pt>
                <c:pt idx="2">
                  <c:v>3027</c:v>
                </c:pt>
                <c:pt idx="3">
                  <c:v>3701</c:v>
                </c:pt>
                <c:pt idx="4">
                  <c:v>4168</c:v>
                </c:pt>
                <c:pt idx="5">
                  <c:v>5101</c:v>
                </c:pt>
                <c:pt idx="6">
                  <c:v>6814</c:v>
                </c:pt>
                <c:pt idx="7">
                  <c:v>8223</c:v>
                </c:pt>
                <c:pt idx="8">
                  <c:v>9101</c:v>
                </c:pt>
                <c:pt idx="9">
                  <c:v>10495</c:v>
                </c:pt>
                <c:pt idx="10">
                  <c:v>11735</c:v>
                </c:pt>
                <c:pt idx="11">
                  <c:v>12995</c:v>
                </c:pt>
              </c:numCache>
            </c:numRef>
          </c:val>
          <c:smooth val="0"/>
          <c:extLst>
            <c:ext xmlns:c16="http://schemas.microsoft.com/office/drawing/2014/chart" uri="{C3380CC4-5D6E-409C-BE32-E72D297353CC}">
              <c16:uniqueId val="{00000006-600F-463F-A6E5-2F6DAF970542}"/>
            </c:ext>
          </c:extLst>
        </c:ser>
        <c:ser>
          <c:idx val="0"/>
          <c:order val="7"/>
          <c:tx>
            <c:v>2021</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6'!$C$196:$C$207</c:f>
              <c:numCache>
                <c:formatCode>_-* #\ ##0\ _€_-;\-* #\ ##0\ _€_-;_-* "-"??\ _€_-;_-@_-</c:formatCode>
                <c:ptCount val="12"/>
                <c:pt idx="0">
                  <c:v>1330</c:v>
                </c:pt>
                <c:pt idx="1">
                  <c:v>2241</c:v>
                </c:pt>
                <c:pt idx="2">
                  <c:v>3157</c:v>
                </c:pt>
              </c:numCache>
            </c:numRef>
          </c:val>
          <c:smooth val="0"/>
          <c:extLst>
            <c:ext xmlns:c16="http://schemas.microsoft.com/office/drawing/2014/chart" uri="{C3380CC4-5D6E-409C-BE32-E72D297353CC}">
              <c16:uniqueId val="{00000008-600F-463F-A6E5-2F6DAF970542}"/>
            </c:ext>
          </c:extLst>
        </c:ser>
        <c:ser>
          <c:idx val="1"/>
          <c:order val="8"/>
          <c:tx>
            <c:v>2017</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6'!$C$148:$C$159</c:f>
              <c:numCache>
                <c:formatCode>_-* #\ ##0\ _€_-;\-* #\ ##0\ _€_-;_-* "-"??\ _€_-;_-@_-</c:formatCode>
                <c:ptCount val="12"/>
                <c:pt idx="0">
                  <c:v>1103</c:v>
                </c:pt>
                <c:pt idx="1">
                  <c:v>2073</c:v>
                </c:pt>
                <c:pt idx="2">
                  <c:v>3181</c:v>
                </c:pt>
                <c:pt idx="3">
                  <c:v>4256</c:v>
                </c:pt>
                <c:pt idx="4">
                  <c:v>5160</c:v>
                </c:pt>
                <c:pt idx="5">
                  <c:v>6068</c:v>
                </c:pt>
                <c:pt idx="6">
                  <c:v>7267</c:v>
                </c:pt>
                <c:pt idx="7">
                  <c:v>8154</c:v>
                </c:pt>
                <c:pt idx="8">
                  <c:v>8723</c:v>
                </c:pt>
                <c:pt idx="9">
                  <c:v>9671</c:v>
                </c:pt>
                <c:pt idx="10">
                  <c:v>10635</c:v>
                </c:pt>
                <c:pt idx="11">
                  <c:v>11930</c:v>
                </c:pt>
              </c:numCache>
            </c:numRef>
          </c:val>
          <c:smooth val="0"/>
          <c:extLst>
            <c:ext xmlns:c16="http://schemas.microsoft.com/office/drawing/2014/chart" uri="{C3380CC4-5D6E-409C-BE32-E72D297353CC}">
              <c16:uniqueId val="{0000000A-600F-463F-A6E5-2F6DAF970542}"/>
            </c:ext>
          </c:extLst>
        </c:ser>
        <c:ser>
          <c:idx val="2"/>
          <c:order val="9"/>
          <c:tx>
            <c:v>2015</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6'!$C$124:$C$135</c:f>
              <c:numCache>
                <c:formatCode>_-* #\ ##0\ _€_-;\-* #\ ##0\ _€_-;_-* "-"??\ _€_-;_-@_-</c:formatCode>
                <c:ptCount val="12"/>
                <c:pt idx="0">
                  <c:v>1268</c:v>
                </c:pt>
                <c:pt idx="1">
                  <c:v>2431</c:v>
                </c:pt>
                <c:pt idx="2">
                  <c:v>3801</c:v>
                </c:pt>
                <c:pt idx="3">
                  <c:v>5150</c:v>
                </c:pt>
                <c:pt idx="4">
                  <c:v>6624</c:v>
                </c:pt>
                <c:pt idx="5">
                  <c:v>7787</c:v>
                </c:pt>
                <c:pt idx="6">
                  <c:v>9360</c:v>
                </c:pt>
                <c:pt idx="7">
                  <c:v>10577</c:v>
                </c:pt>
                <c:pt idx="8">
                  <c:v>11254</c:v>
                </c:pt>
                <c:pt idx="9">
                  <c:v>12562</c:v>
                </c:pt>
                <c:pt idx="10">
                  <c:v>13656</c:v>
                </c:pt>
                <c:pt idx="11">
                  <c:v>15016</c:v>
                </c:pt>
              </c:numCache>
            </c:numRef>
          </c:val>
          <c:smooth val="0"/>
          <c:extLst>
            <c:ext xmlns:c16="http://schemas.microsoft.com/office/drawing/2014/chart" uri="{C3380CC4-5D6E-409C-BE32-E72D297353CC}">
              <c16:uniqueId val="{0000000C-600F-463F-A6E5-2F6DAF970542}"/>
            </c:ext>
          </c:extLst>
        </c:ser>
        <c:ser>
          <c:idx val="8"/>
          <c:order val="10"/>
          <c:tx>
            <c:v>2013</c:v>
          </c:tx>
          <c:spPr>
            <a:ln>
              <a:solidFill>
                <a:srgbClr val="FF0000"/>
              </a:solidFill>
            </a:ln>
          </c:spPr>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6'!$C$100:$C$111</c:f>
              <c:numCache>
                <c:formatCode>_-* #\ ##0\ _€_-;\-* #\ ##0\ _€_-;_-* "-"??\ _€_-;_-@_-</c:formatCode>
                <c:ptCount val="12"/>
                <c:pt idx="0">
                  <c:v>1253</c:v>
                </c:pt>
                <c:pt idx="1">
                  <c:v>2403</c:v>
                </c:pt>
                <c:pt idx="2">
                  <c:v>3837</c:v>
                </c:pt>
                <c:pt idx="3">
                  <c:v>5028</c:v>
                </c:pt>
                <c:pt idx="4">
                  <c:v>6317</c:v>
                </c:pt>
                <c:pt idx="5">
                  <c:v>7668</c:v>
                </c:pt>
                <c:pt idx="6">
                  <c:v>8989</c:v>
                </c:pt>
                <c:pt idx="7">
                  <c:v>10283</c:v>
                </c:pt>
                <c:pt idx="8">
                  <c:v>10903</c:v>
                </c:pt>
                <c:pt idx="9">
                  <c:v>12100</c:v>
                </c:pt>
                <c:pt idx="10">
                  <c:v>13334</c:v>
                </c:pt>
                <c:pt idx="11">
                  <c:v>14581</c:v>
                </c:pt>
              </c:numCache>
            </c:numRef>
          </c:val>
          <c:smooth val="0"/>
          <c:extLst>
            <c:ext xmlns:c16="http://schemas.microsoft.com/office/drawing/2014/chart" uri="{C3380CC4-5D6E-409C-BE32-E72D297353CC}">
              <c16:uniqueId val="{00000012-600F-463F-A6E5-2F6DAF970542}"/>
            </c:ext>
          </c:extLst>
        </c:ser>
        <c:ser>
          <c:idx val="9"/>
          <c:order val="11"/>
          <c:tx>
            <c:v>2011</c:v>
          </c:tx>
          <c:marker>
            <c:symbol val="none"/>
          </c:marker>
          <c:cat>
            <c:strRef>
              <c:f>'Graphique 6'!$E$9:$E$20</c:f>
              <c:strCache>
                <c:ptCount val="12"/>
                <c:pt idx="0">
                  <c:v>jan</c:v>
                </c:pt>
                <c:pt idx="1">
                  <c:v>fév</c:v>
                </c:pt>
                <c:pt idx="2">
                  <c:v>mar</c:v>
                </c:pt>
                <c:pt idx="3">
                  <c:v>avr</c:v>
                </c:pt>
                <c:pt idx="4">
                  <c:v>mai</c:v>
                </c:pt>
                <c:pt idx="5">
                  <c:v>juin</c:v>
                </c:pt>
                <c:pt idx="6">
                  <c:v>juil</c:v>
                </c:pt>
                <c:pt idx="7">
                  <c:v>août</c:v>
                </c:pt>
                <c:pt idx="8">
                  <c:v>sept</c:v>
                </c:pt>
                <c:pt idx="9">
                  <c:v>oct</c:v>
                </c:pt>
                <c:pt idx="10">
                  <c:v>nov</c:v>
                </c:pt>
                <c:pt idx="11">
                  <c:v>déc</c:v>
                </c:pt>
              </c:strCache>
            </c:strRef>
          </c:cat>
          <c:val>
            <c:numRef>
              <c:f>'Graphique 6'!$C$76:$C$87</c:f>
              <c:numCache>
                <c:formatCode>_-* #\ ##0\ _€_-;\-* #\ ##0\ _€_-;_-* "-"??\ _€_-;_-@_-</c:formatCode>
                <c:ptCount val="12"/>
                <c:pt idx="0">
                  <c:v>820</c:v>
                </c:pt>
                <c:pt idx="1">
                  <c:v>1588</c:v>
                </c:pt>
                <c:pt idx="2">
                  <c:v>2321</c:v>
                </c:pt>
                <c:pt idx="3">
                  <c:v>3159</c:v>
                </c:pt>
                <c:pt idx="4">
                  <c:v>3930</c:v>
                </c:pt>
                <c:pt idx="5">
                  <c:v>4739</c:v>
                </c:pt>
                <c:pt idx="6">
                  <c:v>5839</c:v>
                </c:pt>
                <c:pt idx="7">
                  <c:v>6572</c:v>
                </c:pt>
                <c:pt idx="8">
                  <c:v>6992</c:v>
                </c:pt>
                <c:pt idx="9">
                  <c:v>7811</c:v>
                </c:pt>
                <c:pt idx="10">
                  <c:v>8806</c:v>
                </c:pt>
                <c:pt idx="11">
                  <c:v>10057</c:v>
                </c:pt>
              </c:numCache>
            </c:numRef>
          </c:val>
          <c:smooth val="0"/>
          <c:extLst>
            <c:ext xmlns:c16="http://schemas.microsoft.com/office/drawing/2014/chart" uri="{C3380CC4-5D6E-409C-BE32-E72D297353CC}">
              <c16:uniqueId val="{00000013-600F-463F-A6E5-2F6DAF970542}"/>
            </c:ext>
          </c:extLst>
        </c:ser>
        <c:dLbls>
          <c:showLegendKey val="0"/>
          <c:showVal val="0"/>
          <c:showCatName val="0"/>
          <c:showSerName val="0"/>
          <c:showPercent val="0"/>
          <c:showBubbleSize val="0"/>
        </c:dLbls>
        <c:smooth val="0"/>
        <c:axId val="87431424"/>
        <c:axId val="87433600"/>
      </c:lineChart>
      <c:catAx>
        <c:axId val="87431424"/>
        <c:scaling>
          <c:orientation val="minMax"/>
        </c:scaling>
        <c:delete val="0"/>
        <c:axPos val="b"/>
        <c:numFmt formatCode="General" sourceLinked="1"/>
        <c:majorTickMark val="none"/>
        <c:minorTickMark val="none"/>
        <c:tickLblPos val="nextTo"/>
        <c:crossAx val="87433600"/>
        <c:crosses val="autoZero"/>
        <c:auto val="1"/>
        <c:lblAlgn val="ctr"/>
        <c:lblOffset val="100"/>
        <c:noMultiLvlLbl val="0"/>
      </c:catAx>
      <c:valAx>
        <c:axId val="87433600"/>
        <c:scaling>
          <c:orientation val="minMax"/>
          <c:max val="16000"/>
        </c:scaling>
        <c:delete val="0"/>
        <c:axPos val="l"/>
        <c:majorGridlines/>
        <c:numFmt formatCode="#,##0" sourceLinked="0"/>
        <c:majorTickMark val="none"/>
        <c:minorTickMark val="none"/>
        <c:tickLblPos val="nextTo"/>
        <c:spPr>
          <a:ln w="9525">
            <a:noFill/>
          </a:ln>
        </c:spPr>
        <c:crossAx val="87431424"/>
        <c:crosses val="autoZero"/>
        <c:crossBetween val="between"/>
      </c:valAx>
      <c:spPr>
        <a:ln>
          <a:noFill/>
        </a:ln>
      </c:spPr>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4"/>
          <c:order val="0"/>
          <c:tx>
            <c:strRef>
              <c:f>'Graphique 7'!$C$3</c:f>
              <c:strCache>
                <c:ptCount val="1"/>
                <c:pt idx="0">
                  <c:v>2008</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7'!$C$4:$C$15</c:f>
              <c:numCache>
                <c:formatCode>#,##0</c:formatCode>
                <c:ptCount val="12"/>
                <c:pt idx="0">
                  <c:v>29856.6</c:v>
                </c:pt>
                <c:pt idx="1">
                  <c:v>36433.199999999997</c:v>
                </c:pt>
                <c:pt idx="2">
                  <c:v>40875.799999999996</c:v>
                </c:pt>
                <c:pt idx="3">
                  <c:v>54048.399999999994</c:v>
                </c:pt>
                <c:pt idx="4">
                  <c:v>59150.599999999991</c:v>
                </c:pt>
                <c:pt idx="5">
                  <c:v>63728.999999999993</c:v>
                </c:pt>
                <c:pt idx="6">
                  <c:v>78375.999999999985</c:v>
                </c:pt>
                <c:pt idx="7">
                  <c:v>83807.999999999985</c:v>
                </c:pt>
                <c:pt idx="8">
                  <c:v>89239.999999999985</c:v>
                </c:pt>
                <c:pt idx="9">
                  <c:v>104779.39999999998</c:v>
                </c:pt>
                <c:pt idx="10">
                  <c:v>111045.59999999998</c:v>
                </c:pt>
                <c:pt idx="11">
                  <c:v>120823.19999999998</c:v>
                </c:pt>
              </c:numCache>
            </c:numRef>
          </c:val>
          <c:smooth val="0"/>
          <c:extLst>
            <c:ext xmlns:c16="http://schemas.microsoft.com/office/drawing/2014/chart" uri="{C3380CC4-5D6E-409C-BE32-E72D297353CC}">
              <c16:uniqueId val="{00000003-519A-4B06-A8F2-98807206D7B8}"/>
            </c:ext>
          </c:extLst>
        </c:ser>
        <c:ser>
          <c:idx val="2"/>
          <c:order val="1"/>
          <c:tx>
            <c:strRef>
              <c:f>'Graphique 7'!$E$3</c:f>
              <c:strCache>
                <c:ptCount val="1"/>
                <c:pt idx="0">
                  <c:v>2010</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7'!$E$4:$E$15</c:f>
              <c:numCache>
                <c:formatCode>#,##0</c:formatCode>
                <c:ptCount val="12"/>
                <c:pt idx="0">
                  <c:v>9991</c:v>
                </c:pt>
                <c:pt idx="1">
                  <c:v>12396.599999999999</c:v>
                </c:pt>
                <c:pt idx="2">
                  <c:v>14026.199999999999</c:v>
                </c:pt>
                <c:pt idx="3">
                  <c:v>19206</c:v>
                </c:pt>
                <c:pt idx="4">
                  <c:v>21068.400000000001</c:v>
                </c:pt>
                <c:pt idx="5">
                  <c:v>22639.800000000003</c:v>
                </c:pt>
                <c:pt idx="6">
                  <c:v>29177.600000000002</c:v>
                </c:pt>
                <c:pt idx="7">
                  <c:v>31137.000000000004</c:v>
                </c:pt>
                <c:pt idx="8">
                  <c:v>33154.600000000006</c:v>
                </c:pt>
                <c:pt idx="9">
                  <c:v>39964.000000000007</c:v>
                </c:pt>
                <c:pt idx="10">
                  <c:v>41942.80000000001</c:v>
                </c:pt>
                <c:pt idx="11">
                  <c:v>44717.000000000007</c:v>
                </c:pt>
              </c:numCache>
            </c:numRef>
          </c:val>
          <c:smooth val="0"/>
          <c:extLst>
            <c:ext xmlns:c16="http://schemas.microsoft.com/office/drawing/2014/chart" uri="{C3380CC4-5D6E-409C-BE32-E72D297353CC}">
              <c16:uniqueId val="{00000002-519A-4B06-A8F2-98807206D7B8}"/>
            </c:ext>
          </c:extLst>
        </c:ser>
        <c:ser>
          <c:idx val="1"/>
          <c:order val="2"/>
          <c:tx>
            <c:strRef>
              <c:f>'Graphique 7'!$G$3</c:f>
              <c:strCache>
                <c:ptCount val="1"/>
                <c:pt idx="0">
                  <c:v>2012</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7'!$G$4:$G$15</c:f>
              <c:numCache>
                <c:formatCode>#,##0</c:formatCode>
                <c:ptCount val="12"/>
                <c:pt idx="0">
                  <c:v>11950.399999999998</c:v>
                </c:pt>
                <c:pt idx="1">
                  <c:v>16916.799999999996</c:v>
                </c:pt>
                <c:pt idx="2">
                  <c:v>22251.799999999996</c:v>
                </c:pt>
                <c:pt idx="3">
                  <c:v>31117.599999999999</c:v>
                </c:pt>
                <c:pt idx="4">
                  <c:v>36763</c:v>
                </c:pt>
                <c:pt idx="5">
                  <c:v>41205.599999999999</c:v>
                </c:pt>
                <c:pt idx="6">
                  <c:v>48849.2</c:v>
                </c:pt>
                <c:pt idx="7">
                  <c:v>53136.6</c:v>
                </c:pt>
                <c:pt idx="8">
                  <c:v>57656.799999999996</c:v>
                </c:pt>
                <c:pt idx="9">
                  <c:v>67221</c:v>
                </c:pt>
                <c:pt idx="10">
                  <c:v>88599.799999999988</c:v>
                </c:pt>
                <c:pt idx="11">
                  <c:v>97019.4</c:v>
                </c:pt>
              </c:numCache>
            </c:numRef>
          </c:val>
          <c:smooth val="0"/>
          <c:extLst>
            <c:ext xmlns:c16="http://schemas.microsoft.com/office/drawing/2014/chart" uri="{C3380CC4-5D6E-409C-BE32-E72D297353CC}">
              <c16:uniqueId val="{00000001-519A-4B06-A8F2-98807206D7B8}"/>
            </c:ext>
          </c:extLst>
        </c:ser>
        <c:ser>
          <c:idx val="7"/>
          <c:order val="3"/>
          <c:tx>
            <c:strRef>
              <c:f>'Graphique 7'!$I$3</c:f>
              <c:strCache>
                <c:ptCount val="1"/>
                <c:pt idx="0">
                  <c:v>2014</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7'!$I$4:$I$15</c:f>
              <c:numCache>
                <c:formatCode>#,##0</c:formatCode>
                <c:ptCount val="12"/>
                <c:pt idx="0">
                  <c:v>19089.599999999999</c:v>
                </c:pt>
                <c:pt idx="1">
                  <c:v>32688.999999999996</c:v>
                </c:pt>
                <c:pt idx="2">
                  <c:v>42796.399999999994</c:v>
                </c:pt>
                <c:pt idx="3">
                  <c:v>61614.399999999994</c:v>
                </c:pt>
                <c:pt idx="4">
                  <c:v>73797.599999999991</c:v>
                </c:pt>
                <c:pt idx="5">
                  <c:v>87028.4</c:v>
                </c:pt>
                <c:pt idx="6">
                  <c:v>104954</c:v>
                </c:pt>
                <c:pt idx="7">
                  <c:v>117855</c:v>
                </c:pt>
                <c:pt idx="8">
                  <c:v>131648.4</c:v>
                </c:pt>
                <c:pt idx="9">
                  <c:v>147246</c:v>
                </c:pt>
                <c:pt idx="10">
                  <c:v>158110</c:v>
                </c:pt>
                <c:pt idx="11">
                  <c:v>166296.79999999999</c:v>
                </c:pt>
              </c:numCache>
            </c:numRef>
          </c:val>
          <c:smooth val="0"/>
          <c:extLst>
            <c:ext xmlns:c16="http://schemas.microsoft.com/office/drawing/2014/chart" uri="{C3380CC4-5D6E-409C-BE32-E72D297353CC}">
              <c16:uniqueId val="{00000004-CF80-4AFA-9156-10C0BE762FC3}"/>
            </c:ext>
          </c:extLst>
        </c:ser>
        <c:ser>
          <c:idx val="9"/>
          <c:order val="4"/>
          <c:tx>
            <c:strRef>
              <c:f>'Graphique 7'!$K$3</c:f>
              <c:strCache>
                <c:ptCount val="1"/>
                <c:pt idx="0">
                  <c:v>2016</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7'!$K$4:$K$15</c:f>
              <c:numCache>
                <c:formatCode>#,##0</c:formatCode>
                <c:ptCount val="12"/>
                <c:pt idx="0">
                  <c:v>28712</c:v>
                </c:pt>
                <c:pt idx="1">
                  <c:v>42641.2</c:v>
                </c:pt>
                <c:pt idx="2">
                  <c:v>53388.799999999996</c:v>
                </c:pt>
                <c:pt idx="3">
                  <c:v>71275.599999999991</c:v>
                </c:pt>
                <c:pt idx="4">
                  <c:v>82857.399999999994</c:v>
                </c:pt>
                <c:pt idx="5">
                  <c:v>95215.2</c:v>
                </c:pt>
                <c:pt idx="6">
                  <c:v>116885</c:v>
                </c:pt>
                <c:pt idx="7">
                  <c:v>130833.60000000001</c:v>
                </c:pt>
                <c:pt idx="8">
                  <c:v>145635.80000000002</c:v>
                </c:pt>
                <c:pt idx="9">
                  <c:v>162727.20000000001</c:v>
                </c:pt>
                <c:pt idx="10">
                  <c:v>173610.6</c:v>
                </c:pt>
                <c:pt idx="11">
                  <c:v>182883.80000000002</c:v>
                </c:pt>
              </c:numCache>
            </c:numRef>
          </c:val>
          <c:smooth val="0"/>
          <c:extLst>
            <c:ext xmlns:c16="http://schemas.microsoft.com/office/drawing/2014/chart" uri="{C3380CC4-5D6E-409C-BE32-E72D297353CC}">
              <c16:uniqueId val="{00000006-CF80-4AFA-9156-10C0BE762FC3}"/>
            </c:ext>
          </c:extLst>
        </c:ser>
        <c:ser>
          <c:idx val="11"/>
          <c:order val="5"/>
          <c:tx>
            <c:strRef>
              <c:f>'Graphique 7'!$M$3</c:f>
              <c:strCache>
                <c:ptCount val="1"/>
                <c:pt idx="0">
                  <c:v>2018</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7'!$M$4:$M$15</c:f>
              <c:numCache>
                <c:formatCode>#,##0</c:formatCode>
                <c:ptCount val="12"/>
                <c:pt idx="0">
                  <c:v>31059.399999999998</c:v>
                </c:pt>
                <c:pt idx="1">
                  <c:v>44173.799999999996</c:v>
                </c:pt>
                <c:pt idx="2">
                  <c:v>54746.799999999996</c:v>
                </c:pt>
                <c:pt idx="3">
                  <c:v>73429</c:v>
                </c:pt>
                <c:pt idx="4">
                  <c:v>84060.2</c:v>
                </c:pt>
                <c:pt idx="5">
                  <c:v>94982.399999999994</c:v>
                </c:pt>
                <c:pt idx="6">
                  <c:v>113839.19999999998</c:v>
                </c:pt>
                <c:pt idx="7">
                  <c:v>125789.59999999998</c:v>
                </c:pt>
                <c:pt idx="8">
                  <c:v>138690.59999999998</c:v>
                </c:pt>
                <c:pt idx="9">
                  <c:v>158905.39999999997</c:v>
                </c:pt>
                <c:pt idx="10">
                  <c:v>170913.99999999997</c:v>
                </c:pt>
                <c:pt idx="11">
                  <c:v>183892.59999999998</c:v>
                </c:pt>
              </c:numCache>
            </c:numRef>
          </c:val>
          <c:smooth val="0"/>
          <c:extLst>
            <c:ext xmlns:c16="http://schemas.microsoft.com/office/drawing/2014/chart" uri="{C3380CC4-5D6E-409C-BE32-E72D297353CC}">
              <c16:uniqueId val="{00000008-CF80-4AFA-9156-10C0BE762FC3}"/>
            </c:ext>
          </c:extLst>
        </c:ser>
        <c:ser>
          <c:idx val="0"/>
          <c:order val="6"/>
          <c:tx>
            <c:strRef>
              <c:f>'Graphique 7'!$N$3</c:f>
              <c:strCache>
                <c:ptCount val="1"/>
                <c:pt idx="0">
                  <c:v>2019</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7'!$N$4:$N$15</c:f>
              <c:numCache>
                <c:formatCode>#,##0</c:formatCode>
                <c:ptCount val="12"/>
                <c:pt idx="0">
                  <c:v>27082.399999999994</c:v>
                </c:pt>
                <c:pt idx="1">
                  <c:v>36976.399999999994</c:v>
                </c:pt>
                <c:pt idx="2">
                  <c:v>46385.399999999994</c:v>
                </c:pt>
                <c:pt idx="3">
                  <c:v>63360.399999999994</c:v>
                </c:pt>
                <c:pt idx="4">
                  <c:v>74728.799999999988</c:v>
                </c:pt>
                <c:pt idx="5">
                  <c:v>84506.4</c:v>
                </c:pt>
                <c:pt idx="6">
                  <c:v>103382.59999999999</c:v>
                </c:pt>
                <c:pt idx="7">
                  <c:v>114343.59999999999</c:v>
                </c:pt>
                <c:pt idx="8">
                  <c:v>126856.59999999999</c:v>
                </c:pt>
                <c:pt idx="9">
                  <c:v>145092.59999999998</c:v>
                </c:pt>
                <c:pt idx="10">
                  <c:v>155801.39999999997</c:v>
                </c:pt>
                <c:pt idx="11">
                  <c:v>163968.79999999996</c:v>
                </c:pt>
              </c:numCache>
            </c:numRef>
          </c:val>
          <c:smooth val="0"/>
          <c:extLst>
            <c:ext xmlns:c16="http://schemas.microsoft.com/office/drawing/2014/chart" uri="{C3380CC4-5D6E-409C-BE32-E72D297353CC}">
              <c16:uniqueId val="{00000000-519A-4B06-A8F2-98807206D7B8}"/>
            </c:ext>
          </c:extLst>
        </c:ser>
        <c:ser>
          <c:idx val="3"/>
          <c:order val="7"/>
          <c:tx>
            <c:strRef>
              <c:f>'Graphique 7'!$O$3</c:f>
              <c:strCache>
                <c:ptCount val="1"/>
                <c:pt idx="0">
                  <c:v>2020</c:v>
                </c:pt>
              </c:strCache>
            </c:strRef>
          </c:tx>
          <c:marker>
            <c:symbol val="none"/>
          </c:marker>
          <c:cat>
            <c:strRef>
              <c:f>'Graphique 7'!$A$4:$A$15</c:f>
              <c:strCache>
                <c:ptCount val="12"/>
                <c:pt idx="0">
                  <c:v>jan</c:v>
                </c:pt>
                <c:pt idx="1">
                  <c:v>fev</c:v>
                </c:pt>
                <c:pt idx="2">
                  <c:v>mar</c:v>
                </c:pt>
                <c:pt idx="3">
                  <c:v>avr</c:v>
                </c:pt>
                <c:pt idx="4">
                  <c:v>mai</c:v>
                </c:pt>
                <c:pt idx="5">
                  <c:v>juin</c:v>
                </c:pt>
                <c:pt idx="6">
                  <c:v>juil</c:v>
                </c:pt>
                <c:pt idx="7">
                  <c:v>aout</c:v>
                </c:pt>
                <c:pt idx="8">
                  <c:v>sept</c:v>
                </c:pt>
                <c:pt idx="9">
                  <c:v>oct</c:v>
                </c:pt>
                <c:pt idx="10">
                  <c:v>nov</c:v>
                </c:pt>
                <c:pt idx="11">
                  <c:v>déc</c:v>
                </c:pt>
              </c:strCache>
            </c:strRef>
          </c:cat>
          <c:val>
            <c:numRef>
              <c:f>'Graphique 7'!$O$4:$O$15</c:f>
              <c:numCache>
                <c:formatCode>#,##0</c:formatCode>
                <c:ptCount val="12"/>
                <c:pt idx="0">
                  <c:v>28595.599999999999</c:v>
                </c:pt>
                <c:pt idx="1">
                  <c:v>41011.599999999999</c:v>
                </c:pt>
                <c:pt idx="2">
                  <c:v>52554.6</c:v>
                </c:pt>
                <c:pt idx="3">
                  <c:v>68617.8</c:v>
                </c:pt>
                <c:pt idx="4">
                  <c:v>78996.800000000003</c:v>
                </c:pt>
                <c:pt idx="5">
                  <c:v>89550.399999999994</c:v>
                </c:pt>
                <c:pt idx="6">
                  <c:v>109105.59999999999</c:v>
                </c:pt>
                <c:pt idx="7">
                  <c:v>122025.99999999999</c:v>
                </c:pt>
                <c:pt idx="8">
                  <c:v>134868.79999999999</c:v>
                </c:pt>
                <c:pt idx="9">
                  <c:v>153686.79999999999</c:v>
                </c:pt>
                <c:pt idx="10">
                  <c:v>166859.4</c:v>
                </c:pt>
                <c:pt idx="11">
                  <c:v>176384.8</c:v>
                </c:pt>
              </c:numCache>
            </c:numRef>
          </c:val>
          <c:smooth val="0"/>
          <c:extLst>
            <c:ext xmlns:c16="http://schemas.microsoft.com/office/drawing/2014/chart" uri="{C3380CC4-5D6E-409C-BE32-E72D297353CC}">
              <c16:uniqueId val="{00000000-C7D7-4578-A6AD-723BB92680EB}"/>
            </c:ext>
          </c:extLst>
        </c:ser>
        <c:dLbls>
          <c:showLegendKey val="0"/>
          <c:showVal val="0"/>
          <c:showCatName val="0"/>
          <c:showSerName val="0"/>
          <c:showPercent val="0"/>
          <c:showBubbleSize val="0"/>
        </c:dLbls>
        <c:smooth val="0"/>
        <c:axId val="131611648"/>
        <c:axId val="131617536"/>
      </c:lineChart>
      <c:catAx>
        <c:axId val="131611648"/>
        <c:scaling>
          <c:orientation val="minMax"/>
        </c:scaling>
        <c:delete val="0"/>
        <c:axPos val="b"/>
        <c:numFmt formatCode="General" sourceLinked="1"/>
        <c:majorTickMark val="out"/>
        <c:minorTickMark val="none"/>
        <c:tickLblPos val="nextTo"/>
        <c:txPr>
          <a:bodyPr rot="0" vert="horz"/>
          <a:lstStyle/>
          <a:p>
            <a:pPr>
              <a:defRPr/>
            </a:pPr>
            <a:endParaRPr lang="fr-FR"/>
          </a:p>
        </c:txPr>
        <c:crossAx val="131617536"/>
        <c:crosses val="autoZero"/>
        <c:auto val="1"/>
        <c:lblAlgn val="ctr"/>
        <c:lblOffset val="100"/>
        <c:noMultiLvlLbl val="0"/>
      </c:catAx>
      <c:valAx>
        <c:axId val="131617536"/>
        <c:scaling>
          <c:orientation val="minMax"/>
          <c:max val="200000"/>
        </c:scaling>
        <c:delete val="0"/>
        <c:axPos val="l"/>
        <c:majorGridlines>
          <c:spPr>
            <a:ln>
              <a:prstDash val="sysDash"/>
            </a:ln>
          </c:spPr>
        </c:majorGridlines>
        <c:numFmt formatCode="#,##0" sourceLinked="1"/>
        <c:majorTickMark val="out"/>
        <c:minorTickMark val="none"/>
        <c:tickLblPos val="nextTo"/>
        <c:txPr>
          <a:bodyPr rot="0" vert="horz"/>
          <a:lstStyle/>
          <a:p>
            <a:pPr>
              <a:defRPr/>
            </a:pPr>
            <a:endParaRPr lang="fr-FR"/>
          </a:p>
        </c:txPr>
        <c:crossAx val="131611648"/>
        <c:crosses val="autoZero"/>
        <c:crossBetween val="between"/>
      </c:valAx>
    </c:plotArea>
    <c:legend>
      <c:legendPos val="r"/>
      <c:layout>
        <c:manualLayout>
          <c:xMode val="edge"/>
          <c:yMode val="edge"/>
          <c:x val="0.86616072297804458"/>
          <c:y val="7.8758949880668255E-2"/>
          <c:w val="0.11638888888888889"/>
          <c:h val="0.70298185280539216"/>
        </c:manualLayout>
      </c:layout>
      <c:overlay val="0"/>
    </c:legend>
    <c:plotVisOnly val="1"/>
    <c:dispBlanksAs val="gap"/>
    <c:showDLblsOverMax val="0"/>
  </c:chart>
  <c:spPr>
    <a:ln>
      <a:noFill/>
    </a:ln>
  </c:spPr>
  <c:txPr>
    <a:bodyPr/>
    <a:lstStyle/>
    <a:p>
      <a:pPr>
        <a:defRPr sz="10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tabColor rgb="FF002060"/>
  </sheetPr>
  <sheetViews>
    <sheetView zoomScale="115"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rgb="FF002060"/>
  </sheetPr>
  <sheetViews>
    <sheetView zoomScale="98"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tabColor rgb="FF002060"/>
  </sheetPr>
  <sheetViews>
    <sheetView zoomScale="98"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10</xdr:col>
      <xdr:colOff>35718</xdr:colOff>
      <xdr:row>11</xdr:row>
      <xdr:rowOff>11907</xdr:rowOff>
    </xdr:from>
    <xdr:ext cx="434350" cy="264560"/>
    <xdr:sp macro="" textlink="">
      <xdr:nvSpPr>
        <xdr:cNvPr id="10" name="ZoneTexte 9"/>
        <xdr:cNvSpPr txBox="1"/>
      </xdr:nvSpPr>
      <xdr:spPr>
        <a:xfrm>
          <a:off x="11132343" y="1714501"/>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53,0</a:t>
          </a:r>
        </a:p>
      </xdr:txBody>
    </xdr:sp>
    <xdr:clientData/>
  </xdr:oneCellAnchor>
  <xdr:oneCellAnchor>
    <xdr:from>
      <xdr:col>10</xdr:col>
      <xdr:colOff>595312</xdr:colOff>
      <xdr:row>5</xdr:row>
      <xdr:rowOff>142876</xdr:rowOff>
    </xdr:from>
    <xdr:ext cx="434350" cy="264560"/>
    <xdr:sp macro="" textlink="">
      <xdr:nvSpPr>
        <xdr:cNvPr id="5" name="ZoneTexte 4"/>
        <xdr:cNvSpPr txBox="1"/>
      </xdr:nvSpPr>
      <xdr:spPr>
        <a:xfrm>
          <a:off x="11691937" y="1012032"/>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53,4</a:t>
          </a:r>
        </a:p>
      </xdr:txBody>
    </xdr:sp>
    <xdr:clientData/>
  </xdr:oneCellAnchor>
  <xdr:twoCellAnchor>
    <xdr:from>
      <xdr:col>3</xdr:col>
      <xdr:colOff>376237</xdr:colOff>
      <xdr:row>5</xdr:row>
      <xdr:rowOff>119063</xdr:rowOff>
    </xdr:from>
    <xdr:to>
      <xdr:col>15</xdr:col>
      <xdr:colOff>378619</xdr:colOff>
      <xdr:row>41</xdr:row>
      <xdr:rowOff>128588</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654843</xdr:colOff>
      <xdr:row>12</xdr:row>
      <xdr:rowOff>11908</xdr:rowOff>
    </xdr:from>
    <xdr:ext cx="459293" cy="254557"/>
    <xdr:sp macro="" textlink="">
      <xdr:nvSpPr>
        <xdr:cNvPr id="7" name="ZoneTexte 6"/>
        <xdr:cNvSpPr txBox="1"/>
      </xdr:nvSpPr>
      <xdr:spPr>
        <a:xfrm>
          <a:off x="11763374" y="2047877"/>
          <a:ext cx="45929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latin typeface="Arial" panose="020B0604020202020204" pitchFamily="34" charset="0"/>
              <a:cs typeface="Arial" panose="020B0604020202020204" pitchFamily="34" charset="0"/>
            </a:rPr>
            <a:t>55,0</a:t>
          </a:r>
        </a:p>
      </xdr:txBody>
    </xdr:sp>
    <xdr:clientData/>
  </xdr:oneCellAnchor>
</xdr:wsDr>
</file>

<file path=xl/drawings/drawing10.xml><?xml version="1.0" encoding="utf-8"?>
<xdr:wsDr xmlns:xdr="http://schemas.openxmlformats.org/drawingml/2006/spreadsheetDrawing" xmlns:a="http://schemas.openxmlformats.org/drawingml/2006/main">
  <xdr:absoluteAnchor>
    <xdr:pos x="5486400" y="942976"/>
    <xdr:ext cx="8334375" cy="5229224"/>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3962400" y="1000125"/>
    <xdr:ext cx="9591675" cy="5562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0.94589</cdr:x>
      <cdr:y>0.17392</cdr:y>
    </cdr:from>
    <cdr:to>
      <cdr:x>1</cdr:x>
      <cdr:y>0.22119</cdr:y>
    </cdr:to>
    <cdr:sp macro="" textlink="">
      <cdr:nvSpPr>
        <cdr:cNvPr id="16" name="ZoneTexte 1"/>
        <cdr:cNvSpPr txBox="1"/>
      </cdr:nvSpPr>
      <cdr:spPr>
        <a:xfrm xmlns:a="http://schemas.openxmlformats.org/drawingml/2006/main">
          <a:off x="9072669" y="967473"/>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ysClr val="windowText" lastClr="000000"/>
              </a:solidFill>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0.94589</cdr:x>
      <cdr:y>0.23002</cdr:y>
    </cdr:from>
    <cdr:to>
      <cdr:x>1</cdr:x>
      <cdr:y>0.27729</cdr:y>
    </cdr:to>
    <cdr:sp macro="" textlink="">
      <cdr:nvSpPr>
        <cdr:cNvPr id="12" name="ZoneTexte 1"/>
        <cdr:cNvSpPr txBox="1"/>
      </cdr:nvSpPr>
      <cdr:spPr>
        <a:xfrm xmlns:a="http://schemas.openxmlformats.org/drawingml/2006/main">
          <a:off x="9072669" y="1279509"/>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accent6">
                  <a:lumMod val="50000"/>
                </a:schemeClr>
              </a:solidFill>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0.94589</cdr:x>
      <cdr:y>0.27583</cdr:y>
    </cdr:from>
    <cdr:to>
      <cdr:x>1</cdr:x>
      <cdr:y>0.32311</cdr:y>
    </cdr:to>
    <cdr:sp macro="" textlink="">
      <cdr:nvSpPr>
        <cdr:cNvPr id="2" name="ZoneTexte 1"/>
        <cdr:cNvSpPr txBox="1"/>
      </cdr:nvSpPr>
      <cdr:spPr>
        <a:xfrm xmlns:a="http://schemas.openxmlformats.org/drawingml/2006/main">
          <a:off x="9072669" y="1534335"/>
          <a:ext cx="519006" cy="26300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FFC000"/>
              </a:solidFill>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0.94589</cdr:x>
      <cdr:y>0.17392</cdr:y>
    </cdr:from>
    <cdr:to>
      <cdr:x>1</cdr:x>
      <cdr:y>0.22119</cdr:y>
    </cdr:to>
    <cdr:sp macro="" textlink="">
      <cdr:nvSpPr>
        <cdr:cNvPr id="4" name="ZoneTexte 1"/>
        <cdr:cNvSpPr txBox="1"/>
      </cdr:nvSpPr>
      <cdr:spPr>
        <a:xfrm xmlns:a="http://schemas.openxmlformats.org/drawingml/2006/main">
          <a:off x="9072669" y="967473"/>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ysClr val="windowText" lastClr="000000"/>
              </a:solidFill>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0.11254</cdr:x>
      <cdr:y>0.66495</cdr:y>
    </cdr:from>
    <cdr:to>
      <cdr:x>0.16665</cdr:x>
      <cdr:y>0.71222</cdr:y>
    </cdr:to>
    <cdr:sp macro="" textlink="">
      <cdr:nvSpPr>
        <cdr:cNvPr id="8" name="ZoneTexte 1"/>
        <cdr:cNvSpPr txBox="1"/>
      </cdr:nvSpPr>
      <cdr:spPr>
        <a:xfrm xmlns:a="http://schemas.openxmlformats.org/drawingml/2006/main">
          <a:off x="1079494" y="3698865"/>
          <a:ext cx="519005"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tx2">
                  <a:lumMod val="60000"/>
                  <a:lumOff val="40000"/>
                </a:schemeClr>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0.94589</cdr:x>
      <cdr:y>0.07078</cdr:y>
    </cdr:from>
    <cdr:to>
      <cdr:x>1</cdr:x>
      <cdr:y>0.11805</cdr:y>
    </cdr:to>
    <cdr:sp macro="" textlink="">
      <cdr:nvSpPr>
        <cdr:cNvPr id="18" name="ZoneTexte 1"/>
        <cdr:cNvSpPr txBox="1"/>
      </cdr:nvSpPr>
      <cdr:spPr>
        <a:xfrm xmlns:a="http://schemas.openxmlformats.org/drawingml/2006/main">
          <a:off x="9072669" y="393700"/>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chemeClr val="accent3">
                  <a:lumMod val="50000"/>
                </a:schemeClr>
              </a:solidFill>
              <a:latin typeface="Arial" panose="020B0604020202020204" pitchFamily="34" charset="0"/>
              <a:cs typeface="Arial" panose="020B0604020202020204" pitchFamily="34" charset="0"/>
            </a:rPr>
            <a:t>2015</a:t>
          </a:r>
        </a:p>
      </cdr:txBody>
    </cdr:sp>
  </cdr:relSizeAnchor>
  <cdr:relSizeAnchor xmlns:cdr="http://schemas.openxmlformats.org/drawingml/2006/chartDrawing">
    <cdr:from>
      <cdr:x>0.94589</cdr:x>
      <cdr:y>0.09989</cdr:y>
    </cdr:from>
    <cdr:to>
      <cdr:x>1</cdr:x>
      <cdr:y>0.14716</cdr:y>
    </cdr:to>
    <cdr:sp macro="" textlink="">
      <cdr:nvSpPr>
        <cdr:cNvPr id="19" name="ZoneTexte 1"/>
        <cdr:cNvSpPr txBox="1"/>
      </cdr:nvSpPr>
      <cdr:spPr>
        <a:xfrm xmlns:a="http://schemas.openxmlformats.org/drawingml/2006/main">
          <a:off x="9072669" y="555625"/>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FF0000"/>
              </a:solidFill>
              <a:latin typeface="Arial" panose="020B0604020202020204" pitchFamily="34" charset="0"/>
              <a:cs typeface="Arial" panose="020B0604020202020204" pitchFamily="34" charset="0"/>
            </a:rPr>
            <a:t>2013</a:t>
          </a:r>
        </a:p>
      </cdr:txBody>
    </cdr:sp>
  </cdr:relSizeAnchor>
  <cdr:relSizeAnchor xmlns:cdr="http://schemas.openxmlformats.org/drawingml/2006/chartDrawing">
    <cdr:from>
      <cdr:x>0.94589</cdr:x>
      <cdr:y>0.34646</cdr:y>
    </cdr:from>
    <cdr:to>
      <cdr:x>1</cdr:x>
      <cdr:y>0.39373</cdr:y>
    </cdr:to>
    <cdr:sp macro="" textlink="">
      <cdr:nvSpPr>
        <cdr:cNvPr id="20" name="ZoneTexte 1"/>
        <cdr:cNvSpPr txBox="1"/>
      </cdr:nvSpPr>
      <cdr:spPr>
        <a:xfrm xmlns:a="http://schemas.openxmlformats.org/drawingml/2006/main">
          <a:off x="9072669" y="1927225"/>
          <a:ext cx="519006" cy="26294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solidFill>
                <a:srgbClr val="7030A0"/>
              </a:solidFill>
              <a:latin typeface="Arial" panose="020B0604020202020204" pitchFamily="34" charset="0"/>
              <a:cs typeface="Arial" panose="020B0604020202020204" pitchFamily="34" charset="0"/>
            </a:rPr>
            <a:t>2011</a:t>
          </a:r>
        </a:p>
      </cdr:txBody>
    </cdr:sp>
  </cdr:relSizeAnchor>
  <cdr:relSizeAnchor xmlns:cdr="http://schemas.openxmlformats.org/drawingml/2006/chartDrawing">
    <cdr:from>
      <cdr:x>0.15094</cdr:x>
      <cdr:y>0.70377</cdr:y>
    </cdr:from>
    <cdr:to>
      <cdr:x>0.20357</cdr:x>
      <cdr:y>0.79452</cdr:y>
    </cdr:to>
    <cdr:cxnSp macro="">
      <cdr:nvCxnSpPr>
        <cdr:cNvPr id="5" name="Connecteur droit avec flèche 4"/>
        <cdr:cNvCxnSpPr/>
      </cdr:nvCxnSpPr>
      <cdr:spPr>
        <a:xfrm xmlns:a="http://schemas.openxmlformats.org/drawingml/2006/main">
          <a:off x="1447800" y="3914775"/>
          <a:ext cx="504825" cy="50482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4</xdr:col>
      <xdr:colOff>38101</xdr:colOff>
      <xdr:row>15</xdr:row>
      <xdr:rowOff>104775</xdr:rowOff>
    </xdr:from>
    <xdr:to>
      <xdr:col>13</xdr:col>
      <xdr:colOff>123825</xdr:colOff>
      <xdr:row>40</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55</xdr:row>
      <xdr:rowOff>0</xdr:rowOff>
    </xdr:from>
    <xdr:to>
      <xdr:col>8</xdr:col>
      <xdr:colOff>733425</xdr:colOff>
      <xdr:row>55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57</xdr:row>
      <xdr:rowOff>0</xdr:rowOff>
    </xdr:from>
    <xdr:to>
      <xdr:col>8</xdr:col>
      <xdr:colOff>733425</xdr:colOff>
      <xdr:row>57</xdr:row>
      <xdr:rowOff>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57</xdr:row>
      <xdr:rowOff>0</xdr:rowOff>
    </xdr:from>
    <xdr:to>
      <xdr:col>8</xdr:col>
      <xdr:colOff>733425</xdr:colOff>
      <xdr:row>57</xdr:row>
      <xdr:rowOff>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140636</xdr:colOff>
      <xdr:row>2</xdr:row>
      <xdr:rowOff>78441</xdr:rowOff>
    </xdr:from>
    <xdr:to>
      <xdr:col>15</xdr:col>
      <xdr:colOff>112059</xdr:colOff>
      <xdr:row>30</xdr:row>
      <xdr:rowOff>62193</xdr:rowOff>
    </xdr:to>
    <xdr:graphicFrame macro="">
      <xdr:nvGraphicFramePr>
        <xdr:cNvPr id="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6.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7.xml><?xml version="1.0" encoding="utf-8"?>
<c:userShapes xmlns:c="http://schemas.openxmlformats.org/drawingml/2006/chart">
  <cdr:relSizeAnchor xmlns:cdr="http://schemas.openxmlformats.org/drawingml/2006/chartDrawing">
    <cdr:from>
      <cdr:x>0.4698</cdr:x>
      <cdr:y>0.29785</cdr:y>
    </cdr:from>
    <cdr:to>
      <cdr:x>0.4725</cdr:x>
      <cdr:y>0.70365</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811008" y="217611"/>
          <a:ext cx="16219" cy="2999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8.xml><?xml version="1.0" encoding="utf-8"?>
<c:userShapes xmlns:c="http://schemas.openxmlformats.org/drawingml/2006/chart">
  <cdr:relSizeAnchor xmlns:cdr="http://schemas.openxmlformats.org/drawingml/2006/chartDrawing">
    <cdr:from>
      <cdr:x>0.67909</cdr:x>
      <cdr:y>0.00181</cdr:y>
    </cdr:from>
    <cdr:to>
      <cdr:x>0.67929</cdr:x>
      <cdr:y>0.81295</cdr:y>
    </cdr:to>
    <cdr:sp macro="" textlink="">
      <cdr:nvSpPr>
        <cdr:cNvPr id="766977" name="Line 1"/>
        <cdr:cNvSpPr>
          <a:spLocks xmlns:a="http://schemas.openxmlformats.org/drawingml/2006/main" noChangeShapeType="1"/>
        </cdr:cNvSpPr>
      </cdr:nvSpPr>
      <cdr:spPr bwMode="auto">
        <a:xfrm xmlns:a="http://schemas.openxmlformats.org/drawingml/2006/main" flipV="1">
          <a:off x="4873699" y="9112"/>
          <a:ext cx="1435" cy="407711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0</xdr:colOff>
      <xdr:row>56</xdr:row>
      <xdr:rowOff>0</xdr:rowOff>
    </xdr:from>
    <xdr:to>
      <xdr:col>7</xdr:col>
      <xdr:colOff>733425</xdr:colOff>
      <xdr:row>56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193302</xdr:colOff>
      <xdr:row>2</xdr:row>
      <xdr:rowOff>78442</xdr:rowOff>
    </xdr:from>
    <xdr:to>
      <xdr:col>16</xdr:col>
      <xdr:colOff>414619</xdr:colOff>
      <xdr:row>27</xdr:row>
      <xdr:rowOff>21291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57</xdr:row>
      <xdr:rowOff>0</xdr:rowOff>
    </xdr:from>
    <xdr:to>
      <xdr:col>7</xdr:col>
      <xdr:colOff>733425</xdr:colOff>
      <xdr:row>57</xdr:row>
      <xdr:rowOff>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0.94611</cdr:x>
      <cdr:y>0.08875</cdr:y>
    </cdr:from>
    <cdr:to>
      <cdr:x>0.99468</cdr:x>
      <cdr:y>0.15365</cdr:y>
    </cdr:to>
    <cdr:sp macro="" textlink="">
      <cdr:nvSpPr>
        <cdr:cNvPr id="2" name="ZoneTexte 2"/>
        <cdr:cNvSpPr txBox="1"/>
      </cdr:nvSpPr>
      <cdr:spPr>
        <a:xfrm xmlns:a="http://schemas.openxmlformats.org/drawingml/2006/main">
          <a:off x="8461942" y="533412"/>
          <a:ext cx="434409" cy="3900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55,7</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0.46164</cdr:x>
      <cdr:y>0.31531</cdr:y>
    </cdr:from>
    <cdr:to>
      <cdr:x>0.46385</cdr:x>
      <cdr:y>0.67859</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692764" y="234435"/>
          <a:ext cx="15768" cy="26643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1.xml><?xml version="1.0" encoding="utf-8"?>
<c:userShapes xmlns:c="http://schemas.openxmlformats.org/drawingml/2006/chart">
  <cdr:relSizeAnchor xmlns:cdr="http://schemas.openxmlformats.org/drawingml/2006/chartDrawing">
    <cdr:from>
      <cdr:x>0.67425</cdr:x>
      <cdr:y>0.0093</cdr:y>
    </cdr:from>
    <cdr:to>
      <cdr:x>0.67482</cdr:x>
      <cdr:y>0.77983</cdr:y>
    </cdr:to>
    <cdr:sp macro="" textlink="">
      <cdr:nvSpPr>
        <cdr:cNvPr id="766977" name="Line 1"/>
        <cdr:cNvSpPr>
          <a:spLocks xmlns:a="http://schemas.openxmlformats.org/drawingml/2006/main" noChangeShapeType="1"/>
        </cdr:cNvSpPr>
      </cdr:nvSpPr>
      <cdr:spPr bwMode="auto">
        <a:xfrm xmlns:a="http://schemas.openxmlformats.org/drawingml/2006/main" flipH="1" flipV="1">
          <a:off x="4433227" y="43551"/>
          <a:ext cx="3748" cy="360834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2.xml><?xml version="1.0" encoding="utf-8"?>
<c:userShapes xmlns:c="http://schemas.openxmlformats.org/drawingml/2006/chart">
  <cdr:relSizeAnchor xmlns:cdr="http://schemas.openxmlformats.org/drawingml/2006/chartDrawing">
    <cdr:from>
      <cdr:x>0.46164</cdr:x>
      <cdr:y>0.31531</cdr:y>
    </cdr:from>
    <cdr:to>
      <cdr:x>0.46385</cdr:x>
      <cdr:y>0.67859</cdr:y>
    </cdr:to>
    <cdr:sp macro="" textlink="">
      <cdr:nvSpPr>
        <cdr:cNvPr id="765953" name="Line 1"/>
        <cdr:cNvSpPr>
          <a:spLocks xmlns:a="http://schemas.openxmlformats.org/drawingml/2006/main" noChangeShapeType="1"/>
        </cdr:cNvSpPr>
      </cdr:nvSpPr>
      <cdr:spPr bwMode="auto">
        <a:xfrm xmlns:a="http://schemas.openxmlformats.org/drawingml/2006/main" flipH="1" flipV="1">
          <a:off x="2692764" y="234435"/>
          <a:ext cx="15768" cy="26643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44000" cy="565702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0.73269</cdr:x>
      <cdr:y>0.66895</cdr:y>
    </cdr:from>
    <cdr:to>
      <cdr:x>0.97231</cdr:x>
      <cdr:y>0.90051</cdr:y>
    </cdr:to>
    <cdr:sp macro="" textlink="">
      <cdr:nvSpPr>
        <cdr:cNvPr id="2" name="ZoneTexte 1"/>
        <cdr:cNvSpPr txBox="1"/>
      </cdr:nvSpPr>
      <cdr:spPr>
        <a:xfrm xmlns:a="http://schemas.openxmlformats.org/drawingml/2006/main">
          <a:off x="6686939" y="3790561"/>
          <a:ext cx="2186862" cy="13121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5944" cy="565668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145944" cy="565668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4</xdr:col>
      <xdr:colOff>552451</xdr:colOff>
      <xdr:row>5</xdr:row>
      <xdr:rowOff>161925</xdr:rowOff>
    </xdr:from>
    <xdr:to>
      <xdr:col>16</xdr:col>
      <xdr:colOff>285751</xdr:colOff>
      <xdr:row>40</xdr:row>
      <xdr:rowOff>23813</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0.14979</cdr:x>
      <cdr:y>0.09487</cdr:y>
    </cdr:from>
    <cdr:to>
      <cdr:x>0.23708</cdr:x>
      <cdr:y>0.1641</cdr:y>
    </cdr:to>
    <cdr:sp macro="" textlink="">
      <cdr:nvSpPr>
        <cdr:cNvPr id="2" name="ZoneTexte 1"/>
        <cdr:cNvSpPr txBox="1"/>
      </cdr:nvSpPr>
      <cdr:spPr>
        <a:xfrm xmlns:a="http://schemas.openxmlformats.org/drawingml/2006/main">
          <a:off x="1021556" y="440532"/>
          <a:ext cx="595312" cy="3214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0.87605</cdr:x>
      <cdr:y>0.06923</cdr:y>
    </cdr:from>
    <cdr:to>
      <cdr:x>0.98219</cdr:x>
      <cdr:y>0.14821</cdr:y>
    </cdr:to>
    <cdr:sp macro="" textlink="">
      <cdr:nvSpPr>
        <cdr:cNvPr id="3" name="ZoneTexte 2"/>
        <cdr:cNvSpPr txBox="1"/>
      </cdr:nvSpPr>
      <cdr:spPr>
        <a:xfrm xmlns:a="http://schemas.openxmlformats.org/drawingml/2006/main">
          <a:off x="5974556" y="321470"/>
          <a:ext cx="723900" cy="3667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0.95065</cdr:x>
      <cdr:y>0.3134</cdr:y>
    </cdr:from>
    <cdr:to>
      <cdr:x>0.99061</cdr:x>
      <cdr:y>0.36069</cdr:y>
    </cdr:to>
    <cdr:sp macro="" textlink="">
      <cdr:nvSpPr>
        <cdr:cNvPr id="4" name="ZoneTexte 3"/>
        <cdr:cNvSpPr txBox="1"/>
      </cdr:nvSpPr>
      <cdr:spPr>
        <a:xfrm xmlns:a="http://schemas.openxmlformats.org/drawingml/2006/main">
          <a:off x="8439202" y="1785083"/>
          <a:ext cx="354737" cy="2693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8,0</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0.9485</cdr:x>
      <cdr:y>0.45931</cdr:y>
    </cdr:from>
    <cdr:to>
      <cdr:x>0.99866</cdr:x>
      <cdr:y>0.51284</cdr:y>
    </cdr:to>
    <cdr:sp macro="" textlink="">
      <cdr:nvSpPr>
        <cdr:cNvPr id="5" name="ZoneTexte 4"/>
        <cdr:cNvSpPr txBox="1"/>
      </cdr:nvSpPr>
      <cdr:spPr>
        <a:xfrm xmlns:a="http://schemas.openxmlformats.org/drawingml/2006/main">
          <a:off x="8420140" y="2616201"/>
          <a:ext cx="445285" cy="3049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6,4</a:t>
          </a:r>
        </a:p>
        <a:p xmlns:a="http://schemas.openxmlformats.org/drawingml/2006/main">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0.60604</cdr:x>
      <cdr:y>0.40076</cdr:y>
    </cdr:from>
    <cdr:to>
      <cdr:x>0.60639</cdr:x>
      <cdr:y>0.54503</cdr:y>
    </cdr:to>
    <cdr:cxnSp macro="">
      <cdr:nvCxnSpPr>
        <cdr:cNvPr id="7" name="Connecteur droit 6"/>
        <cdr:cNvCxnSpPr/>
      </cdr:nvCxnSpPr>
      <cdr:spPr>
        <a:xfrm xmlns:a="http://schemas.openxmlformats.org/drawingml/2006/main" flipH="1">
          <a:off x="5380023" y="2282705"/>
          <a:ext cx="3107" cy="821755"/>
        </a:xfrm>
        <a:prstGeom xmlns:a="http://schemas.openxmlformats.org/drawingml/2006/main" prst="line">
          <a:avLst/>
        </a:prstGeom>
        <a:ln xmlns:a="http://schemas.openxmlformats.org/drawingml/2006/main" w="19050">
          <a:solidFill>
            <a:srgbClr val="FFC000"/>
          </a:solidFill>
          <a:prstDash val="sysDash"/>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absoluteAnchor>
    <xdr:pos x="8032750" y="381000"/>
    <xdr:ext cx="4265083" cy="3524250"/>
    <xdr:graphicFrame macro="">
      <xdr:nvGraphicFramePr>
        <xdr:cNvPr id="7" name="Graphique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2752917" y="433916"/>
    <xdr:ext cx="4331758" cy="3434292"/>
    <xdr:graphicFrame macro="">
      <xdr:nvGraphicFramePr>
        <xdr:cNvPr id="8" name="Graphique 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075083" y="3894668"/>
    <xdr:ext cx="4127500" cy="3217332"/>
    <xdr:graphicFrame macro="">
      <xdr:nvGraphicFramePr>
        <xdr:cNvPr id="9" name="Graphique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763500" y="3958167"/>
    <xdr:ext cx="4042835" cy="3185584"/>
    <xdr:graphicFrame macro="">
      <xdr:nvGraphicFramePr>
        <xdr:cNvPr id="10" name="Graphique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0.79575</cdr:x>
      <cdr:y>0.17925</cdr:y>
    </cdr:from>
    <cdr:to>
      <cdr:x>0.884</cdr:x>
      <cdr:y>0.24625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0.79575</cdr:x>
      <cdr:y>0.17925</cdr:y>
    </cdr:from>
    <cdr:to>
      <cdr:x>0.884</cdr:x>
      <cdr:y>0.24625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0.79575</cdr:x>
      <cdr:y>0.17925</cdr:y>
    </cdr:from>
    <cdr:to>
      <cdr:x>0.884</cdr:x>
      <cdr:y>0.24625</cdr:y>
    </cdr:to>
    <cdr:sp macro="" textlink="">
      <cdr:nvSpPr>
        <cdr:cNvPr id="28"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0.79575</cdr:x>
      <cdr:y>0.17925</cdr:y>
    </cdr:from>
    <cdr:to>
      <cdr:x>0.884</cdr:x>
      <cdr:y>0.24625</cdr:y>
    </cdr:to>
    <cdr:sp macro="" textlink="">
      <cdr:nvSpPr>
        <cdr:cNvPr id="19459"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15"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0.79525</cdr:x>
      <cdr:y>0.1765</cdr:y>
    </cdr:from>
    <cdr:to>
      <cdr:x>0.8835</cdr:x>
      <cdr:y>0.24375</cdr:y>
    </cdr:to>
    <cdr:sp macro="" textlink="">
      <cdr:nvSpPr>
        <cdr:cNvPr id="19473"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15"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0.79525</cdr:x>
      <cdr:y>0.1765</cdr:y>
    </cdr:from>
    <cdr:to>
      <cdr:x>0.8835</cdr:x>
      <cdr:y>0.24375</cdr:y>
    </cdr:to>
    <cdr:sp macro="" textlink="">
      <cdr:nvSpPr>
        <cdr:cNvPr id="22" name="Text Box 17"/>
        <cdr:cNvSpPr txBox="1">
          <a:spLocks xmlns:a="http://schemas.openxmlformats.org/drawingml/2006/main" noChangeArrowheads="1"/>
        </cdr:cNvSpPr>
      </cdr:nvSpPr>
      <cdr:spPr bwMode="auto">
        <a:xfrm xmlns:a="http://schemas.openxmlformats.org/drawingml/2006/main">
          <a:off x="4984190" y="949104"/>
          <a:ext cx="553102" cy="4002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ares.travail-emploi.gouv.fr/publication/en-2020-les-contrats-aides-remobilises-face-la-crise-sanitaire"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dares.travail-emploi.gouv.fr/publication/en-2020-les-contrats-aides-remobilises-face-la-crise-sanitaire"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dares.travail-emploi.gouv.fr/donnees/les-dispositifs-publics-daccompagnement-des-restructurations"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49"/>
  <sheetViews>
    <sheetView zoomScaleNormal="100" workbookViewId="0">
      <selection activeCell="A5" sqref="A5:L5"/>
    </sheetView>
  </sheetViews>
  <sheetFormatPr baseColWidth="10" defaultRowHeight="15" x14ac:dyDescent="0.25"/>
  <cols>
    <col min="1" max="1" width="13.85546875" style="250" customWidth="1"/>
    <col min="2" max="10" width="11.5703125" style="250" customWidth="1"/>
    <col min="11" max="11" width="10.85546875" style="250" customWidth="1"/>
    <col min="12" max="12" width="49.85546875" style="250" hidden="1" customWidth="1"/>
    <col min="13" max="16384" width="11.42578125" style="250"/>
  </cols>
  <sheetData>
    <row r="1" spans="1:12" ht="36.75" customHeight="1" x14ac:dyDescent="0.25">
      <c r="A1" s="351" t="s">
        <v>343</v>
      </c>
      <c r="B1" s="352"/>
      <c r="C1" s="352"/>
      <c r="D1" s="352"/>
      <c r="E1" s="352"/>
      <c r="F1" s="352"/>
      <c r="G1" s="352"/>
      <c r="H1" s="352"/>
      <c r="I1" s="352"/>
      <c r="J1" s="352"/>
      <c r="K1" s="352"/>
      <c r="L1" s="352"/>
    </row>
    <row r="2" spans="1:12" x14ac:dyDescent="0.25">
      <c r="A2" s="353" t="s">
        <v>329</v>
      </c>
      <c r="B2" s="353"/>
      <c r="C2" s="353"/>
      <c r="D2" s="353"/>
      <c r="E2" s="353"/>
      <c r="F2" s="353"/>
      <c r="G2" s="353"/>
      <c r="H2" s="353"/>
      <c r="I2" s="353"/>
      <c r="J2" s="353"/>
      <c r="K2" s="353"/>
      <c r="L2" s="353"/>
    </row>
    <row r="3" spans="1:12" ht="15" customHeight="1" x14ac:dyDescent="0.25">
      <c r="A3" s="354" t="s">
        <v>336</v>
      </c>
      <c r="B3" s="354"/>
      <c r="C3" s="354"/>
      <c r="D3" s="354"/>
      <c r="E3" s="354"/>
      <c r="F3" s="354"/>
      <c r="G3" s="354"/>
      <c r="H3" s="354"/>
      <c r="I3" s="354"/>
      <c r="J3" s="354"/>
      <c r="K3" s="354"/>
      <c r="L3" s="354"/>
    </row>
    <row r="4" spans="1:12" s="252" customFormat="1" ht="9" customHeight="1" x14ac:dyDescent="0.25">
      <c r="A4" s="349"/>
      <c r="B4" s="349"/>
      <c r="C4" s="349"/>
      <c r="D4" s="349"/>
      <c r="E4" s="349"/>
      <c r="F4" s="349"/>
      <c r="G4" s="349"/>
      <c r="H4" s="349"/>
      <c r="I4" s="349"/>
      <c r="J4" s="349"/>
      <c r="K4" s="349"/>
      <c r="L4" s="349"/>
    </row>
    <row r="5" spans="1:12" x14ac:dyDescent="0.25">
      <c r="A5" s="350" t="s">
        <v>195</v>
      </c>
      <c r="B5" s="350"/>
      <c r="C5" s="350"/>
      <c r="D5" s="350"/>
      <c r="E5" s="350"/>
      <c r="F5" s="350"/>
      <c r="G5" s="350"/>
      <c r="H5" s="350"/>
      <c r="I5" s="350"/>
      <c r="J5" s="350"/>
      <c r="K5" s="350"/>
      <c r="L5" s="350"/>
    </row>
    <row r="6" spans="1:12" ht="9" customHeight="1" x14ac:dyDescent="0.25">
      <c r="A6" s="349"/>
      <c r="B6" s="349"/>
      <c r="C6" s="349"/>
      <c r="D6" s="349"/>
      <c r="E6" s="349"/>
      <c r="F6" s="349"/>
      <c r="G6" s="349"/>
      <c r="H6" s="349"/>
      <c r="I6" s="349"/>
      <c r="J6" s="349"/>
      <c r="K6" s="349"/>
      <c r="L6" s="349"/>
    </row>
    <row r="7" spans="1:12" ht="15" customHeight="1" x14ac:dyDescent="0.25">
      <c r="A7" s="350" t="s">
        <v>198</v>
      </c>
      <c r="B7" s="350"/>
      <c r="C7" s="350"/>
      <c r="D7" s="350"/>
      <c r="E7" s="350"/>
      <c r="F7" s="350"/>
      <c r="G7" s="350"/>
      <c r="H7" s="350"/>
      <c r="I7" s="350"/>
      <c r="J7" s="350"/>
      <c r="K7" s="350"/>
      <c r="L7" s="350"/>
    </row>
    <row r="8" spans="1:12" ht="9" customHeight="1" x14ac:dyDescent="0.25">
      <c r="A8" s="349"/>
      <c r="B8" s="349"/>
      <c r="C8" s="349"/>
      <c r="D8" s="349"/>
      <c r="E8" s="349"/>
      <c r="F8" s="349"/>
      <c r="G8" s="349"/>
      <c r="H8" s="349"/>
      <c r="I8" s="349"/>
      <c r="J8" s="349"/>
      <c r="K8" s="349"/>
      <c r="L8" s="349"/>
    </row>
    <row r="9" spans="1:12" ht="15" customHeight="1" x14ac:dyDescent="0.25">
      <c r="A9" s="350" t="s">
        <v>273</v>
      </c>
      <c r="B9" s="350"/>
      <c r="C9" s="350"/>
      <c r="D9" s="350"/>
      <c r="E9" s="350"/>
      <c r="F9" s="350"/>
      <c r="G9" s="350"/>
      <c r="H9" s="350"/>
      <c r="I9" s="350"/>
      <c r="J9" s="350"/>
      <c r="K9" s="350"/>
      <c r="L9" s="350"/>
    </row>
    <row r="10" spans="1:12" ht="9" customHeight="1" x14ac:dyDescent="0.25">
      <c r="A10" s="349"/>
      <c r="B10" s="349"/>
      <c r="C10" s="349"/>
      <c r="D10" s="349"/>
      <c r="E10" s="349"/>
      <c r="F10" s="349"/>
      <c r="G10" s="349"/>
      <c r="H10" s="349"/>
      <c r="I10" s="349"/>
      <c r="J10" s="349"/>
      <c r="K10" s="349"/>
      <c r="L10" s="349"/>
    </row>
    <row r="11" spans="1:12" x14ac:dyDescent="0.25">
      <c r="A11" s="350" t="s">
        <v>278</v>
      </c>
      <c r="B11" s="350"/>
      <c r="C11" s="350"/>
      <c r="D11" s="350"/>
      <c r="E11" s="350"/>
      <c r="F11" s="350"/>
      <c r="G11" s="350"/>
      <c r="H11" s="350"/>
      <c r="I11" s="350"/>
      <c r="J11" s="350"/>
      <c r="K11" s="350"/>
      <c r="L11" s="350"/>
    </row>
    <row r="12" spans="1:12" ht="9" customHeight="1" x14ac:dyDescent="0.25">
      <c r="A12" s="349"/>
      <c r="B12" s="349"/>
      <c r="C12" s="349"/>
      <c r="D12" s="349"/>
      <c r="E12" s="349"/>
      <c r="F12" s="349"/>
      <c r="G12" s="349"/>
      <c r="H12" s="349"/>
      <c r="I12" s="349"/>
      <c r="J12" s="349"/>
      <c r="K12" s="349"/>
      <c r="L12" s="349"/>
    </row>
    <row r="13" spans="1:12" x14ac:dyDescent="0.25">
      <c r="A13" s="350" t="s">
        <v>281</v>
      </c>
      <c r="B13" s="350"/>
      <c r="C13" s="350"/>
      <c r="D13" s="350"/>
      <c r="E13" s="350"/>
      <c r="F13" s="350"/>
      <c r="G13" s="350"/>
      <c r="H13" s="350"/>
      <c r="I13" s="350"/>
      <c r="J13" s="350"/>
      <c r="K13" s="350"/>
      <c r="L13" s="350"/>
    </row>
    <row r="14" spans="1:12" ht="9" customHeight="1" x14ac:dyDescent="0.25">
      <c r="A14" s="349"/>
      <c r="B14" s="349"/>
      <c r="C14" s="349"/>
      <c r="D14" s="349"/>
      <c r="E14" s="349"/>
      <c r="F14" s="349"/>
      <c r="G14" s="349"/>
      <c r="H14" s="349"/>
      <c r="I14" s="349"/>
      <c r="J14" s="349"/>
      <c r="K14" s="349"/>
      <c r="L14" s="349"/>
    </row>
    <row r="15" spans="1:12" s="252" customFormat="1" x14ac:dyDescent="0.25">
      <c r="A15" s="348" t="s">
        <v>286</v>
      </c>
      <c r="B15" s="348"/>
      <c r="C15" s="348"/>
      <c r="D15" s="348"/>
      <c r="E15" s="348"/>
      <c r="F15" s="348"/>
      <c r="G15" s="348"/>
      <c r="H15" s="348"/>
      <c r="I15" s="348"/>
      <c r="J15" s="348"/>
      <c r="K15" s="348"/>
      <c r="L15" s="348"/>
    </row>
    <row r="16" spans="1:12" s="252" customFormat="1" ht="9" customHeight="1" x14ac:dyDescent="0.25">
      <c r="A16" s="345"/>
      <c r="B16" s="345"/>
      <c r="C16" s="345"/>
      <c r="D16" s="345"/>
      <c r="E16" s="345"/>
      <c r="F16" s="345"/>
      <c r="G16" s="345"/>
      <c r="H16" s="345"/>
      <c r="I16" s="345"/>
      <c r="J16" s="345"/>
      <c r="K16" s="345"/>
      <c r="L16" s="345"/>
    </row>
    <row r="17" spans="1:12" s="252" customFormat="1" x14ac:dyDescent="0.25">
      <c r="A17" s="348" t="s">
        <v>287</v>
      </c>
      <c r="B17" s="348"/>
      <c r="C17" s="348"/>
      <c r="D17" s="348"/>
      <c r="E17" s="348"/>
      <c r="F17" s="348"/>
      <c r="G17" s="348"/>
      <c r="H17" s="348"/>
      <c r="I17" s="348"/>
      <c r="J17" s="348"/>
      <c r="K17" s="348"/>
      <c r="L17" s="348"/>
    </row>
    <row r="18" spans="1:12" s="252" customFormat="1" ht="9" customHeight="1" x14ac:dyDescent="0.25">
      <c r="A18" s="345"/>
      <c r="B18" s="345"/>
      <c r="C18" s="345"/>
      <c r="D18" s="345"/>
      <c r="E18" s="345"/>
      <c r="F18" s="345"/>
      <c r="G18" s="345"/>
      <c r="H18" s="345"/>
      <c r="I18" s="345"/>
      <c r="J18" s="345"/>
      <c r="K18" s="345"/>
      <c r="L18" s="345"/>
    </row>
    <row r="19" spans="1:12" s="252" customFormat="1" x14ac:dyDescent="0.25">
      <c r="A19" s="348" t="s">
        <v>288</v>
      </c>
      <c r="B19" s="348"/>
      <c r="C19" s="348"/>
      <c r="D19" s="348"/>
      <c r="E19" s="348"/>
      <c r="F19" s="348"/>
      <c r="G19" s="348"/>
      <c r="H19" s="348"/>
      <c r="I19" s="348"/>
      <c r="J19" s="348"/>
      <c r="K19" s="348"/>
      <c r="L19" s="348"/>
    </row>
    <row r="20" spans="1:12" s="252" customFormat="1" ht="9" customHeight="1" x14ac:dyDescent="0.25">
      <c r="A20" s="345"/>
      <c r="B20" s="345"/>
      <c r="C20" s="345"/>
      <c r="D20" s="345"/>
      <c r="E20" s="345"/>
      <c r="F20" s="345"/>
      <c r="G20" s="345"/>
      <c r="H20" s="345"/>
      <c r="I20" s="345"/>
      <c r="J20" s="345"/>
      <c r="K20" s="345"/>
      <c r="L20" s="345"/>
    </row>
    <row r="21" spans="1:12" s="252" customFormat="1" x14ac:dyDescent="0.25">
      <c r="A21" s="348" t="s">
        <v>289</v>
      </c>
      <c r="B21" s="348"/>
      <c r="C21" s="348"/>
      <c r="D21" s="348"/>
      <c r="E21" s="348"/>
      <c r="F21" s="348"/>
      <c r="G21" s="348"/>
      <c r="H21" s="348"/>
      <c r="I21" s="348"/>
      <c r="J21" s="348"/>
      <c r="K21" s="348"/>
      <c r="L21" s="348"/>
    </row>
    <row r="22" spans="1:12" s="252" customFormat="1" ht="9" customHeight="1" x14ac:dyDescent="0.25">
      <c r="A22" s="345"/>
      <c r="B22" s="345"/>
      <c r="C22" s="345"/>
      <c r="D22" s="345"/>
      <c r="E22" s="345"/>
      <c r="F22" s="345"/>
      <c r="G22" s="345"/>
      <c r="H22" s="345"/>
      <c r="I22" s="345"/>
      <c r="J22" s="345"/>
      <c r="K22" s="345"/>
      <c r="L22" s="345"/>
    </row>
    <row r="23" spans="1:12" s="252" customFormat="1" x14ac:dyDescent="0.25">
      <c r="A23" s="348" t="s">
        <v>290</v>
      </c>
      <c r="B23" s="348"/>
      <c r="C23" s="348"/>
      <c r="D23" s="348"/>
      <c r="E23" s="348"/>
      <c r="F23" s="348"/>
      <c r="G23" s="348"/>
      <c r="H23" s="348"/>
      <c r="I23" s="348"/>
      <c r="J23" s="348"/>
      <c r="K23" s="348"/>
      <c r="L23" s="348"/>
    </row>
    <row r="24" spans="1:12" s="252" customFormat="1" ht="9" customHeight="1" x14ac:dyDescent="0.25">
      <c r="A24" s="345"/>
      <c r="B24" s="345"/>
      <c r="C24" s="345"/>
      <c r="D24" s="345"/>
      <c r="E24" s="345"/>
      <c r="F24" s="345"/>
      <c r="G24" s="345"/>
      <c r="H24" s="345"/>
      <c r="I24" s="345"/>
      <c r="J24" s="345"/>
      <c r="K24" s="345"/>
      <c r="L24" s="345"/>
    </row>
    <row r="25" spans="1:12" s="252" customFormat="1" x14ac:dyDescent="0.25">
      <c r="A25" s="348" t="s">
        <v>334</v>
      </c>
      <c r="B25" s="348"/>
      <c r="C25" s="348"/>
      <c r="D25" s="348"/>
      <c r="E25" s="348"/>
      <c r="F25" s="348"/>
      <c r="G25" s="348"/>
      <c r="H25" s="348"/>
      <c r="I25" s="348"/>
      <c r="J25" s="348"/>
      <c r="K25" s="348"/>
      <c r="L25" s="348"/>
    </row>
    <row r="26" spans="1:12" s="252" customFormat="1" ht="9" customHeight="1" x14ac:dyDescent="0.25">
      <c r="A26" s="345"/>
      <c r="B26" s="345"/>
      <c r="C26" s="345"/>
      <c r="D26" s="345"/>
      <c r="E26" s="345"/>
      <c r="F26" s="345"/>
      <c r="G26" s="345"/>
      <c r="H26" s="345"/>
      <c r="I26" s="345"/>
      <c r="J26" s="345"/>
      <c r="K26" s="345"/>
      <c r="L26" s="345"/>
    </row>
    <row r="27" spans="1:12" s="252" customFormat="1" x14ac:dyDescent="0.25">
      <c r="A27" s="348" t="s">
        <v>335</v>
      </c>
      <c r="B27" s="348"/>
      <c r="C27" s="348"/>
      <c r="D27" s="348"/>
      <c r="E27" s="348"/>
      <c r="F27" s="348"/>
      <c r="G27" s="348"/>
      <c r="H27" s="348"/>
      <c r="I27" s="348"/>
      <c r="J27" s="348"/>
      <c r="K27" s="348"/>
      <c r="L27" s="348"/>
    </row>
    <row r="28" spans="1:12" s="252" customFormat="1" ht="9" customHeight="1" x14ac:dyDescent="0.25">
      <c r="A28" s="345"/>
      <c r="B28" s="345"/>
      <c r="C28" s="345"/>
      <c r="D28" s="345"/>
      <c r="E28" s="345"/>
      <c r="F28" s="345"/>
      <c r="G28" s="345"/>
      <c r="H28" s="345"/>
      <c r="I28" s="345"/>
      <c r="J28" s="345"/>
      <c r="K28" s="345"/>
      <c r="L28" s="345"/>
    </row>
    <row r="29" spans="1:12" s="252" customFormat="1" x14ac:dyDescent="0.25">
      <c r="A29" s="348" t="s">
        <v>295</v>
      </c>
      <c r="B29" s="348"/>
      <c r="C29" s="348"/>
      <c r="D29" s="348"/>
      <c r="E29" s="348"/>
      <c r="F29" s="348"/>
      <c r="G29" s="348"/>
      <c r="H29" s="348"/>
      <c r="I29" s="348"/>
      <c r="J29" s="348"/>
      <c r="K29" s="348"/>
      <c r="L29" s="348"/>
    </row>
    <row r="30" spans="1:12" s="252" customFormat="1" ht="9" customHeight="1" x14ac:dyDescent="0.25">
      <c r="A30" s="345"/>
      <c r="B30" s="345"/>
      <c r="C30" s="345"/>
      <c r="D30" s="345"/>
      <c r="E30" s="345"/>
      <c r="F30" s="345"/>
      <c r="G30" s="345"/>
      <c r="H30" s="345"/>
      <c r="I30" s="345"/>
      <c r="J30" s="345"/>
      <c r="K30" s="345"/>
      <c r="L30" s="345"/>
    </row>
    <row r="31" spans="1:12" s="252" customFormat="1" x14ac:dyDescent="0.25">
      <c r="A31" s="348" t="s">
        <v>301</v>
      </c>
      <c r="B31" s="348"/>
      <c r="C31" s="348"/>
      <c r="D31" s="348"/>
      <c r="E31" s="348"/>
      <c r="F31" s="348"/>
      <c r="G31" s="348"/>
      <c r="H31" s="348"/>
      <c r="I31" s="348"/>
      <c r="J31" s="348"/>
      <c r="K31" s="348"/>
      <c r="L31" s="348"/>
    </row>
    <row r="32" spans="1:12" s="252" customFormat="1" ht="9" customHeight="1" x14ac:dyDescent="0.25">
      <c r="A32" s="345"/>
      <c r="B32" s="345"/>
      <c r="C32" s="345"/>
      <c r="D32" s="345"/>
      <c r="E32" s="345"/>
      <c r="F32" s="345"/>
      <c r="G32" s="345"/>
      <c r="H32" s="345"/>
      <c r="I32" s="345"/>
      <c r="J32" s="345"/>
      <c r="K32" s="345"/>
      <c r="L32" s="345"/>
    </row>
    <row r="33" spans="1:14" s="252" customFormat="1" x14ac:dyDescent="0.25">
      <c r="A33" s="348" t="s">
        <v>302</v>
      </c>
      <c r="B33" s="348"/>
      <c r="C33" s="348"/>
      <c r="D33" s="348"/>
      <c r="E33" s="348"/>
      <c r="F33" s="348"/>
      <c r="G33" s="348"/>
      <c r="H33" s="348"/>
      <c r="I33" s="348"/>
      <c r="J33" s="348"/>
      <c r="K33" s="348"/>
      <c r="L33" s="348"/>
    </row>
    <row r="34" spans="1:14" s="252" customFormat="1" ht="9" customHeight="1" x14ac:dyDescent="0.25">
      <c r="A34" s="345"/>
      <c r="B34" s="345"/>
      <c r="C34" s="345"/>
      <c r="D34" s="345"/>
      <c r="E34" s="345"/>
      <c r="F34" s="345"/>
      <c r="G34" s="345"/>
      <c r="H34" s="345"/>
      <c r="I34" s="345"/>
      <c r="J34" s="345"/>
      <c r="K34" s="345"/>
      <c r="L34" s="345"/>
    </row>
    <row r="35" spans="1:14" s="252" customFormat="1" x14ac:dyDescent="0.25">
      <c r="A35" s="348" t="s">
        <v>304</v>
      </c>
      <c r="B35" s="348"/>
      <c r="C35" s="348"/>
      <c r="D35" s="348"/>
      <c r="E35" s="348"/>
      <c r="F35" s="348"/>
      <c r="G35" s="348"/>
      <c r="H35" s="348"/>
      <c r="I35" s="348"/>
      <c r="J35" s="348"/>
      <c r="K35" s="348"/>
      <c r="L35" s="348"/>
    </row>
    <row r="36" spans="1:14" s="252" customFormat="1" ht="9" customHeight="1" x14ac:dyDescent="0.25">
      <c r="A36" s="345"/>
      <c r="B36" s="345"/>
      <c r="C36" s="345"/>
      <c r="D36" s="345"/>
      <c r="E36" s="345"/>
      <c r="F36" s="345"/>
      <c r="G36" s="345"/>
      <c r="H36" s="345"/>
      <c r="I36" s="345"/>
      <c r="J36" s="345"/>
      <c r="K36" s="345"/>
      <c r="L36" s="345"/>
    </row>
    <row r="37" spans="1:14" s="252" customFormat="1" x14ac:dyDescent="0.25">
      <c r="A37" s="348" t="s">
        <v>307</v>
      </c>
      <c r="B37" s="348"/>
      <c r="C37" s="348"/>
      <c r="D37" s="348"/>
      <c r="E37" s="348"/>
      <c r="F37" s="348"/>
      <c r="G37" s="348"/>
      <c r="H37" s="348"/>
      <c r="I37" s="348"/>
      <c r="J37" s="348"/>
      <c r="K37" s="348"/>
      <c r="L37" s="348"/>
    </row>
    <row r="38" spans="1:14" s="252" customFormat="1" ht="9" customHeight="1" x14ac:dyDescent="0.25">
      <c r="A38" s="345"/>
      <c r="B38" s="345"/>
      <c r="C38" s="345"/>
      <c r="D38" s="345"/>
      <c r="E38" s="345"/>
      <c r="F38" s="345"/>
      <c r="G38" s="345"/>
      <c r="H38" s="345"/>
      <c r="I38" s="345"/>
      <c r="J38" s="345"/>
      <c r="K38" s="345"/>
      <c r="L38" s="345"/>
    </row>
    <row r="39" spans="1:14" s="252" customFormat="1" x14ac:dyDescent="0.25">
      <c r="A39" s="348" t="s">
        <v>308</v>
      </c>
      <c r="B39" s="348"/>
      <c r="C39" s="348"/>
      <c r="D39" s="348"/>
      <c r="E39" s="348"/>
      <c r="F39" s="348"/>
      <c r="G39" s="348"/>
      <c r="H39" s="348"/>
      <c r="I39" s="348"/>
      <c r="J39" s="348"/>
      <c r="K39" s="348"/>
      <c r="L39" s="348"/>
    </row>
    <row r="40" spans="1:14" s="252" customFormat="1" ht="9" customHeight="1" x14ac:dyDescent="0.25">
      <c r="A40" s="345"/>
      <c r="B40" s="345"/>
      <c r="C40" s="345"/>
      <c r="D40" s="345"/>
      <c r="E40" s="345"/>
      <c r="F40" s="345"/>
      <c r="G40" s="345"/>
      <c r="H40" s="345"/>
      <c r="I40" s="345"/>
      <c r="J40" s="345"/>
      <c r="K40" s="345"/>
      <c r="L40" s="345"/>
    </row>
    <row r="41" spans="1:14" s="252" customFormat="1" x14ac:dyDescent="0.25">
      <c r="A41" s="348" t="s">
        <v>325</v>
      </c>
      <c r="B41" s="348"/>
      <c r="C41" s="348"/>
      <c r="D41" s="348"/>
      <c r="E41" s="348"/>
      <c r="F41" s="348"/>
      <c r="G41" s="348"/>
      <c r="H41" s="348"/>
      <c r="I41" s="348"/>
      <c r="J41" s="348"/>
      <c r="K41" s="348"/>
      <c r="L41" s="348"/>
    </row>
    <row r="42" spans="1:14" s="252" customFormat="1" ht="9" customHeight="1" x14ac:dyDescent="0.25">
      <c r="A42" s="345"/>
      <c r="B42" s="345"/>
      <c r="C42" s="345"/>
      <c r="D42" s="345"/>
      <c r="E42" s="345"/>
      <c r="F42" s="345"/>
      <c r="G42" s="345"/>
      <c r="H42" s="345"/>
      <c r="I42" s="345"/>
      <c r="J42" s="345"/>
      <c r="K42" s="345"/>
      <c r="L42" s="345"/>
    </row>
    <row r="43" spans="1:14" s="252" customFormat="1" x14ac:dyDescent="0.25">
      <c r="A43" s="348" t="s">
        <v>326</v>
      </c>
      <c r="B43" s="348"/>
      <c r="C43" s="348"/>
      <c r="D43" s="348"/>
      <c r="E43" s="348"/>
      <c r="F43" s="348"/>
      <c r="G43" s="348"/>
      <c r="H43" s="348"/>
      <c r="I43" s="348"/>
      <c r="J43" s="348"/>
      <c r="K43" s="348"/>
      <c r="L43" s="348"/>
    </row>
    <row r="44" spans="1:14" s="252" customFormat="1" ht="9" customHeight="1" x14ac:dyDescent="0.25">
      <c r="A44" s="345"/>
      <c r="B44" s="345"/>
      <c r="C44" s="345"/>
      <c r="D44" s="345"/>
      <c r="E44" s="345"/>
      <c r="F44" s="345"/>
      <c r="G44" s="345"/>
      <c r="H44" s="345"/>
      <c r="I44" s="345"/>
      <c r="J44" s="345"/>
      <c r="K44" s="345"/>
      <c r="L44" s="345"/>
    </row>
    <row r="45" spans="1:14" s="252" customFormat="1" x14ac:dyDescent="0.25">
      <c r="A45" s="348" t="s">
        <v>327</v>
      </c>
      <c r="B45" s="348"/>
      <c r="C45" s="348"/>
      <c r="D45" s="348"/>
      <c r="E45" s="348"/>
      <c r="F45" s="348"/>
      <c r="G45" s="348"/>
      <c r="H45" s="348"/>
      <c r="I45" s="348"/>
      <c r="J45" s="348"/>
      <c r="K45" s="348"/>
      <c r="L45" s="348"/>
    </row>
    <row r="46" spans="1:14" ht="9" customHeight="1" x14ac:dyDescent="0.25">
      <c r="A46" s="345"/>
      <c r="B46" s="345"/>
      <c r="C46" s="345"/>
      <c r="D46" s="345"/>
      <c r="E46" s="345"/>
      <c r="F46" s="345"/>
      <c r="G46" s="345"/>
      <c r="H46" s="345"/>
      <c r="I46" s="345"/>
      <c r="J46" s="345"/>
      <c r="K46" s="345"/>
      <c r="L46" s="345"/>
      <c r="M46" s="252"/>
      <c r="N46" s="252"/>
    </row>
    <row r="47" spans="1:14" x14ac:dyDescent="0.25">
      <c r="A47" s="251" t="s">
        <v>330</v>
      </c>
      <c r="B47" s="251"/>
      <c r="C47" s="251"/>
      <c r="D47" s="251"/>
      <c r="E47" s="251"/>
      <c r="F47" s="251"/>
      <c r="G47" s="251"/>
      <c r="H47" s="251"/>
      <c r="I47" s="251"/>
      <c r="J47" s="251"/>
      <c r="K47" s="251"/>
      <c r="L47" s="251"/>
    </row>
    <row r="48" spans="1:14" ht="15" customHeight="1" x14ac:dyDescent="0.25">
      <c r="A48" s="346" t="s">
        <v>331</v>
      </c>
      <c r="B48" s="346"/>
      <c r="C48" s="346"/>
      <c r="D48" s="346"/>
      <c r="E48" s="346"/>
      <c r="F48" s="346"/>
      <c r="G48" s="346"/>
      <c r="H48" s="346"/>
      <c r="I48" s="346"/>
      <c r="J48" s="346"/>
      <c r="K48" s="346"/>
      <c r="L48" s="346"/>
    </row>
    <row r="49" spans="1:12" x14ac:dyDescent="0.25">
      <c r="A49" s="347" t="s">
        <v>332</v>
      </c>
      <c r="B49" s="346"/>
      <c r="C49" s="346"/>
      <c r="D49" s="346"/>
      <c r="E49" s="346"/>
      <c r="F49" s="346"/>
      <c r="G49" s="346"/>
      <c r="H49" s="346"/>
      <c r="I49" s="346"/>
      <c r="J49" s="346"/>
      <c r="K49" s="346"/>
      <c r="L49" s="346"/>
    </row>
  </sheetData>
  <mergeCells count="48">
    <mergeCell ref="A7:L7"/>
    <mergeCell ref="A1:L1"/>
    <mergeCell ref="A2:L2"/>
    <mergeCell ref="A3:L3"/>
    <mergeCell ref="A4:L4"/>
    <mergeCell ref="A5:L5"/>
    <mergeCell ref="A6:L6"/>
    <mergeCell ref="A14:L14"/>
    <mergeCell ref="A15:L15"/>
    <mergeCell ref="A16:L16"/>
    <mergeCell ref="A17:L17"/>
    <mergeCell ref="A8:L8"/>
    <mergeCell ref="A9:L9"/>
    <mergeCell ref="A10:L10"/>
    <mergeCell ref="A11:L11"/>
    <mergeCell ref="A12:L12"/>
    <mergeCell ref="A13:L13"/>
    <mergeCell ref="A39:L39"/>
    <mergeCell ref="A40:L40"/>
    <mergeCell ref="A41:L41"/>
    <mergeCell ref="A18:L18"/>
    <mergeCell ref="A19:L19"/>
    <mergeCell ref="A24:L24"/>
    <mergeCell ref="A25:L25"/>
    <mergeCell ref="A26:L26"/>
    <mergeCell ref="A27:L27"/>
    <mergeCell ref="A38:L38"/>
    <mergeCell ref="A30:L30"/>
    <mergeCell ref="A31:L31"/>
    <mergeCell ref="A32:L32"/>
    <mergeCell ref="A34:L34"/>
    <mergeCell ref="A35:L35"/>
    <mergeCell ref="A46:L46"/>
    <mergeCell ref="A48:L48"/>
    <mergeCell ref="A49:L49"/>
    <mergeCell ref="A20:L20"/>
    <mergeCell ref="A21:L21"/>
    <mergeCell ref="A22:L22"/>
    <mergeCell ref="A23:L23"/>
    <mergeCell ref="A28:L28"/>
    <mergeCell ref="A29:L29"/>
    <mergeCell ref="A33:L33"/>
    <mergeCell ref="A42:L42"/>
    <mergeCell ref="A43:L43"/>
    <mergeCell ref="A44:L44"/>
    <mergeCell ref="A45:L45"/>
    <mergeCell ref="A36:L36"/>
    <mergeCell ref="A37:L37"/>
  </mergeCells>
  <hyperlinks>
    <hyperlink ref="A49" r:id="rId1"/>
    <hyperlink ref="A5" location="'Graphique 1'!A1" display="Graphique 1 - Conséquence de la crise sanitaire sur l'activité par secteur (en % de salariés)"/>
    <hyperlink ref="A5:J5" location="'Graphique 1'!A1" display="Graphique 1 : Evolution de l'activité depuis le premier confinement (en % de salariés)"/>
    <hyperlink ref="A7" location="'Graphique 1'!A1" display="Graphique 1 - Conséquence de la crise sanitaire sur l'activité par secteur (en % de salariés)"/>
    <hyperlink ref="A7:J7" location="'Graphique 2'!A1" display="Graphique 2 : Evolution de l'activité dans l'hébergement restauration et le commerce (en % de salariés)"/>
    <hyperlink ref="A9" location="'Graphique 1'!A1" display="Graphique 1 - Conséquence de la crise sanitaire sur l'activité par secteur (en % de salariés)"/>
    <hyperlink ref="A9:J9" location="'Graphique 3'!A1" display="Graphique 3 : Causes de la diminution de l'activité (en % de salariés)"/>
    <hyperlink ref="A17" location="'Graphique 1'!A1" display="Graphique 1 - Conséquence de la crise sanitaire sur l'activité par secteur (en % de salariés)"/>
    <hyperlink ref="A17:J17" location="'Encadré 1 Graph 1A '!A1" display="Graphique 1A : Estimation des nombres de salariés effectivement en activité partielle entre mars 2020 et février 2021, par secteur d’activité "/>
    <hyperlink ref="A11" location="'Graphique 1'!A1" display="Graphique 1 - Conséquence de la crise sanitaire sur l'activité par secteur (en % de salariés)"/>
    <hyperlink ref="A11:J11" location="'Graphique 5'!A1" display="Graphique 5 : Répartition des salariés au cours de la dernière semaine du mois (en %)"/>
    <hyperlink ref="A17:L17" location="'Tableau 5'!A1" display="Tableau 5 : Demandeurs d’emploi en catégories A, B, C*** de 55 ans ou plus (données cvs-cjo)"/>
    <hyperlink ref="A11:L11" location="'Tableau 2'!A1" display="Tableau 2 : Taux de chômage au sens du BIT des 55 ans ou plus (données CVS)"/>
    <hyperlink ref="A19" location="'Graphique 1'!A1" display="Graphique 1 - Conséquence de la crise sanitaire sur l'activité par secteur (en % de salariés)"/>
    <hyperlink ref="A19:J19" location="'Encadré 1 Graph 1A '!A1" display="Graphique 1A : Estimation des nombres de salariés effectivement en activité partielle entre mars 2020 et février 2021, par secteur d’activité "/>
    <hyperlink ref="A19:L19" location="'Tableau 6 '!A1" display="Tableau 6 : Principaux indicateurs d'activité en 2020 : hommes"/>
    <hyperlink ref="A13" location="'Graphique 1'!A1" display="Graphique 1 - Conséquence de la crise sanitaire sur l'activité par secteur (en % de salariés)"/>
    <hyperlink ref="A13:J13" location="'Graphique 6'!A1" display="Graphique 6 : Reprise anticipée de l'activité (en % de salariés)"/>
    <hyperlink ref="A13:L13" location="'Tableau 3'!A1" display="Tableau 3 : Demandeurs d’emploi en catégorie A* de 55 ans ou plus (données cvs-cjo)"/>
    <hyperlink ref="A7:L7" location="'Graphique 1'!A1" display="Graphique 1 : Évolution trimestrielle des taux d’emploi des 55-64 ans "/>
    <hyperlink ref="A9:L9" location="'Graphique 2'!A1" display="Graphique 2 : Évolution trimestrielle du taux de chômage (55 ans ou plus et ensemble des actifs)"/>
    <hyperlink ref="A27" location="'Graphique 1'!A1" display="Graphique 1 - Conséquence de la crise sanitaire sur l'activité par secteur (en % de salariés)"/>
    <hyperlink ref="A27:J27" location="'Encadré 1 Graph 1A '!A1" display="Graphique 1A : Estimation des nombres de salariés effectivement en activité partielle entre mars 2020 et février 2021, par secteur d’activité "/>
    <hyperlink ref="A27:L27" location="'Graphiques 3 et 4'!A1" display="Graphique 4 : Parts des 55 ans ou plus parmi les entrées dans le secteur non marchand (CUI-CAE et PEC) ou en IAE"/>
    <hyperlink ref="A25" location="'Graphique 1'!A1" display="Graphique 1 - Conséquence de la crise sanitaire sur l'activité par secteur (en % de salariés)"/>
    <hyperlink ref="A25:J25" location="'Encadré 1 Graph 1A '!A1" display="Graphique 1A : Estimation des nombres de salariés effectivement en activité partielle entre mars 2020 et février 2021, par secteur d’activité "/>
    <hyperlink ref="A25:L25" location="'Graphiques 3 et 4'!A1" display="Graphique 3 : Entrées cumulées des 55 ans ou plus dans le secteur non marchand (CUI-CAE et PEC) ou en IAE"/>
    <hyperlink ref="A15" location="'Graphique 1'!A1" display="Graphique 1 - Conséquence de la crise sanitaire sur l'activité par secteur (en % de salariés)"/>
    <hyperlink ref="A15:J15" location="'Encadré 1 Graph 1A '!A1" display="Graphique 1A : Estimation des nombres de salariés effectivement en activité partielle entre mars 2020 et février 2021, par secteur d’activité "/>
    <hyperlink ref="A15:L15" location="'Tableau 4'!A1" display="Tableau 4 : Demandeurs d’emploi en catégories A, B, C*** de 55 ans ou plus (données cvs-cjo)"/>
    <hyperlink ref="A5:L5" location="'Tableau1 '!A1" display="Tableau 1 : Principaux indicateurs d'activité en 2020 : ensemble"/>
    <hyperlink ref="A23" location="'Graphique 1'!A1" display="Graphique 1 - Conséquence de la crise sanitaire sur l'activité par secteur (en % de salariés)"/>
    <hyperlink ref="A23:J23" location="'Encadré 1 Graph 1A '!A1" display="Graphique 1A : Estimation des nombres de salariés effectivement en activité partielle entre mars 2020 et février 2021, par secteur d’activité "/>
    <hyperlink ref="A23:L23" location="'Tableau 8'!A1" display="Tableau 8 : Caractéristiques des emplois en 2020"/>
    <hyperlink ref="A21" location="'Graphique 1'!A1" display="Graphique 1 - Conséquence de la crise sanitaire sur l'activité par secteur (en % de salariés)"/>
    <hyperlink ref="A21:J21" location="'Encadré 1 Graph 1A '!A1" display="Graphique 1A : Estimation des nombres de salariés effectivement en activité partielle entre mars 2020 et février 2021, par secteur d’activité "/>
    <hyperlink ref="A21:L21" location="'Tableau 7'!A1" display="Tableau 7 : Principaux indicateurs d'activité en 2020 : femmes"/>
    <hyperlink ref="A29" location="'Graphique 1'!A1" display="Graphique 1 - Conséquence de la crise sanitaire sur l'activité par secteur (en % de salariés)"/>
    <hyperlink ref="A29:J29" location="'Encadré 1 Graph 1A '!A1" display="Graphique 1A : Estimation des nombres de salariés effectivement en activité partielle entre mars 2020 et février 2021, par secteur d’activité "/>
    <hyperlink ref="A29:L29" location="'Tableau 9'!A1" display="Tableau 9 : Nombre de seniors en emploi aidé (données brutes en fin d'année)"/>
    <hyperlink ref="A31" location="'Graphique 1'!A1" display="Graphique 1 - Conséquence de la crise sanitaire sur l'activité par secteur (en % de salariés)"/>
    <hyperlink ref="A31:J31" location="'Encadré 1 Graph 1A '!A1" display="Graphique 1A : Estimation des nombres de salariés effectivement en activité partielle entre mars 2020 et février 2021, par secteur d’activité "/>
    <hyperlink ref="A31:L31" location="'Graphique 5'!A1" display="Graphique 5 : Nombre d'embauches des 50 ans ou plus en emploi aidé/contrat aidé et part dans les embauches totales de 1990 à 2020"/>
    <hyperlink ref="A33" location="'Graphique 1'!A1" display="Graphique 1 - Conséquence de la crise sanitaire sur l'activité par secteur (en % de salariés)"/>
    <hyperlink ref="A33:J33" location="'Encadré 1 Graph 1A '!A1" display="Graphique 1A : Estimation des nombres de salariés effectivement en activité partielle entre mars 2020 et février 2021, par secteur d’activité "/>
    <hyperlink ref="A33:L33" location="'Graphique 6'!A1" display="Graphique 6 : Entrées cumulées en CSP des 55 ans ou plus*"/>
    <hyperlink ref="A35" location="'Graphique 1'!A1" display="Graphique 1 - Conséquence de la crise sanitaire sur l'activité par secteur (en % de salariés)"/>
    <hyperlink ref="A35:J35" location="'Encadré 1 Graph 1A '!A1" display="Graphique 1A : Estimation des nombres de salariés effectivement en activité partielle entre mars 2020 et février 2021, par secteur d’activité "/>
    <hyperlink ref="A35:L35" location="'Graphique 7'!A1" display="Graphique 7 : Entrées en retraite anticipée pour carrière longue"/>
    <hyperlink ref="A37" location="'Graphique 1'!A1" display="Graphique 1 - Conséquence de la crise sanitaire sur l'activité par secteur (en % de salariés)"/>
    <hyperlink ref="A37:J37" location="'Encadré 1 Graph 1A '!A1" display="Graphique 1A : Estimation des nombres de salariés effectivement en activité partielle entre mars 2020 et février 2021, par secteur d’activité "/>
    <hyperlink ref="A37:L37" location="'Graphique 8'!A1" display="Graphique 8 : Nombre de bénéficiaires de cessations anticipées d’activité par grandes catégories de dispositifs (effectifs à fin décembre) entre 1968 et 2020"/>
    <hyperlink ref="A39" location="'Graphique 1'!A1" display="Graphique 1 - Conséquence de la crise sanitaire sur l'activité par secteur (en % de salariés)"/>
    <hyperlink ref="A39:J39" location="'Encadré 1 Graph 1A '!A1" display="Graphique 1A : Estimation des nombres de salariés effectivement en activité partielle entre mars 2020 et février 2021, par secteur d’activité "/>
    <hyperlink ref="A39:L39" location="'Graphique 9'!A1" display="Graphique 9 : Part des bénéficiaires de cessations anticipées d’activité par grandes catégories de dispositifs (estimations de population arrêtées à fin 2020) entre 1968 et 2020, rapportée à la population des 55-64 ans"/>
    <hyperlink ref="A41" location="'Graphique 1'!A1" display="Graphique 1 - Conséquence de la crise sanitaire sur l'activité par secteur (en % de salariés)"/>
    <hyperlink ref="A41:J41" location="'Encadré 1 Graph 1A '!A1" display="Graphique 1A : Estimation des nombres de salariés effectivement en activité partielle entre mars 2020 et février 2021, par secteur d’activité "/>
    <hyperlink ref="A41:L41" location="'Graphiques 10 à 12'!A1" display="Graphique 10 : Taux d’emploi des 55-64 ans en 2020"/>
    <hyperlink ref="A43" location="'Graphique 1'!A1" display="Graphique 1 - Conséquence de la crise sanitaire sur l'activité par secteur (en % de salariés)"/>
    <hyperlink ref="A43:J43" location="'Encadré 1 Graph 1A '!A1" display="Graphique 1A : Estimation des nombres de salariés effectivement en activité partielle entre mars 2020 et février 2021, par secteur d’activité "/>
    <hyperlink ref="A43:L43" location="'Graphiques 10 à 12'!A1" display="Graphique 11 : Taux d’emploi des 55-59 ans en 2020"/>
    <hyperlink ref="A45" location="'Graphique 1'!A1" display="Graphique 1 - Conséquence de la crise sanitaire sur l'activité par secteur (en % de salariés)"/>
    <hyperlink ref="A45:J45" location="'Encadré 1 Graph 1A '!A1" display="Graphique 1A : Estimation des nombres de salariés effectivement en activité partielle entre mars 2020 et février 2021, par secteur d’activité "/>
    <hyperlink ref="A45:L45" location="'Graphiques 10 à 12'!A1" display="Graphique 12 : Taux d’emploi des 60-64 ans en 2020"/>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2"/>
  <sheetViews>
    <sheetView zoomScale="80" zoomScaleNormal="80" workbookViewId="0">
      <selection activeCell="I15" sqref="I15"/>
    </sheetView>
  </sheetViews>
  <sheetFormatPr baseColWidth="10" defaultRowHeight="12.75" x14ac:dyDescent="0.2"/>
  <cols>
    <col min="1" max="1" width="63" style="7" customWidth="1"/>
    <col min="2" max="256" width="11.42578125" style="7"/>
    <col min="257" max="257" width="64.7109375" style="7" customWidth="1"/>
    <col min="258" max="512" width="11.42578125" style="7"/>
    <col min="513" max="513" width="64.7109375" style="7" customWidth="1"/>
    <col min="514" max="768" width="11.42578125" style="7"/>
    <col min="769" max="769" width="64.7109375" style="7" customWidth="1"/>
    <col min="770" max="1024" width="11.42578125" style="7"/>
    <col min="1025" max="1025" width="64.7109375" style="7" customWidth="1"/>
    <col min="1026" max="1280" width="11.42578125" style="7"/>
    <col min="1281" max="1281" width="64.7109375" style="7" customWidth="1"/>
    <col min="1282" max="1536" width="11.42578125" style="7"/>
    <col min="1537" max="1537" width="64.7109375" style="7" customWidth="1"/>
    <col min="1538" max="1792" width="11.42578125" style="7"/>
    <col min="1793" max="1793" width="64.7109375" style="7" customWidth="1"/>
    <col min="1794" max="2048" width="11.42578125" style="7"/>
    <col min="2049" max="2049" width="64.7109375" style="7" customWidth="1"/>
    <col min="2050" max="2304" width="11.42578125" style="7"/>
    <col min="2305" max="2305" width="64.7109375" style="7" customWidth="1"/>
    <col min="2306" max="2560" width="11.42578125" style="7"/>
    <col min="2561" max="2561" width="64.7109375" style="7" customWidth="1"/>
    <col min="2562" max="2816" width="11.42578125" style="7"/>
    <col min="2817" max="2817" width="64.7109375" style="7" customWidth="1"/>
    <col min="2818" max="3072" width="11.42578125" style="7"/>
    <col min="3073" max="3073" width="64.7109375" style="7" customWidth="1"/>
    <col min="3074" max="3328" width="11.42578125" style="7"/>
    <col min="3329" max="3329" width="64.7109375" style="7" customWidth="1"/>
    <col min="3330" max="3584" width="11.42578125" style="7"/>
    <col min="3585" max="3585" width="64.7109375" style="7" customWidth="1"/>
    <col min="3586" max="3840" width="11.42578125" style="7"/>
    <col min="3841" max="3841" width="64.7109375" style="7" customWidth="1"/>
    <col min="3842" max="4096" width="11.42578125" style="7"/>
    <col min="4097" max="4097" width="64.7109375" style="7" customWidth="1"/>
    <col min="4098" max="4352" width="11.42578125" style="7"/>
    <col min="4353" max="4353" width="64.7109375" style="7" customWidth="1"/>
    <col min="4354" max="4608" width="11.42578125" style="7"/>
    <col min="4609" max="4609" width="64.7109375" style="7" customWidth="1"/>
    <col min="4610" max="4864" width="11.42578125" style="7"/>
    <col min="4865" max="4865" width="64.7109375" style="7" customWidth="1"/>
    <col min="4866" max="5120" width="11.42578125" style="7"/>
    <col min="5121" max="5121" width="64.7109375" style="7" customWidth="1"/>
    <col min="5122" max="5376" width="11.42578125" style="7"/>
    <col min="5377" max="5377" width="64.7109375" style="7" customWidth="1"/>
    <col min="5378" max="5632" width="11.42578125" style="7"/>
    <col min="5633" max="5633" width="64.7109375" style="7" customWidth="1"/>
    <col min="5634" max="5888" width="11.42578125" style="7"/>
    <col min="5889" max="5889" width="64.7109375" style="7" customWidth="1"/>
    <col min="5890" max="6144" width="11.42578125" style="7"/>
    <col min="6145" max="6145" width="64.7109375" style="7" customWidth="1"/>
    <col min="6146" max="6400" width="11.42578125" style="7"/>
    <col min="6401" max="6401" width="64.7109375" style="7" customWidth="1"/>
    <col min="6402" max="6656" width="11.42578125" style="7"/>
    <col min="6657" max="6657" width="64.7109375" style="7" customWidth="1"/>
    <col min="6658" max="6912" width="11.42578125" style="7"/>
    <col min="6913" max="6913" width="64.7109375" style="7" customWidth="1"/>
    <col min="6914" max="7168" width="11.42578125" style="7"/>
    <col min="7169" max="7169" width="64.7109375" style="7" customWidth="1"/>
    <col min="7170" max="7424" width="11.42578125" style="7"/>
    <col min="7425" max="7425" width="64.7109375" style="7" customWidth="1"/>
    <col min="7426" max="7680" width="11.42578125" style="7"/>
    <col min="7681" max="7681" width="64.7109375" style="7" customWidth="1"/>
    <col min="7682" max="7936" width="11.42578125" style="7"/>
    <col min="7937" max="7937" width="64.7109375" style="7" customWidth="1"/>
    <col min="7938" max="8192" width="11.42578125" style="7"/>
    <col min="8193" max="8193" width="64.7109375" style="7" customWidth="1"/>
    <col min="8194" max="8448" width="11.42578125" style="7"/>
    <col min="8449" max="8449" width="64.7109375" style="7" customWidth="1"/>
    <col min="8450" max="8704" width="11.42578125" style="7"/>
    <col min="8705" max="8705" width="64.7109375" style="7" customWidth="1"/>
    <col min="8706" max="8960" width="11.42578125" style="7"/>
    <col min="8961" max="8961" width="64.7109375" style="7" customWidth="1"/>
    <col min="8962" max="9216" width="11.42578125" style="7"/>
    <col min="9217" max="9217" width="64.7109375" style="7" customWidth="1"/>
    <col min="9218" max="9472" width="11.42578125" style="7"/>
    <col min="9473" max="9473" width="64.7109375" style="7" customWidth="1"/>
    <col min="9474" max="9728" width="11.42578125" style="7"/>
    <col min="9729" max="9729" width="64.7109375" style="7" customWidth="1"/>
    <col min="9730" max="9984" width="11.42578125" style="7"/>
    <col min="9985" max="9985" width="64.7109375" style="7" customWidth="1"/>
    <col min="9986" max="10240" width="11.42578125" style="7"/>
    <col min="10241" max="10241" width="64.7109375" style="7" customWidth="1"/>
    <col min="10242" max="10496" width="11.42578125" style="7"/>
    <col min="10497" max="10497" width="64.7109375" style="7" customWidth="1"/>
    <col min="10498" max="10752" width="11.42578125" style="7"/>
    <col min="10753" max="10753" width="64.7109375" style="7" customWidth="1"/>
    <col min="10754" max="11008" width="11.42578125" style="7"/>
    <col min="11009" max="11009" width="64.7109375" style="7" customWidth="1"/>
    <col min="11010" max="11264" width="11.42578125" style="7"/>
    <col min="11265" max="11265" width="64.7109375" style="7" customWidth="1"/>
    <col min="11266" max="11520" width="11.42578125" style="7"/>
    <col min="11521" max="11521" width="64.7109375" style="7" customWidth="1"/>
    <col min="11522" max="11776" width="11.42578125" style="7"/>
    <col min="11777" max="11777" width="64.7109375" style="7" customWidth="1"/>
    <col min="11778" max="12032" width="11.42578125" style="7"/>
    <col min="12033" max="12033" width="64.7109375" style="7" customWidth="1"/>
    <col min="12034" max="12288" width="11.42578125" style="7"/>
    <col min="12289" max="12289" width="64.7109375" style="7" customWidth="1"/>
    <col min="12290" max="12544" width="11.42578125" style="7"/>
    <col min="12545" max="12545" width="64.7109375" style="7" customWidth="1"/>
    <col min="12546" max="12800" width="11.42578125" style="7"/>
    <col min="12801" max="12801" width="64.7109375" style="7" customWidth="1"/>
    <col min="12802" max="13056" width="11.42578125" style="7"/>
    <col min="13057" max="13057" width="64.7109375" style="7" customWidth="1"/>
    <col min="13058" max="13312" width="11.42578125" style="7"/>
    <col min="13313" max="13313" width="64.7109375" style="7" customWidth="1"/>
    <col min="13314" max="13568" width="11.42578125" style="7"/>
    <col min="13569" max="13569" width="64.7109375" style="7" customWidth="1"/>
    <col min="13570" max="13824" width="11.42578125" style="7"/>
    <col min="13825" max="13825" width="64.7109375" style="7" customWidth="1"/>
    <col min="13826" max="14080" width="11.42578125" style="7"/>
    <col min="14081" max="14081" width="64.7109375" style="7" customWidth="1"/>
    <col min="14082" max="14336" width="11.42578125" style="7"/>
    <col min="14337" max="14337" width="64.7109375" style="7" customWidth="1"/>
    <col min="14338" max="14592" width="11.42578125" style="7"/>
    <col min="14593" max="14593" width="64.7109375" style="7" customWidth="1"/>
    <col min="14594" max="14848" width="11.42578125" style="7"/>
    <col min="14849" max="14849" width="64.7109375" style="7" customWidth="1"/>
    <col min="14850" max="15104" width="11.42578125" style="7"/>
    <col min="15105" max="15105" width="64.7109375" style="7" customWidth="1"/>
    <col min="15106" max="15360" width="11.42578125" style="7"/>
    <col min="15361" max="15361" width="64.7109375" style="7" customWidth="1"/>
    <col min="15362" max="15616" width="11.42578125" style="7"/>
    <col min="15617" max="15617" width="64.7109375" style="7" customWidth="1"/>
    <col min="15618" max="15872" width="11.42578125" style="7"/>
    <col min="15873" max="15873" width="64.7109375" style="7" customWidth="1"/>
    <col min="15874" max="16128" width="11.42578125" style="7"/>
    <col min="16129" max="16129" width="64.7109375" style="7" customWidth="1"/>
    <col min="16130" max="16384" width="11.42578125" style="7"/>
  </cols>
  <sheetData>
    <row r="1" spans="1:9" ht="15" x14ac:dyDescent="0.25">
      <c r="A1" s="140" t="s">
        <v>289</v>
      </c>
      <c r="B1"/>
      <c r="C1"/>
      <c r="D1"/>
      <c r="E1"/>
      <c r="F1"/>
      <c r="I1" s="254" t="s">
        <v>333</v>
      </c>
    </row>
    <row r="2" spans="1:9" s="10" customFormat="1" ht="15.95" customHeight="1" x14ac:dyDescent="0.2">
      <c r="A2"/>
      <c r="B2"/>
      <c r="C2"/>
      <c r="D2"/>
      <c r="E2"/>
      <c r="F2"/>
    </row>
    <row r="3" spans="1:9" s="10" customFormat="1" ht="15.95" customHeight="1" x14ac:dyDescent="0.2">
      <c r="A3" s="30"/>
      <c r="B3" s="31" t="s">
        <v>24</v>
      </c>
      <c r="C3" s="31" t="s">
        <v>25</v>
      </c>
      <c r="D3" s="31" t="s">
        <v>26</v>
      </c>
      <c r="E3" s="31" t="s">
        <v>27</v>
      </c>
      <c r="F3" s="32" t="s">
        <v>28</v>
      </c>
    </row>
    <row r="4" spans="1:9" s="10" customFormat="1" ht="15.95" customHeight="1" x14ac:dyDescent="0.2">
      <c r="A4" s="33" t="s">
        <v>29</v>
      </c>
      <c r="B4" s="118">
        <v>2235.19</v>
      </c>
      <c r="C4" s="119">
        <v>2226.3890000000001</v>
      </c>
      <c r="D4" s="119">
        <v>2132.9560000000001</v>
      </c>
      <c r="E4" s="120">
        <v>2039.876</v>
      </c>
      <c r="F4" s="120">
        <v>4359.3450000000003</v>
      </c>
    </row>
    <row r="5" spans="1:9" s="10" customFormat="1" ht="15.95" customHeight="1" x14ac:dyDescent="0.2">
      <c r="A5" s="34" t="s">
        <v>30</v>
      </c>
      <c r="B5" s="35">
        <v>82.887495022794482</v>
      </c>
      <c r="C5" s="36">
        <v>74.467085491349451</v>
      </c>
      <c r="D5" s="36">
        <v>34.563160233966386</v>
      </c>
      <c r="E5" s="37">
        <v>6.6709447044820376</v>
      </c>
      <c r="F5" s="37">
        <v>54.942749426806088</v>
      </c>
    </row>
    <row r="6" spans="1:9" s="10" customFormat="1" ht="15.95" customHeight="1" x14ac:dyDescent="0.2">
      <c r="A6" s="34" t="s">
        <v>31</v>
      </c>
      <c r="B6" s="35">
        <v>78.590992264639695</v>
      </c>
      <c r="C6" s="36">
        <v>70.243564803814607</v>
      </c>
      <c r="D6" s="36">
        <v>32.503436545338957</v>
      </c>
      <c r="E6" s="37">
        <v>6.4308810927723057</v>
      </c>
      <c r="F6" s="37">
        <v>51.777939117000372</v>
      </c>
    </row>
    <row r="7" spans="1:9" s="10" customFormat="1" ht="25.5" x14ac:dyDescent="0.2">
      <c r="A7" s="190" t="s">
        <v>310</v>
      </c>
      <c r="B7" s="35" t="s">
        <v>115</v>
      </c>
      <c r="C7" s="36">
        <v>0.88467614533965244</v>
      </c>
      <c r="D7" s="36">
        <v>9.979064898813677</v>
      </c>
      <c r="E7" s="37">
        <v>48.339483394833948</v>
      </c>
      <c r="F7" s="37">
        <v>3.71900826446281</v>
      </c>
    </row>
    <row r="8" spans="1:9" s="10" customFormat="1" ht="15.95" customHeight="1" x14ac:dyDescent="0.2">
      <c r="A8" s="34" t="s">
        <v>32</v>
      </c>
      <c r="B8" s="35">
        <v>4.2965027581547872</v>
      </c>
      <c r="C8" s="36">
        <v>4.2235206875348439</v>
      </c>
      <c r="D8" s="36">
        <v>2.0597236886274288</v>
      </c>
      <c r="E8" s="37">
        <v>0.24006361170973189</v>
      </c>
      <c r="F8" s="37">
        <v>3.1648103098057163</v>
      </c>
    </row>
    <row r="9" spans="1:9" s="10" customFormat="1" ht="15.95" customHeight="1" x14ac:dyDescent="0.2">
      <c r="A9" s="38" t="s">
        <v>33</v>
      </c>
      <c r="B9" s="35">
        <v>5.1835355344895238</v>
      </c>
      <c r="C9" s="36">
        <v>5.6716610562467471</v>
      </c>
      <c r="D9" s="36">
        <v>5.9593037056931673</v>
      </c>
      <c r="E9" s="37">
        <v>3.5986449047979483</v>
      </c>
      <c r="F9" s="37">
        <v>5.760196464179189</v>
      </c>
    </row>
    <row r="10" spans="1:9" x14ac:dyDescent="0.2">
      <c r="A10" s="39" t="s">
        <v>34</v>
      </c>
      <c r="B10" s="40">
        <v>3.9138954630255145</v>
      </c>
      <c r="C10" s="41">
        <v>3.9046186448100491</v>
      </c>
      <c r="D10" s="41">
        <v>2.3133623009569817</v>
      </c>
      <c r="E10" s="42">
        <v>1.4106739821440126</v>
      </c>
      <c r="F10" s="42">
        <v>3.1260430179304461</v>
      </c>
    </row>
    <row r="12" spans="1:9" x14ac:dyDescent="0.2">
      <c r="A12" s="27" t="s">
        <v>320</v>
      </c>
    </row>
  </sheetData>
  <hyperlinks>
    <hyperlink ref="I1" location="'Lisez-moi'!A1" display="Retour au sommaire"/>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27"/>
  <sheetViews>
    <sheetView zoomScale="80" zoomScaleNormal="80" workbookViewId="0">
      <selection activeCell="I1" sqref="I1"/>
    </sheetView>
  </sheetViews>
  <sheetFormatPr baseColWidth="10" defaultRowHeight="12.75" x14ac:dyDescent="0.2"/>
  <cols>
    <col min="1" max="1" width="62.140625" style="7" customWidth="1"/>
    <col min="2" max="256" width="11.42578125" style="7"/>
    <col min="257" max="257" width="62.140625" style="7" customWidth="1"/>
    <col min="258" max="512" width="11.42578125" style="7"/>
    <col min="513" max="513" width="62.140625" style="7" customWidth="1"/>
    <col min="514" max="768" width="11.42578125" style="7"/>
    <col min="769" max="769" width="62.140625" style="7" customWidth="1"/>
    <col min="770" max="1024" width="11.42578125" style="7"/>
    <col min="1025" max="1025" width="62.140625" style="7" customWidth="1"/>
    <col min="1026" max="1280" width="11.42578125" style="7"/>
    <col min="1281" max="1281" width="62.140625" style="7" customWidth="1"/>
    <col min="1282" max="1536" width="11.42578125" style="7"/>
    <col min="1537" max="1537" width="62.140625" style="7" customWidth="1"/>
    <col min="1538" max="1792" width="11.42578125" style="7"/>
    <col min="1793" max="1793" width="62.140625" style="7" customWidth="1"/>
    <col min="1794" max="2048" width="11.42578125" style="7"/>
    <col min="2049" max="2049" width="62.140625" style="7" customWidth="1"/>
    <col min="2050" max="2304" width="11.42578125" style="7"/>
    <col min="2305" max="2305" width="62.140625" style="7" customWidth="1"/>
    <col min="2306" max="2560" width="11.42578125" style="7"/>
    <col min="2561" max="2561" width="62.140625" style="7" customWidth="1"/>
    <col min="2562" max="2816" width="11.42578125" style="7"/>
    <col min="2817" max="2817" width="62.140625" style="7" customWidth="1"/>
    <col min="2818" max="3072" width="11.42578125" style="7"/>
    <col min="3073" max="3073" width="62.140625" style="7" customWidth="1"/>
    <col min="3074" max="3328" width="11.42578125" style="7"/>
    <col min="3329" max="3329" width="62.140625" style="7" customWidth="1"/>
    <col min="3330" max="3584" width="11.42578125" style="7"/>
    <col min="3585" max="3585" width="62.140625" style="7" customWidth="1"/>
    <col min="3586" max="3840" width="11.42578125" style="7"/>
    <col min="3841" max="3841" width="62.140625" style="7" customWidth="1"/>
    <col min="3842" max="4096" width="11.42578125" style="7"/>
    <col min="4097" max="4097" width="62.140625" style="7" customWidth="1"/>
    <col min="4098" max="4352" width="11.42578125" style="7"/>
    <col min="4353" max="4353" width="62.140625" style="7" customWidth="1"/>
    <col min="4354" max="4608" width="11.42578125" style="7"/>
    <col min="4609" max="4609" width="62.140625" style="7" customWidth="1"/>
    <col min="4610" max="4864" width="11.42578125" style="7"/>
    <col min="4865" max="4865" width="62.140625" style="7" customWidth="1"/>
    <col min="4866" max="5120" width="11.42578125" style="7"/>
    <col min="5121" max="5121" width="62.140625" style="7" customWidth="1"/>
    <col min="5122" max="5376" width="11.42578125" style="7"/>
    <col min="5377" max="5377" width="62.140625" style="7" customWidth="1"/>
    <col min="5378" max="5632" width="11.42578125" style="7"/>
    <col min="5633" max="5633" width="62.140625" style="7" customWidth="1"/>
    <col min="5634" max="5888" width="11.42578125" style="7"/>
    <col min="5889" max="5889" width="62.140625" style="7" customWidth="1"/>
    <col min="5890" max="6144" width="11.42578125" style="7"/>
    <col min="6145" max="6145" width="62.140625" style="7" customWidth="1"/>
    <col min="6146" max="6400" width="11.42578125" style="7"/>
    <col min="6401" max="6401" width="62.140625" style="7" customWidth="1"/>
    <col min="6402" max="6656" width="11.42578125" style="7"/>
    <col min="6657" max="6657" width="62.140625" style="7" customWidth="1"/>
    <col min="6658" max="6912" width="11.42578125" style="7"/>
    <col min="6913" max="6913" width="62.140625" style="7" customWidth="1"/>
    <col min="6914" max="7168" width="11.42578125" style="7"/>
    <col min="7169" max="7169" width="62.140625" style="7" customWidth="1"/>
    <col min="7170" max="7424" width="11.42578125" style="7"/>
    <col min="7425" max="7425" width="62.140625" style="7" customWidth="1"/>
    <col min="7426" max="7680" width="11.42578125" style="7"/>
    <col min="7681" max="7681" width="62.140625" style="7" customWidth="1"/>
    <col min="7682" max="7936" width="11.42578125" style="7"/>
    <col min="7937" max="7937" width="62.140625" style="7" customWidth="1"/>
    <col min="7938" max="8192" width="11.42578125" style="7"/>
    <col min="8193" max="8193" width="62.140625" style="7" customWidth="1"/>
    <col min="8194" max="8448" width="11.42578125" style="7"/>
    <col min="8449" max="8449" width="62.140625" style="7" customWidth="1"/>
    <col min="8450" max="8704" width="11.42578125" style="7"/>
    <col min="8705" max="8705" width="62.140625" style="7" customWidth="1"/>
    <col min="8706" max="8960" width="11.42578125" style="7"/>
    <col min="8961" max="8961" width="62.140625" style="7" customWidth="1"/>
    <col min="8962" max="9216" width="11.42578125" style="7"/>
    <col min="9217" max="9217" width="62.140625" style="7" customWidth="1"/>
    <col min="9218" max="9472" width="11.42578125" style="7"/>
    <col min="9473" max="9473" width="62.140625" style="7" customWidth="1"/>
    <col min="9474" max="9728" width="11.42578125" style="7"/>
    <col min="9729" max="9729" width="62.140625" style="7" customWidth="1"/>
    <col min="9730" max="9984" width="11.42578125" style="7"/>
    <col min="9985" max="9985" width="62.140625" style="7" customWidth="1"/>
    <col min="9986" max="10240" width="11.42578125" style="7"/>
    <col min="10241" max="10241" width="62.140625" style="7" customWidth="1"/>
    <col min="10242" max="10496" width="11.42578125" style="7"/>
    <col min="10497" max="10497" width="62.140625" style="7" customWidth="1"/>
    <col min="10498" max="10752" width="11.42578125" style="7"/>
    <col min="10753" max="10753" width="62.140625" style="7" customWidth="1"/>
    <col min="10754" max="11008" width="11.42578125" style="7"/>
    <col min="11009" max="11009" width="62.140625" style="7" customWidth="1"/>
    <col min="11010" max="11264" width="11.42578125" style="7"/>
    <col min="11265" max="11265" width="62.140625" style="7" customWidth="1"/>
    <col min="11266" max="11520" width="11.42578125" style="7"/>
    <col min="11521" max="11521" width="62.140625" style="7" customWidth="1"/>
    <col min="11522" max="11776" width="11.42578125" style="7"/>
    <col min="11777" max="11777" width="62.140625" style="7" customWidth="1"/>
    <col min="11778" max="12032" width="11.42578125" style="7"/>
    <col min="12033" max="12033" width="62.140625" style="7" customWidth="1"/>
    <col min="12034" max="12288" width="11.42578125" style="7"/>
    <col min="12289" max="12289" width="62.140625" style="7" customWidth="1"/>
    <col min="12290" max="12544" width="11.42578125" style="7"/>
    <col min="12545" max="12545" width="62.140625" style="7" customWidth="1"/>
    <col min="12546" max="12800" width="11.42578125" style="7"/>
    <col min="12801" max="12801" width="62.140625" style="7" customWidth="1"/>
    <col min="12802" max="13056" width="11.42578125" style="7"/>
    <col min="13057" max="13057" width="62.140625" style="7" customWidth="1"/>
    <col min="13058" max="13312" width="11.42578125" style="7"/>
    <col min="13313" max="13313" width="62.140625" style="7" customWidth="1"/>
    <col min="13314" max="13568" width="11.42578125" style="7"/>
    <col min="13569" max="13569" width="62.140625" style="7" customWidth="1"/>
    <col min="13570" max="13824" width="11.42578125" style="7"/>
    <col min="13825" max="13825" width="62.140625" style="7" customWidth="1"/>
    <col min="13826" max="14080" width="11.42578125" style="7"/>
    <col min="14081" max="14081" width="62.140625" style="7" customWidth="1"/>
    <col min="14082" max="14336" width="11.42578125" style="7"/>
    <col min="14337" max="14337" width="62.140625" style="7" customWidth="1"/>
    <col min="14338" max="14592" width="11.42578125" style="7"/>
    <col min="14593" max="14593" width="62.140625" style="7" customWidth="1"/>
    <col min="14594" max="14848" width="11.42578125" style="7"/>
    <col min="14849" max="14849" width="62.140625" style="7" customWidth="1"/>
    <col min="14850" max="15104" width="11.42578125" style="7"/>
    <col min="15105" max="15105" width="62.140625" style="7" customWidth="1"/>
    <col min="15106" max="15360" width="11.42578125" style="7"/>
    <col min="15361" max="15361" width="62.140625" style="7" customWidth="1"/>
    <col min="15362" max="15616" width="11.42578125" style="7"/>
    <col min="15617" max="15617" width="62.140625" style="7" customWidth="1"/>
    <col min="15618" max="15872" width="11.42578125" style="7"/>
    <col min="15873" max="15873" width="62.140625" style="7" customWidth="1"/>
    <col min="15874" max="16128" width="11.42578125" style="7"/>
    <col min="16129" max="16129" width="62.140625" style="7" customWidth="1"/>
    <col min="16130" max="16384" width="11.42578125" style="7"/>
  </cols>
  <sheetData>
    <row r="1" spans="1:9" ht="15" x14ac:dyDescent="0.25">
      <c r="A1" s="140" t="s">
        <v>290</v>
      </c>
      <c r="B1"/>
      <c r="C1"/>
      <c r="D1"/>
      <c r="E1"/>
      <c r="F1"/>
      <c r="I1" s="254" t="s">
        <v>333</v>
      </c>
    </row>
    <row r="2" spans="1:9" ht="15.95" customHeight="1" x14ac:dyDescent="0.2">
      <c r="A2"/>
      <c r="B2"/>
      <c r="C2"/>
      <c r="D2"/>
      <c r="E2"/>
      <c r="F2"/>
    </row>
    <row r="3" spans="1:9" ht="15.95" customHeight="1" x14ac:dyDescent="0.2">
      <c r="A3" s="191"/>
      <c r="B3" s="43" t="s">
        <v>24</v>
      </c>
      <c r="C3" s="44" t="s">
        <v>25</v>
      </c>
      <c r="D3" s="44" t="s">
        <v>26</v>
      </c>
      <c r="E3" s="45" t="s">
        <v>27</v>
      </c>
      <c r="F3" s="46" t="s">
        <v>28</v>
      </c>
    </row>
    <row r="4" spans="1:9" ht="15.95" customHeight="1" x14ac:dyDescent="0.2">
      <c r="A4" s="47" t="s">
        <v>340</v>
      </c>
      <c r="B4" s="205">
        <v>3573.2240000000002</v>
      </c>
      <c r="C4" s="206">
        <v>3066.268</v>
      </c>
      <c r="D4" s="206">
        <v>1183.31</v>
      </c>
      <c r="E4" s="207">
        <v>259.60199999999998</v>
      </c>
      <c r="F4" s="207">
        <v>4249.5780000000004</v>
      </c>
    </row>
    <row r="5" spans="1:9" ht="15.95" customHeight="1" x14ac:dyDescent="0.2">
      <c r="A5" s="47" t="s">
        <v>59</v>
      </c>
      <c r="B5" s="48">
        <v>16.370230357794529</v>
      </c>
      <c r="C5" s="49">
        <v>18.229994516449388</v>
      </c>
      <c r="D5" s="49">
        <v>27.906570575587743</v>
      </c>
      <c r="E5" s="50">
        <v>49.646684416776296</v>
      </c>
      <c r="F5" s="50">
        <v>21.116066747928176</v>
      </c>
    </row>
    <row r="6" spans="1:9" ht="15.95" customHeight="1" x14ac:dyDescent="0.2">
      <c r="A6" s="47" t="s">
        <v>60</v>
      </c>
      <c r="B6" s="48">
        <v>10.111988501140706</v>
      </c>
      <c r="C6" s="49">
        <v>9.9811676677726417</v>
      </c>
      <c r="D6" s="49">
        <v>10.273357170302535</v>
      </c>
      <c r="E6" s="50">
        <v>10.595629006424238</v>
      </c>
      <c r="F6" s="50">
        <v>10.068314196092931</v>
      </c>
    </row>
    <row r="7" spans="1:9" ht="15.95" customHeight="1" x14ac:dyDescent="0.2">
      <c r="A7" s="47" t="s">
        <v>61</v>
      </c>
      <c r="B7" s="48">
        <v>13.760458342382117</v>
      </c>
      <c r="C7" s="49">
        <v>15.227873992118585</v>
      </c>
      <c r="D7" s="49">
        <v>20.192357716084707</v>
      </c>
      <c r="E7" s="50">
        <v>39.009878878183763</v>
      </c>
      <c r="F7" s="50">
        <v>16.708588356639456</v>
      </c>
    </row>
    <row r="8" spans="1:9" ht="15.95" customHeight="1" x14ac:dyDescent="0.2">
      <c r="A8" s="51" t="s">
        <v>62</v>
      </c>
      <c r="B8" s="52">
        <v>23.816810812868155</v>
      </c>
      <c r="C8" s="53">
        <v>22.845179403076347</v>
      </c>
      <c r="D8" s="53">
        <v>25.333456209416518</v>
      </c>
      <c r="E8" s="54">
        <v>14.757599338383857</v>
      </c>
      <c r="F8" s="54">
        <v>23.587316554804637</v>
      </c>
    </row>
    <row r="9" spans="1:9" ht="15.95" customHeight="1" x14ac:dyDescent="0.2">
      <c r="A9" s="55" t="s">
        <v>63</v>
      </c>
      <c r="B9" s="56">
        <v>6.9877255858449629</v>
      </c>
      <c r="C9" s="57">
        <v>5.7985325736601068</v>
      </c>
      <c r="D9" s="57">
        <v>7.0233176231092083</v>
      </c>
      <c r="E9" s="58">
        <v>14.598352214212152</v>
      </c>
      <c r="F9" s="58">
        <v>6.1485594021237366</v>
      </c>
    </row>
    <row r="10" spans="1:9" ht="15.95" customHeight="1" x14ac:dyDescent="0.2">
      <c r="A10" s="89"/>
      <c r="B10" s="53"/>
      <c r="C10" s="53"/>
      <c r="D10" s="53"/>
      <c r="E10" s="53"/>
      <c r="F10" s="53"/>
    </row>
    <row r="11" spans="1:9" x14ac:dyDescent="0.2">
      <c r="A11" s="142" t="s">
        <v>346</v>
      </c>
    </row>
    <row r="12" spans="1:9" x14ac:dyDescent="0.2">
      <c r="A12" s="27" t="s">
        <v>291</v>
      </c>
    </row>
    <row r="13" spans="1:9" x14ac:dyDescent="0.2">
      <c r="A13" s="116" t="s">
        <v>292</v>
      </c>
    </row>
    <row r="14" spans="1:9" x14ac:dyDescent="0.2">
      <c r="A14" s="116" t="s">
        <v>293</v>
      </c>
    </row>
    <row r="15" spans="1:9" x14ac:dyDescent="0.2">
      <c r="A15" s="116" t="s">
        <v>294</v>
      </c>
    </row>
    <row r="22" spans="2:6" x14ac:dyDescent="0.2">
      <c r="B22" s="8"/>
      <c r="C22" s="8"/>
      <c r="D22" s="8"/>
      <c r="E22" s="8"/>
      <c r="F22" s="8"/>
    </row>
    <row r="23" spans="2:6" x14ac:dyDescent="0.2">
      <c r="B23" s="8"/>
      <c r="C23" s="8"/>
      <c r="D23" s="8"/>
      <c r="E23" s="8"/>
      <c r="F23" s="8"/>
    </row>
    <row r="24" spans="2:6" x14ac:dyDescent="0.2">
      <c r="B24" s="8"/>
      <c r="C24" s="8"/>
      <c r="D24" s="8"/>
      <c r="E24" s="8"/>
      <c r="F24" s="8"/>
    </row>
    <row r="25" spans="2:6" x14ac:dyDescent="0.2">
      <c r="B25" s="8"/>
      <c r="C25" s="8"/>
      <c r="D25" s="8"/>
      <c r="E25" s="8"/>
      <c r="F25" s="8"/>
    </row>
    <row r="26" spans="2:6" x14ac:dyDescent="0.2">
      <c r="B26" s="8"/>
      <c r="C26" s="8"/>
      <c r="D26" s="8"/>
      <c r="E26" s="8"/>
      <c r="F26" s="8"/>
    </row>
    <row r="27" spans="2:6" x14ac:dyDescent="0.2">
      <c r="B27" s="8"/>
      <c r="C27" s="8"/>
      <c r="D27" s="8"/>
      <c r="E27" s="8"/>
      <c r="F27" s="8"/>
    </row>
  </sheetData>
  <hyperlinks>
    <hyperlink ref="I1" location="'Lisez-moi'!A1" display="Retour au sommaire"/>
  </hyperlinks>
  <pageMargins left="0.70866141732283472" right="0.70866141732283472" top="0.74803149606299213" bottom="0.74803149606299213" header="0.31496062992125984" footer="0.31496062992125984"/>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185"/>
  <sheetViews>
    <sheetView topLeftCell="F1" zoomScale="90" workbookViewId="0">
      <selection activeCell="K2" sqref="K2"/>
    </sheetView>
  </sheetViews>
  <sheetFormatPr baseColWidth="10" defaultRowHeight="12.75" x14ac:dyDescent="0.2"/>
  <cols>
    <col min="1" max="1" width="14.5703125" style="4" customWidth="1"/>
    <col min="2" max="2" width="5.7109375" style="4" customWidth="1"/>
    <col min="3" max="7" width="11.42578125" style="4"/>
    <col min="8" max="8" width="10.7109375" style="4" customWidth="1"/>
    <col min="9" max="11" width="11.42578125" style="4"/>
    <col min="12" max="16384" width="11.42578125" style="2"/>
  </cols>
  <sheetData>
    <row r="1" spans="1:13" x14ac:dyDescent="0.2">
      <c r="A1" s="188" t="s">
        <v>309</v>
      </c>
      <c r="D1" s="2"/>
      <c r="M1" s="253" t="s">
        <v>333</v>
      </c>
    </row>
    <row r="2" spans="1:13" x14ac:dyDescent="0.2">
      <c r="A2" s="188"/>
    </row>
    <row r="3" spans="1:13" x14ac:dyDescent="0.2">
      <c r="A3" s="188" t="s">
        <v>321</v>
      </c>
      <c r="C3" s="183"/>
      <c r="D3" s="183"/>
      <c r="E3" s="183"/>
      <c r="F3" s="183"/>
      <c r="G3" s="183"/>
      <c r="H3" s="184"/>
    </row>
    <row r="4" spans="1:13" x14ac:dyDescent="0.2">
      <c r="A4" s="188"/>
      <c r="C4" s="183"/>
      <c r="D4" s="183"/>
      <c r="E4" s="183"/>
      <c r="F4" s="183"/>
      <c r="G4" s="183"/>
      <c r="H4" s="184"/>
    </row>
    <row r="5" spans="1:13" x14ac:dyDescent="0.2">
      <c r="A5" s="208"/>
      <c r="B5" s="208"/>
      <c r="C5" s="209">
        <v>2018</v>
      </c>
      <c r="D5" s="209">
        <v>2018</v>
      </c>
      <c r="E5" s="209">
        <v>2019</v>
      </c>
      <c r="F5" s="209">
        <v>2019</v>
      </c>
      <c r="G5" s="209">
        <v>2020</v>
      </c>
      <c r="H5" s="209">
        <v>2020</v>
      </c>
      <c r="I5" s="209">
        <v>2021</v>
      </c>
      <c r="J5" s="209">
        <v>2021</v>
      </c>
    </row>
    <row r="6" spans="1:13" ht="24" x14ac:dyDescent="0.2">
      <c r="A6" s="362" t="s">
        <v>0</v>
      </c>
      <c r="B6" s="362"/>
      <c r="C6" s="211" t="s">
        <v>1</v>
      </c>
      <c r="D6" s="211" t="s">
        <v>2</v>
      </c>
      <c r="E6" s="211" t="s">
        <v>1</v>
      </c>
      <c r="F6" s="211" t="s">
        <v>2</v>
      </c>
      <c r="G6" s="211" t="s">
        <v>1</v>
      </c>
      <c r="H6" s="211" t="s">
        <v>2</v>
      </c>
      <c r="I6" s="211" t="s">
        <v>1</v>
      </c>
      <c r="J6" s="211" t="s">
        <v>2</v>
      </c>
    </row>
    <row r="7" spans="1:13" x14ac:dyDescent="0.2">
      <c r="A7" s="364" t="s">
        <v>3</v>
      </c>
      <c r="B7" s="208" t="s">
        <v>4</v>
      </c>
      <c r="C7" s="212">
        <v>950</v>
      </c>
      <c r="D7" s="213">
        <v>950</v>
      </c>
      <c r="E7" s="212">
        <v>949</v>
      </c>
      <c r="F7" s="213">
        <v>949</v>
      </c>
      <c r="G7" s="214">
        <v>547</v>
      </c>
      <c r="H7" s="213">
        <v>547</v>
      </c>
      <c r="I7" s="214">
        <v>523</v>
      </c>
      <c r="J7" s="213">
        <v>523</v>
      </c>
    </row>
    <row r="8" spans="1:13" x14ac:dyDescent="0.2">
      <c r="A8" s="364"/>
      <c r="B8" s="208" t="s">
        <v>5</v>
      </c>
      <c r="C8" s="212">
        <v>671</v>
      </c>
      <c r="D8" s="213">
        <v>1621</v>
      </c>
      <c r="E8" s="212">
        <v>484</v>
      </c>
      <c r="F8" s="213">
        <v>1433</v>
      </c>
      <c r="G8" s="214">
        <v>460</v>
      </c>
      <c r="H8" s="213">
        <v>1007</v>
      </c>
      <c r="I8" s="214">
        <v>362</v>
      </c>
      <c r="J8" s="213">
        <v>885</v>
      </c>
    </row>
    <row r="9" spans="1:13" x14ac:dyDescent="0.2">
      <c r="A9" s="364"/>
      <c r="B9" s="208" t="s">
        <v>6</v>
      </c>
      <c r="C9" s="212">
        <v>643</v>
      </c>
      <c r="D9" s="213">
        <v>2264</v>
      </c>
      <c r="E9" s="212">
        <v>591</v>
      </c>
      <c r="F9" s="213">
        <v>2024</v>
      </c>
      <c r="G9" s="214">
        <v>401</v>
      </c>
      <c r="H9" s="213">
        <v>1408</v>
      </c>
      <c r="I9" s="214">
        <v>456</v>
      </c>
      <c r="J9" s="213">
        <v>1341</v>
      </c>
    </row>
    <row r="10" spans="1:13" x14ac:dyDescent="0.2">
      <c r="A10" s="185"/>
      <c r="B10" s="208" t="s">
        <v>7</v>
      </c>
      <c r="C10" s="212">
        <v>641</v>
      </c>
      <c r="D10" s="213">
        <v>2905</v>
      </c>
      <c r="E10" s="212">
        <v>640</v>
      </c>
      <c r="F10" s="213">
        <v>2664</v>
      </c>
      <c r="G10" s="214">
        <v>108</v>
      </c>
      <c r="H10" s="213">
        <v>1516</v>
      </c>
      <c r="I10" s="214">
        <v>471</v>
      </c>
      <c r="J10" s="213">
        <v>1812</v>
      </c>
    </row>
    <row r="11" spans="1:13" x14ac:dyDescent="0.2">
      <c r="A11" s="185"/>
      <c r="B11" s="208" t="s">
        <v>8</v>
      </c>
      <c r="C11" s="212">
        <v>655</v>
      </c>
      <c r="D11" s="213">
        <v>3560</v>
      </c>
      <c r="E11" s="212">
        <v>564</v>
      </c>
      <c r="F11" s="213">
        <v>3228</v>
      </c>
      <c r="G11" s="214">
        <v>179</v>
      </c>
      <c r="H11" s="213">
        <v>1695</v>
      </c>
      <c r="I11" s="214">
        <v>463</v>
      </c>
      <c r="J11" s="213">
        <v>2275</v>
      </c>
    </row>
    <row r="12" spans="1:13" x14ac:dyDescent="0.2">
      <c r="A12" s="185"/>
      <c r="B12" s="208" t="s">
        <v>9</v>
      </c>
      <c r="C12" s="212">
        <v>678</v>
      </c>
      <c r="D12" s="213">
        <v>4238</v>
      </c>
      <c r="E12" s="212">
        <v>574</v>
      </c>
      <c r="F12" s="213">
        <v>3802</v>
      </c>
      <c r="G12" s="214">
        <v>363</v>
      </c>
      <c r="H12" s="213">
        <v>2058</v>
      </c>
      <c r="I12" s="214">
        <v>511</v>
      </c>
      <c r="J12" s="213">
        <v>2786</v>
      </c>
    </row>
    <row r="13" spans="1:13" x14ac:dyDescent="0.2">
      <c r="A13" s="185"/>
      <c r="B13" s="208" t="s">
        <v>10</v>
      </c>
      <c r="C13" s="212">
        <v>568</v>
      </c>
      <c r="D13" s="213">
        <v>4806</v>
      </c>
      <c r="E13" s="212">
        <v>462</v>
      </c>
      <c r="F13" s="213">
        <v>4264</v>
      </c>
      <c r="G13" s="214">
        <v>412</v>
      </c>
      <c r="H13" s="213">
        <v>2470</v>
      </c>
      <c r="I13" s="214"/>
      <c r="J13" s="213"/>
    </row>
    <row r="14" spans="1:13" x14ac:dyDescent="0.2">
      <c r="A14" s="185"/>
      <c r="B14" s="208" t="s">
        <v>11</v>
      </c>
      <c r="C14" s="212">
        <v>597</v>
      </c>
      <c r="D14" s="213">
        <v>5403</v>
      </c>
      <c r="E14" s="212">
        <v>656</v>
      </c>
      <c r="F14" s="213">
        <v>4920</v>
      </c>
      <c r="G14" s="214">
        <v>609</v>
      </c>
      <c r="H14" s="213">
        <v>3079</v>
      </c>
      <c r="I14" s="214"/>
      <c r="J14" s="213"/>
    </row>
    <row r="15" spans="1:13" x14ac:dyDescent="0.2">
      <c r="A15" s="185"/>
      <c r="B15" s="208" t="s">
        <v>12</v>
      </c>
      <c r="C15" s="212">
        <v>1447</v>
      </c>
      <c r="D15" s="213">
        <v>6850</v>
      </c>
      <c r="E15" s="212">
        <v>728</v>
      </c>
      <c r="F15" s="213">
        <v>5648</v>
      </c>
      <c r="G15" s="214">
        <v>768</v>
      </c>
      <c r="H15" s="213">
        <v>3847</v>
      </c>
      <c r="I15" s="214"/>
      <c r="J15" s="213"/>
    </row>
    <row r="16" spans="1:13" x14ac:dyDescent="0.2">
      <c r="A16" s="185"/>
      <c r="B16" s="208" t="s">
        <v>13</v>
      </c>
      <c r="C16" s="212">
        <v>834</v>
      </c>
      <c r="D16" s="213">
        <v>7684</v>
      </c>
      <c r="E16" s="212">
        <v>437</v>
      </c>
      <c r="F16" s="213">
        <v>6085</v>
      </c>
      <c r="G16" s="214">
        <v>468</v>
      </c>
      <c r="H16" s="213">
        <v>4315</v>
      </c>
      <c r="I16" s="214"/>
      <c r="J16" s="213"/>
    </row>
    <row r="17" spans="1:10" x14ac:dyDescent="0.2">
      <c r="A17" s="185"/>
      <c r="B17" s="208" t="s">
        <v>14</v>
      </c>
      <c r="C17" s="212">
        <v>875</v>
      </c>
      <c r="D17" s="213">
        <v>8559</v>
      </c>
      <c r="E17" s="212">
        <v>350</v>
      </c>
      <c r="F17" s="213">
        <v>6435</v>
      </c>
      <c r="G17" s="214">
        <v>407</v>
      </c>
      <c r="H17" s="213">
        <v>4722</v>
      </c>
      <c r="I17" s="214"/>
      <c r="J17" s="213"/>
    </row>
    <row r="18" spans="1:10" x14ac:dyDescent="0.2">
      <c r="A18" s="185"/>
      <c r="B18" s="208" t="s">
        <v>15</v>
      </c>
      <c r="C18" s="212">
        <v>710</v>
      </c>
      <c r="D18" s="213">
        <v>9269</v>
      </c>
      <c r="E18" s="212">
        <v>303</v>
      </c>
      <c r="F18" s="213">
        <v>6738</v>
      </c>
      <c r="G18" s="214">
        <v>346</v>
      </c>
      <c r="H18" s="213">
        <v>5068</v>
      </c>
      <c r="I18" s="214"/>
      <c r="J18" s="213"/>
    </row>
    <row r="19" spans="1:10" x14ac:dyDescent="0.2">
      <c r="A19" s="208"/>
      <c r="B19" s="208"/>
      <c r="C19" s="215"/>
      <c r="D19" s="215"/>
      <c r="E19" s="215"/>
      <c r="F19" s="215"/>
      <c r="G19" s="215"/>
      <c r="H19" s="215"/>
      <c r="I19" s="208"/>
      <c r="J19" s="208"/>
    </row>
    <row r="20" spans="1:10" x14ac:dyDescent="0.2">
      <c r="A20" s="208"/>
      <c r="B20" s="208"/>
      <c r="C20" s="215"/>
      <c r="D20" s="215"/>
      <c r="E20" s="215"/>
      <c r="F20" s="215"/>
      <c r="G20" s="215"/>
      <c r="H20" s="215"/>
      <c r="I20" s="208"/>
      <c r="J20" s="208"/>
    </row>
    <row r="21" spans="1:10" x14ac:dyDescent="0.2">
      <c r="A21" s="210"/>
      <c r="B21" s="208"/>
      <c r="C21" s="209">
        <v>2018</v>
      </c>
      <c r="D21" s="209">
        <v>2018</v>
      </c>
      <c r="E21" s="209">
        <v>2019</v>
      </c>
      <c r="F21" s="209">
        <v>2019</v>
      </c>
      <c r="G21" s="209">
        <v>2020</v>
      </c>
      <c r="H21" s="209">
        <v>2020</v>
      </c>
      <c r="I21" s="209">
        <v>2021</v>
      </c>
      <c r="J21" s="209">
        <v>2021</v>
      </c>
    </row>
    <row r="22" spans="1:10" ht="24" x14ac:dyDescent="0.2">
      <c r="A22" s="362" t="s">
        <v>0</v>
      </c>
      <c r="B22" s="362"/>
      <c r="C22" s="211" t="s">
        <v>1</v>
      </c>
      <c r="D22" s="211" t="s">
        <v>2</v>
      </c>
      <c r="E22" s="211" t="s">
        <v>1</v>
      </c>
      <c r="F22" s="211" t="s">
        <v>2</v>
      </c>
      <c r="G22" s="211" t="s">
        <v>1</v>
      </c>
      <c r="H22" s="211" t="s">
        <v>2</v>
      </c>
      <c r="I22" s="211" t="s">
        <v>1</v>
      </c>
      <c r="J22" s="211" t="s">
        <v>2</v>
      </c>
    </row>
    <row r="23" spans="1:10" x14ac:dyDescent="0.2">
      <c r="A23" s="363" t="s">
        <v>16</v>
      </c>
      <c r="B23" s="208" t="s">
        <v>4</v>
      </c>
      <c r="C23" s="212">
        <v>5583</v>
      </c>
      <c r="D23" s="213">
        <v>5583</v>
      </c>
      <c r="E23" s="212">
        <v>7304</v>
      </c>
      <c r="F23" s="213">
        <v>7304</v>
      </c>
      <c r="G23" s="214">
        <v>4210</v>
      </c>
      <c r="H23" s="213">
        <v>4210</v>
      </c>
      <c r="I23" s="214">
        <v>5343</v>
      </c>
      <c r="J23" s="213">
        <v>5343</v>
      </c>
    </row>
    <row r="24" spans="1:10" x14ac:dyDescent="0.2">
      <c r="A24" s="363"/>
      <c r="B24" s="208" t="s">
        <v>17</v>
      </c>
      <c r="C24" s="212">
        <v>4254</v>
      </c>
      <c r="D24" s="213">
        <v>9837</v>
      </c>
      <c r="E24" s="212">
        <v>4318</v>
      </c>
      <c r="F24" s="213">
        <v>11622</v>
      </c>
      <c r="G24" s="214">
        <v>3734</v>
      </c>
      <c r="H24" s="213">
        <v>7944</v>
      </c>
      <c r="I24" s="214">
        <v>3994</v>
      </c>
      <c r="J24" s="213">
        <v>9337</v>
      </c>
    </row>
    <row r="25" spans="1:10" ht="12.75" customHeight="1" x14ac:dyDescent="0.2">
      <c r="A25" s="363"/>
      <c r="B25" s="208" t="s">
        <v>6</v>
      </c>
      <c r="C25" s="212">
        <v>4097</v>
      </c>
      <c r="D25" s="213">
        <v>13934</v>
      </c>
      <c r="E25" s="212">
        <v>5167</v>
      </c>
      <c r="F25" s="213">
        <v>16789</v>
      </c>
      <c r="G25" s="214">
        <v>3293</v>
      </c>
      <c r="H25" s="213">
        <v>11237</v>
      </c>
      <c r="I25" s="214">
        <v>5284</v>
      </c>
      <c r="J25" s="213">
        <v>14621</v>
      </c>
    </row>
    <row r="26" spans="1:10" x14ac:dyDescent="0.2">
      <c r="A26" s="216"/>
      <c r="B26" s="208" t="s">
        <v>7</v>
      </c>
      <c r="C26" s="212">
        <v>4464</v>
      </c>
      <c r="D26" s="213">
        <v>18398</v>
      </c>
      <c r="E26" s="212">
        <v>5215</v>
      </c>
      <c r="F26" s="213">
        <v>22004</v>
      </c>
      <c r="G26" s="214">
        <v>782</v>
      </c>
      <c r="H26" s="213">
        <v>12019</v>
      </c>
      <c r="I26" s="214">
        <v>4896</v>
      </c>
      <c r="J26" s="213">
        <v>19517</v>
      </c>
    </row>
    <row r="27" spans="1:10" x14ac:dyDescent="0.2">
      <c r="A27" s="217" t="s">
        <v>18</v>
      </c>
      <c r="B27" s="208" t="s">
        <v>8</v>
      </c>
      <c r="C27" s="212">
        <v>4817</v>
      </c>
      <c r="D27" s="213">
        <v>23215</v>
      </c>
      <c r="E27" s="212">
        <v>4569</v>
      </c>
      <c r="F27" s="213">
        <v>26573</v>
      </c>
      <c r="G27" s="214">
        <v>1335</v>
      </c>
      <c r="H27" s="213">
        <v>13354</v>
      </c>
      <c r="I27" s="214">
        <v>5083</v>
      </c>
      <c r="J27" s="213">
        <v>24600</v>
      </c>
    </row>
    <row r="28" spans="1:10" x14ac:dyDescent="0.2">
      <c r="A28" s="216"/>
      <c r="B28" s="208" t="s">
        <v>9</v>
      </c>
      <c r="C28" s="212">
        <v>5488</v>
      </c>
      <c r="D28" s="213">
        <v>28703</v>
      </c>
      <c r="E28" s="212">
        <v>4456</v>
      </c>
      <c r="F28" s="213">
        <v>31029</v>
      </c>
      <c r="G28" s="214">
        <v>2974</v>
      </c>
      <c r="H28" s="213">
        <v>16328</v>
      </c>
      <c r="I28" s="214">
        <v>5372</v>
      </c>
      <c r="J28" s="213">
        <v>29972</v>
      </c>
    </row>
    <row r="29" spans="1:10" x14ac:dyDescent="0.2">
      <c r="A29" s="216"/>
      <c r="B29" s="208" t="s">
        <v>10</v>
      </c>
      <c r="C29" s="212">
        <v>4638</v>
      </c>
      <c r="D29" s="213">
        <v>33341</v>
      </c>
      <c r="E29" s="212">
        <v>3803</v>
      </c>
      <c r="F29" s="213">
        <v>34832</v>
      </c>
      <c r="G29" s="214">
        <v>3156</v>
      </c>
      <c r="H29" s="213">
        <v>19484</v>
      </c>
      <c r="I29" s="214"/>
      <c r="J29" s="213"/>
    </row>
    <row r="30" spans="1:10" x14ac:dyDescent="0.2">
      <c r="A30" s="216"/>
      <c r="B30" s="208" t="s">
        <v>11</v>
      </c>
      <c r="C30" s="212">
        <v>6228</v>
      </c>
      <c r="D30" s="213">
        <v>39569</v>
      </c>
      <c r="E30" s="212">
        <v>6194</v>
      </c>
      <c r="F30" s="213">
        <v>41026</v>
      </c>
      <c r="G30" s="214">
        <v>5745</v>
      </c>
      <c r="H30" s="213">
        <v>25229</v>
      </c>
      <c r="I30" s="214"/>
      <c r="J30" s="213"/>
    </row>
    <row r="31" spans="1:10" x14ac:dyDescent="0.2">
      <c r="A31" s="216"/>
      <c r="B31" s="208" t="s">
        <v>12</v>
      </c>
      <c r="C31" s="212">
        <v>12613</v>
      </c>
      <c r="D31" s="213">
        <v>52182</v>
      </c>
      <c r="E31" s="212">
        <v>7694</v>
      </c>
      <c r="F31" s="213">
        <v>48720</v>
      </c>
      <c r="G31" s="214">
        <v>7830</v>
      </c>
      <c r="H31" s="213">
        <v>33059</v>
      </c>
      <c r="I31" s="214"/>
      <c r="J31" s="213"/>
    </row>
    <row r="32" spans="1:10" x14ac:dyDescent="0.2">
      <c r="A32" s="216"/>
      <c r="B32" s="208" t="s">
        <v>13</v>
      </c>
      <c r="C32" s="212">
        <v>7507</v>
      </c>
      <c r="D32" s="213">
        <v>59689</v>
      </c>
      <c r="E32" s="212">
        <v>4485</v>
      </c>
      <c r="F32" s="213">
        <v>53205</v>
      </c>
      <c r="G32" s="214">
        <v>4832</v>
      </c>
      <c r="H32" s="213">
        <v>37891</v>
      </c>
      <c r="I32" s="214"/>
      <c r="J32" s="213"/>
    </row>
    <row r="33" spans="1:12" x14ac:dyDescent="0.2">
      <c r="A33" s="216"/>
      <c r="B33" s="208" t="s">
        <v>14</v>
      </c>
      <c r="C33" s="212">
        <v>7043</v>
      </c>
      <c r="D33" s="213">
        <v>66732</v>
      </c>
      <c r="E33" s="212">
        <v>3345</v>
      </c>
      <c r="F33" s="213">
        <v>56550</v>
      </c>
      <c r="G33" s="214">
        <v>4660</v>
      </c>
      <c r="H33" s="213">
        <v>42551</v>
      </c>
      <c r="I33" s="214"/>
      <c r="J33" s="213"/>
    </row>
    <row r="34" spans="1:12" x14ac:dyDescent="0.2">
      <c r="A34" s="216"/>
      <c r="B34" s="208" t="s">
        <v>15</v>
      </c>
      <c r="C34" s="212">
        <v>6254</v>
      </c>
      <c r="D34" s="213">
        <v>72986</v>
      </c>
      <c r="E34" s="212">
        <v>2617</v>
      </c>
      <c r="F34" s="213">
        <v>59167</v>
      </c>
      <c r="G34" s="214">
        <v>4282</v>
      </c>
      <c r="H34" s="213">
        <v>46833</v>
      </c>
      <c r="I34" s="214"/>
      <c r="J34" s="213"/>
    </row>
    <row r="35" spans="1:12" x14ac:dyDescent="0.2">
      <c r="A35" s="208"/>
      <c r="B35" s="208"/>
      <c r="C35" s="215"/>
      <c r="D35" s="215"/>
      <c r="E35" s="215"/>
      <c r="F35" s="215"/>
      <c r="G35" s="215"/>
      <c r="H35" s="215"/>
      <c r="I35" s="208"/>
      <c r="J35" s="208"/>
    </row>
    <row r="36" spans="1:12" x14ac:dyDescent="0.2">
      <c r="A36" s="188" t="s">
        <v>323</v>
      </c>
      <c r="B36" s="208"/>
      <c r="C36" s="215"/>
      <c r="D36" s="215"/>
      <c r="E36" s="215"/>
      <c r="F36" s="215"/>
      <c r="G36" s="215"/>
      <c r="H36" s="215"/>
      <c r="I36" s="208"/>
      <c r="J36" s="208"/>
    </row>
    <row r="37" spans="1:12" x14ac:dyDescent="0.2">
      <c r="A37" s="208"/>
      <c r="B37" s="208"/>
      <c r="C37" s="215"/>
      <c r="D37" s="215"/>
      <c r="E37" s="215"/>
      <c r="F37" s="215"/>
      <c r="G37" s="215"/>
      <c r="H37" s="215"/>
      <c r="I37" s="208"/>
      <c r="J37" s="208"/>
    </row>
    <row r="38" spans="1:12" x14ac:dyDescent="0.2">
      <c r="A38" s="210"/>
      <c r="B38" s="208"/>
      <c r="C38" s="209">
        <v>2018</v>
      </c>
      <c r="D38" s="209">
        <v>2018</v>
      </c>
      <c r="E38" s="209">
        <v>2019</v>
      </c>
      <c r="F38" s="209">
        <v>2019</v>
      </c>
      <c r="G38" s="209">
        <v>2020</v>
      </c>
      <c r="H38" s="209">
        <v>2020</v>
      </c>
      <c r="I38" s="209">
        <v>2021</v>
      </c>
      <c r="J38" s="209">
        <v>2021</v>
      </c>
    </row>
    <row r="39" spans="1:12" ht="24" x14ac:dyDescent="0.2">
      <c r="A39" s="362" t="s">
        <v>0</v>
      </c>
      <c r="B39" s="362"/>
      <c r="C39" s="211" t="s">
        <v>1</v>
      </c>
      <c r="D39" s="211" t="s">
        <v>2</v>
      </c>
      <c r="E39" s="211" t="s">
        <v>1</v>
      </c>
      <c r="F39" s="211" t="s">
        <v>2</v>
      </c>
      <c r="G39" s="211" t="s">
        <v>1</v>
      </c>
      <c r="H39" s="211" t="s">
        <v>2</v>
      </c>
      <c r="I39" s="211" t="s">
        <v>1</v>
      </c>
      <c r="J39" s="211" t="s">
        <v>2</v>
      </c>
    </row>
    <row r="40" spans="1:12" x14ac:dyDescent="0.2">
      <c r="A40" s="363" t="s">
        <v>19</v>
      </c>
      <c r="B40" s="208" t="s">
        <v>4</v>
      </c>
      <c r="C40" s="218">
        <v>17.015941250223893</v>
      </c>
      <c r="D40" s="219">
        <v>17.015941250223893</v>
      </c>
      <c r="E40" s="218">
        <v>12.992880613362543</v>
      </c>
      <c r="F40" s="219">
        <v>12.992880613362543</v>
      </c>
      <c r="G40" s="218">
        <v>12.992874109263658</v>
      </c>
      <c r="H40" s="219">
        <v>12.992874109263658</v>
      </c>
      <c r="I40" s="218">
        <v>9.7885083286543129</v>
      </c>
      <c r="J40" s="219">
        <v>9.7885083286543129</v>
      </c>
    </row>
    <row r="41" spans="1:12" x14ac:dyDescent="0.2">
      <c r="A41" s="363"/>
      <c r="B41" s="208" t="s">
        <v>17</v>
      </c>
      <c r="C41" s="218">
        <v>15.773389750822755</v>
      </c>
      <c r="D41" s="219">
        <v>16.47860119955271</v>
      </c>
      <c r="E41" s="218">
        <v>11.208893006021306</v>
      </c>
      <c r="F41" s="219">
        <v>12.330063672345551</v>
      </c>
      <c r="G41" s="218">
        <v>12.319228709159079</v>
      </c>
      <c r="H41" s="219">
        <v>12.676233635448137</v>
      </c>
      <c r="I41" s="218">
        <v>9.0635953930896349</v>
      </c>
      <c r="J41" s="219">
        <v>9.4784191924601053</v>
      </c>
    </row>
    <row r="42" spans="1:12" x14ac:dyDescent="0.2">
      <c r="A42" s="363"/>
      <c r="B42" s="208" t="s">
        <v>6</v>
      </c>
      <c r="C42" s="218">
        <v>15.694410544300707</v>
      </c>
      <c r="D42" s="219">
        <v>16.248026410219609</v>
      </c>
      <c r="E42" s="218">
        <v>11.437971743758467</v>
      </c>
      <c r="F42" s="219">
        <v>12.055512537971291</v>
      </c>
      <c r="G42" s="218">
        <v>12.177345885211054</v>
      </c>
      <c r="H42" s="219">
        <v>12.53003470677227</v>
      </c>
      <c r="I42" s="218">
        <v>8.6298258894776687</v>
      </c>
      <c r="J42" s="219">
        <v>9.1717392791190751</v>
      </c>
    </row>
    <row r="43" spans="1:12" x14ac:dyDescent="0.2">
      <c r="A43" s="216"/>
      <c r="B43" s="208" t="s">
        <v>7</v>
      </c>
      <c r="C43" s="218">
        <v>14.359318996415771</v>
      </c>
      <c r="D43" s="219">
        <v>15.789759756495272</v>
      </c>
      <c r="E43" s="218">
        <v>12.272291466922338</v>
      </c>
      <c r="F43" s="219">
        <v>12.106889656426105</v>
      </c>
      <c r="G43" s="218">
        <v>13.810741687979538</v>
      </c>
      <c r="H43" s="219">
        <v>12.613362176553791</v>
      </c>
      <c r="I43" s="218">
        <v>9.6200980392156872</v>
      </c>
      <c r="J43" s="219">
        <v>9.2842137623610181</v>
      </c>
    </row>
    <row r="44" spans="1:12" x14ac:dyDescent="0.2">
      <c r="A44" s="217" t="s">
        <v>18</v>
      </c>
      <c r="B44" s="208" t="s">
        <v>8</v>
      </c>
      <c r="C44" s="218">
        <v>13.597674901390908</v>
      </c>
      <c r="D44" s="219">
        <v>15.334912771914711</v>
      </c>
      <c r="E44" s="218">
        <v>12.344057780695996</v>
      </c>
      <c r="F44" s="219">
        <v>12.14766868626049</v>
      </c>
      <c r="G44" s="218">
        <v>13.408239700374533</v>
      </c>
      <c r="H44" s="219">
        <v>12.692826119514752</v>
      </c>
      <c r="I44" s="218">
        <v>9.1087940192799532</v>
      </c>
      <c r="J44" s="219">
        <v>9.2479674796747968</v>
      </c>
      <c r="L44" s="2" t="s">
        <v>20</v>
      </c>
    </row>
    <row r="45" spans="1:12" x14ac:dyDescent="0.2">
      <c r="A45" s="216"/>
      <c r="B45" s="208" t="s">
        <v>9</v>
      </c>
      <c r="C45" s="218">
        <v>12.354227405247814</v>
      </c>
      <c r="D45" s="219">
        <v>14.765007142110582</v>
      </c>
      <c r="E45" s="218">
        <v>12.881508078994614</v>
      </c>
      <c r="F45" s="219">
        <v>12.25305359502401</v>
      </c>
      <c r="G45" s="218">
        <v>12.205783456624076</v>
      </c>
      <c r="H45" s="219">
        <v>12.604115629593338</v>
      </c>
      <c r="I45" s="218">
        <v>9.5122859270290387</v>
      </c>
      <c r="J45" s="219">
        <v>9.2953423194981983</v>
      </c>
      <c r="L45" s="4" t="s">
        <v>21</v>
      </c>
    </row>
    <row r="46" spans="1:12" x14ac:dyDescent="0.2">
      <c r="A46" s="216"/>
      <c r="B46" s="208" t="s">
        <v>10</v>
      </c>
      <c r="C46" s="218">
        <v>12.246658042259595</v>
      </c>
      <c r="D46" s="219">
        <v>14.414684622536816</v>
      </c>
      <c r="E46" s="218">
        <v>12.148303970549566</v>
      </c>
      <c r="F46" s="219">
        <v>12.241616903996325</v>
      </c>
      <c r="G46" s="218">
        <v>13.054499366286437</v>
      </c>
      <c r="H46" s="219">
        <v>12.67706836378567</v>
      </c>
      <c r="I46" s="218"/>
      <c r="J46" s="219"/>
      <c r="L46" s="5" t="s">
        <v>22</v>
      </c>
    </row>
    <row r="47" spans="1:12" x14ac:dyDescent="0.2">
      <c r="A47" s="216"/>
      <c r="B47" s="208" t="s">
        <v>11</v>
      </c>
      <c r="C47" s="218">
        <v>9.5857418111753372</v>
      </c>
      <c r="D47" s="219">
        <v>13.654628623417322</v>
      </c>
      <c r="E47" s="218">
        <v>10.590894413948982</v>
      </c>
      <c r="F47" s="219">
        <v>11.992395066543168</v>
      </c>
      <c r="G47" s="218">
        <v>10.600522193211487</v>
      </c>
      <c r="H47" s="219">
        <v>12.204209441515717</v>
      </c>
      <c r="I47" s="218"/>
      <c r="J47" s="219"/>
    </row>
    <row r="48" spans="1:12" x14ac:dyDescent="0.2">
      <c r="A48" s="216"/>
      <c r="B48" s="208" t="s">
        <v>12</v>
      </c>
      <c r="C48" s="218">
        <v>11.47229049393483</v>
      </c>
      <c r="D48" s="219">
        <v>13.12713196121268</v>
      </c>
      <c r="E48" s="218">
        <v>9.4619183779568488</v>
      </c>
      <c r="F48" s="219">
        <v>11.592775041050903</v>
      </c>
      <c r="G48" s="218">
        <v>9.8084291187739474</v>
      </c>
      <c r="H48" s="219">
        <v>11.636770622220878</v>
      </c>
      <c r="I48" s="218"/>
      <c r="J48" s="219"/>
    </row>
    <row r="49" spans="1:10" x14ac:dyDescent="0.2">
      <c r="A49" s="216"/>
      <c r="B49" s="208" t="s">
        <v>13</v>
      </c>
      <c r="C49" s="218">
        <v>11.109631011056347</v>
      </c>
      <c r="D49" s="219">
        <v>12.873393757643786</v>
      </c>
      <c r="E49" s="218">
        <v>9.7435897435897445</v>
      </c>
      <c r="F49" s="219">
        <v>11.436895028662718</v>
      </c>
      <c r="G49" s="218">
        <v>9.685430463576159</v>
      </c>
      <c r="H49" s="219">
        <v>11.387928531841334</v>
      </c>
      <c r="I49" s="218"/>
      <c r="J49" s="219"/>
    </row>
    <row r="50" spans="1:10" x14ac:dyDescent="0.2">
      <c r="A50" s="216"/>
      <c r="B50" s="208" t="s">
        <v>14</v>
      </c>
      <c r="C50" s="218">
        <v>12.423683089592503</v>
      </c>
      <c r="D50" s="219">
        <v>12.825930588023738</v>
      </c>
      <c r="E50" s="218">
        <v>10.46337817638266</v>
      </c>
      <c r="F50" s="219">
        <v>11.379310344827587</v>
      </c>
      <c r="G50" s="218">
        <v>8.733905579399142</v>
      </c>
      <c r="H50" s="219">
        <v>11.097271509482738</v>
      </c>
      <c r="I50" s="218"/>
      <c r="J50" s="219"/>
    </row>
    <row r="51" spans="1:10" x14ac:dyDescent="0.2">
      <c r="A51" s="216"/>
      <c r="B51" s="208" t="s">
        <v>15</v>
      </c>
      <c r="C51" s="218">
        <v>11.35273425007995</v>
      </c>
      <c r="D51" s="219">
        <v>12.699695832077385</v>
      </c>
      <c r="E51" s="218">
        <v>11.578142911730991</v>
      </c>
      <c r="F51" s="219">
        <v>11.388104855747292</v>
      </c>
      <c r="G51" s="218">
        <v>8.0803362914525909</v>
      </c>
      <c r="H51" s="219">
        <v>10.821429334016612</v>
      </c>
      <c r="I51" s="218"/>
      <c r="J51" s="219"/>
    </row>
    <row r="52" spans="1:10" x14ac:dyDescent="0.2">
      <c r="A52" s="208"/>
      <c r="B52" s="208"/>
      <c r="C52" s="220"/>
      <c r="D52" s="220"/>
      <c r="E52" s="220"/>
      <c r="F52" s="220"/>
      <c r="G52" s="220"/>
      <c r="H52" s="220"/>
      <c r="I52" s="208"/>
      <c r="J52" s="208"/>
    </row>
    <row r="53" spans="1:10" x14ac:dyDescent="0.2">
      <c r="A53" s="188" t="s">
        <v>322</v>
      </c>
      <c r="B53" s="208"/>
      <c r="C53" s="215"/>
      <c r="D53" s="220"/>
      <c r="E53" s="220"/>
      <c r="F53" s="220"/>
      <c r="G53" s="220"/>
      <c r="H53" s="220"/>
      <c r="I53" s="208"/>
      <c r="J53" s="208"/>
    </row>
    <row r="54" spans="1:10" x14ac:dyDescent="0.2">
      <c r="A54" s="208"/>
      <c r="B54" s="208"/>
      <c r="C54" s="215"/>
      <c r="D54" s="220"/>
      <c r="E54" s="220"/>
      <c r="F54" s="220"/>
      <c r="G54" s="220"/>
      <c r="H54" s="220"/>
      <c r="I54" s="208"/>
      <c r="J54" s="208"/>
    </row>
    <row r="55" spans="1:10" x14ac:dyDescent="0.2">
      <c r="A55" s="210"/>
      <c r="B55" s="208"/>
      <c r="C55" s="209">
        <v>2018</v>
      </c>
      <c r="D55" s="209">
        <v>2018</v>
      </c>
      <c r="E55" s="209">
        <v>2019</v>
      </c>
      <c r="F55" s="209">
        <v>2019</v>
      </c>
      <c r="G55" s="209">
        <v>2020</v>
      </c>
      <c r="H55" s="209">
        <v>2020</v>
      </c>
      <c r="I55" s="209">
        <v>2021</v>
      </c>
      <c r="J55" s="209">
        <v>2021</v>
      </c>
    </row>
    <row r="56" spans="1:10" ht="24" x14ac:dyDescent="0.2">
      <c r="A56" s="362" t="s">
        <v>23</v>
      </c>
      <c r="B56" s="362"/>
      <c r="C56" s="211" t="s">
        <v>1</v>
      </c>
      <c r="D56" s="211" t="s">
        <v>2</v>
      </c>
      <c r="E56" s="211" t="s">
        <v>1</v>
      </c>
      <c r="F56" s="211" t="s">
        <v>2</v>
      </c>
      <c r="G56" s="211" t="s">
        <v>1</v>
      </c>
      <c r="H56" s="211" t="s">
        <v>2</v>
      </c>
      <c r="I56" s="211" t="s">
        <v>1</v>
      </c>
      <c r="J56" s="211" t="s">
        <v>2</v>
      </c>
    </row>
    <row r="57" spans="1:10" x14ac:dyDescent="0.2">
      <c r="A57" s="363" t="s">
        <v>3</v>
      </c>
      <c r="B57" s="208" t="s">
        <v>4</v>
      </c>
      <c r="C57" s="221">
        <v>1310</v>
      </c>
      <c r="D57" s="213">
        <v>1310</v>
      </c>
      <c r="E57" s="221">
        <v>1275</v>
      </c>
      <c r="F57" s="213">
        <v>1275</v>
      </c>
      <c r="G57" s="221">
        <v>1181</v>
      </c>
      <c r="H57" s="213">
        <v>1181</v>
      </c>
      <c r="I57" s="221">
        <v>1138.0250000000001</v>
      </c>
      <c r="J57" s="213">
        <v>1138.0250000000001</v>
      </c>
    </row>
    <row r="58" spans="1:10" x14ac:dyDescent="0.2">
      <c r="A58" s="363"/>
      <c r="B58" s="208" t="s">
        <v>5</v>
      </c>
      <c r="C58" s="221">
        <v>1011</v>
      </c>
      <c r="D58" s="213">
        <v>2321</v>
      </c>
      <c r="E58" s="221">
        <v>972</v>
      </c>
      <c r="F58" s="213">
        <v>2247</v>
      </c>
      <c r="G58" s="221">
        <v>1155</v>
      </c>
      <c r="H58" s="213">
        <v>2336</v>
      </c>
      <c r="I58" s="221">
        <v>1099.2549999999999</v>
      </c>
      <c r="J58" s="213">
        <v>2237.2799999999997</v>
      </c>
    </row>
    <row r="59" spans="1:10" x14ac:dyDescent="0.2">
      <c r="A59" s="363"/>
      <c r="B59" s="208" t="s">
        <v>6</v>
      </c>
      <c r="C59" s="221">
        <v>1130</v>
      </c>
      <c r="D59" s="213">
        <v>3451</v>
      </c>
      <c r="E59" s="221">
        <v>1332</v>
      </c>
      <c r="F59" s="213">
        <v>3579</v>
      </c>
      <c r="G59" s="221">
        <v>1011</v>
      </c>
      <c r="H59" s="213">
        <v>3347</v>
      </c>
      <c r="I59" s="221">
        <v>1580.38</v>
      </c>
      <c r="J59" s="213">
        <v>3817.66</v>
      </c>
    </row>
    <row r="60" spans="1:10" x14ac:dyDescent="0.2">
      <c r="A60" s="185"/>
      <c r="B60" s="208" t="s">
        <v>7</v>
      </c>
      <c r="C60" s="221">
        <v>1439</v>
      </c>
      <c r="D60" s="213">
        <v>4890</v>
      </c>
      <c r="E60" s="221">
        <v>1453</v>
      </c>
      <c r="F60" s="213">
        <v>5032</v>
      </c>
      <c r="G60" s="221">
        <v>167</v>
      </c>
      <c r="H60" s="213">
        <v>3514</v>
      </c>
      <c r="I60" s="221">
        <v>1325.9659999999999</v>
      </c>
      <c r="J60" s="213">
        <v>5143.6260000000002</v>
      </c>
    </row>
    <row r="61" spans="1:10" x14ac:dyDescent="0.2">
      <c r="A61" s="185"/>
      <c r="B61" s="208" t="s">
        <v>8</v>
      </c>
      <c r="C61" s="221">
        <v>1195</v>
      </c>
      <c r="D61" s="213">
        <v>6085</v>
      </c>
      <c r="E61" s="221">
        <v>1403</v>
      </c>
      <c r="F61" s="213">
        <v>6435</v>
      </c>
      <c r="G61" s="221">
        <v>625</v>
      </c>
      <c r="H61" s="213">
        <v>4139</v>
      </c>
      <c r="I61" s="221">
        <v>1542.9499999999998</v>
      </c>
      <c r="J61" s="213">
        <v>6686.576</v>
      </c>
    </row>
    <row r="62" spans="1:10" x14ac:dyDescent="0.2">
      <c r="A62" s="185"/>
      <c r="B62" s="208" t="s">
        <v>9</v>
      </c>
      <c r="C62" s="221">
        <v>1431</v>
      </c>
      <c r="D62" s="213">
        <v>7516</v>
      </c>
      <c r="E62" s="221">
        <v>1338</v>
      </c>
      <c r="F62" s="213">
        <v>7773</v>
      </c>
      <c r="G62" s="221">
        <v>1290</v>
      </c>
      <c r="H62" s="213">
        <v>5429</v>
      </c>
      <c r="I62" s="221">
        <v>1752.2649999999999</v>
      </c>
      <c r="J62" s="213">
        <v>8438.8410000000003</v>
      </c>
    </row>
    <row r="63" spans="1:10" x14ac:dyDescent="0.2">
      <c r="A63" s="185"/>
      <c r="B63" s="208" t="s">
        <v>10</v>
      </c>
      <c r="C63" s="221">
        <v>1354</v>
      </c>
      <c r="D63" s="213">
        <v>8870</v>
      </c>
      <c r="E63" s="221">
        <v>1497</v>
      </c>
      <c r="F63" s="213">
        <v>9270</v>
      </c>
      <c r="G63" s="221">
        <v>1304</v>
      </c>
      <c r="H63" s="213">
        <v>6733</v>
      </c>
      <c r="I63" s="221"/>
      <c r="J63" s="213"/>
    </row>
    <row r="64" spans="1:10" x14ac:dyDescent="0.2">
      <c r="A64" s="185"/>
      <c r="B64" s="208" t="s">
        <v>11</v>
      </c>
      <c r="C64" s="221">
        <v>891</v>
      </c>
      <c r="D64" s="213">
        <v>9761</v>
      </c>
      <c r="E64" s="221">
        <v>931</v>
      </c>
      <c r="F64" s="213">
        <v>10201</v>
      </c>
      <c r="G64" s="221">
        <v>1015.3499999999999</v>
      </c>
      <c r="H64" s="213">
        <v>7748.35</v>
      </c>
      <c r="I64" s="221"/>
      <c r="J64" s="213"/>
    </row>
    <row r="65" spans="1:22" x14ac:dyDescent="0.2">
      <c r="A65" s="185"/>
      <c r="B65" s="208" t="s">
        <v>12</v>
      </c>
      <c r="C65" s="221">
        <v>1396</v>
      </c>
      <c r="D65" s="213">
        <v>11157</v>
      </c>
      <c r="E65" s="221">
        <v>1563</v>
      </c>
      <c r="F65" s="213">
        <v>11764</v>
      </c>
      <c r="G65" s="221">
        <v>1701.4499999999998</v>
      </c>
      <c r="H65" s="213">
        <v>9449.7999999999993</v>
      </c>
      <c r="I65" s="221"/>
      <c r="J65" s="213"/>
    </row>
    <row r="66" spans="1:22" x14ac:dyDescent="0.2">
      <c r="A66" s="185"/>
      <c r="B66" s="208" t="s">
        <v>13</v>
      </c>
      <c r="C66" s="221">
        <v>1345</v>
      </c>
      <c r="D66" s="213">
        <v>12502</v>
      </c>
      <c r="E66" s="221">
        <v>1416</v>
      </c>
      <c r="F66" s="213">
        <v>13180</v>
      </c>
      <c r="G66" s="221">
        <v>1295.8899999999999</v>
      </c>
      <c r="H66" s="213">
        <v>10745.689999999999</v>
      </c>
      <c r="I66" s="221"/>
      <c r="J66" s="213"/>
    </row>
    <row r="67" spans="1:22" x14ac:dyDescent="0.2">
      <c r="A67" s="185"/>
      <c r="B67" s="208" t="s">
        <v>14</v>
      </c>
      <c r="C67" s="221">
        <v>1155</v>
      </c>
      <c r="D67" s="213">
        <v>13657</v>
      </c>
      <c r="E67" s="221">
        <v>1205</v>
      </c>
      <c r="F67" s="213">
        <v>14385</v>
      </c>
      <c r="G67" s="221">
        <v>1075.8900000000001</v>
      </c>
      <c r="H67" s="213">
        <v>11821.579999999998</v>
      </c>
      <c r="I67" s="221"/>
      <c r="J67" s="213"/>
    </row>
    <row r="68" spans="1:22" x14ac:dyDescent="0.2">
      <c r="A68" s="185"/>
      <c r="B68" s="208" t="s">
        <v>15</v>
      </c>
      <c r="C68" s="221">
        <v>933</v>
      </c>
      <c r="D68" s="213">
        <v>14590</v>
      </c>
      <c r="E68" s="221">
        <v>934</v>
      </c>
      <c r="F68" s="213">
        <v>15319</v>
      </c>
      <c r="G68" s="221">
        <v>968.06</v>
      </c>
      <c r="H68" s="213">
        <v>12789.639999999998</v>
      </c>
      <c r="I68" s="221"/>
      <c r="J68" s="213"/>
    </row>
    <row r="69" spans="1:22" x14ac:dyDescent="0.2">
      <c r="A69" s="208"/>
      <c r="B69" s="208"/>
      <c r="C69" s="220"/>
      <c r="D69" s="220"/>
      <c r="E69" s="220"/>
      <c r="F69" s="220"/>
      <c r="G69" s="220"/>
      <c r="H69" s="220"/>
      <c r="I69" s="208"/>
      <c r="J69" s="208"/>
    </row>
    <row r="70" spans="1:22" x14ac:dyDescent="0.2">
      <c r="A70" s="208"/>
      <c r="B70" s="208"/>
      <c r="C70" s="220"/>
      <c r="D70" s="220"/>
      <c r="E70" s="220"/>
      <c r="F70" s="220"/>
      <c r="G70" s="220"/>
      <c r="H70" s="220"/>
      <c r="I70" s="208"/>
      <c r="J70" s="208"/>
    </row>
    <row r="71" spans="1:22" x14ac:dyDescent="0.2">
      <c r="A71" s="210"/>
      <c r="B71" s="208"/>
      <c r="C71" s="209">
        <v>2018</v>
      </c>
      <c r="D71" s="209">
        <v>2018</v>
      </c>
      <c r="E71" s="209">
        <v>2019</v>
      </c>
      <c r="F71" s="209">
        <v>2019</v>
      </c>
      <c r="G71" s="209">
        <v>2020</v>
      </c>
      <c r="H71" s="209">
        <v>2020</v>
      </c>
      <c r="I71" s="209">
        <v>2021</v>
      </c>
      <c r="J71" s="209">
        <v>2021</v>
      </c>
    </row>
    <row r="72" spans="1:22" ht="24" x14ac:dyDescent="0.2">
      <c r="A72" s="362" t="s">
        <v>23</v>
      </c>
      <c r="B72" s="362"/>
      <c r="C72" s="211" t="s">
        <v>1</v>
      </c>
      <c r="D72" s="211" t="s">
        <v>2</v>
      </c>
      <c r="E72" s="211" t="s">
        <v>1</v>
      </c>
      <c r="F72" s="211" t="s">
        <v>2</v>
      </c>
      <c r="G72" s="211" t="s">
        <v>1</v>
      </c>
      <c r="H72" s="211" t="s">
        <v>2</v>
      </c>
      <c r="I72" s="211" t="s">
        <v>1</v>
      </c>
      <c r="J72" s="211" t="s">
        <v>2</v>
      </c>
    </row>
    <row r="73" spans="1:22" x14ac:dyDescent="0.2">
      <c r="A73" s="363" t="s">
        <v>16</v>
      </c>
      <c r="B73" s="208" t="s">
        <v>4</v>
      </c>
      <c r="C73" s="221">
        <v>14122</v>
      </c>
      <c r="D73" s="213">
        <v>14122</v>
      </c>
      <c r="E73" s="221">
        <v>12818</v>
      </c>
      <c r="F73" s="213">
        <v>12818</v>
      </c>
      <c r="G73" s="221">
        <v>12796</v>
      </c>
      <c r="H73" s="213">
        <v>12796</v>
      </c>
      <c r="I73" s="221">
        <v>13909.220592359001</v>
      </c>
      <c r="J73" s="213">
        <v>13909.220592359001</v>
      </c>
    </row>
    <row r="74" spans="1:22" x14ac:dyDescent="0.2">
      <c r="A74" s="363"/>
      <c r="B74" s="208" t="s">
        <v>17</v>
      </c>
      <c r="C74" s="221">
        <v>11564</v>
      </c>
      <c r="D74" s="213">
        <v>25686</v>
      </c>
      <c r="E74" s="221">
        <v>11329</v>
      </c>
      <c r="F74" s="213">
        <v>24147</v>
      </c>
      <c r="G74" s="221">
        <v>12744</v>
      </c>
      <c r="H74" s="213">
        <v>25540</v>
      </c>
      <c r="I74" s="221">
        <v>12731.662288484</v>
      </c>
      <c r="J74" s="213">
        <v>26640.882880843001</v>
      </c>
    </row>
    <row r="75" spans="1:22" x14ac:dyDescent="0.2">
      <c r="A75" s="363"/>
      <c r="B75" s="208" t="s">
        <v>6</v>
      </c>
      <c r="C75" s="221">
        <v>13667</v>
      </c>
      <c r="D75" s="213">
        <v>39353</v>
      </c>
      <c r="E75" s="221">
        <v>13867</v>
      </c>
      <c r="F75" s="213">
        <v>38014</v>
      </c>
      <c r="G75" s="221">
        <v>10461</v>
      </c>
      <c r="H75" s="213">
        <v>36001</v>
      </c>
      <c r="I75" s="221">
        <v>17440.048526341998</v>
      </c>
      <c r="J75" s="213">
        <v>44080.931407184995</v>
      </c>
    </row>
    <row r="76" spans="1:22" x14ac:dyDescent="0.2">
      <c r="A76" s="216"/>
      <c r="B76" s="208" t="s">
        <v>7</v>
      </c>
      <c r="C76" s="221">
        <v>15136</v>
      </c>
      <c r="D76" s="213">
        <v>54489</v>
      </c>
      <c r="E76" s="221">
        <v>15122</v>
      </c>
      <c r="F76" s="213">
        <v>53136</v>
      </c>
      <c r="G76" s="221">
        <v>1495</v>
      </c>
      <c r="H76" s="213">
        <v>37496</v>
      </c>
      <c r="I76" s="221">
        <v>14246.233092105002</v>
      </c>
      <c r="J76" s="213">
        <v>58327.164499289996</v>
      </c>
    </row>
    <row r="77" spans="1:22" x14ac:dyDescent="0.2">
      <c r="A77" s="217"/>
      <c r="B77" s="208" t="s">
        <v>8</v>
      </c>
      <c r="C77" s="221">
        <v>13937</v>
      </c>
      <c r="D77" s="213">
        <v>68426</v>
      </c>
      <c r="E77" s="221">
        <v>14653</v>
      </c>
      <c r="F77" s="213">
        <v>67789</v>
      </c>
      <c r="G77" s="221">
        <v>5940</v>
      </c>
      <c r="H77" s="213">
        <v>43436</v>
      </c>
      <c r="I77" s="221">
        <v>16495.249319227001</v>
      </c>
      <c r="J77" s="213">
        <v>74822.413818517001</v>
      </c>
    </row>
    <row r="78" spans="1:22" x14ac:dyDescent="0.2">
      <c r="A78" s="216"/>
      <c r="B78" s="208" t="s">
        <v>9</v>
      </c>
      <c r="C78" s="221">
        <v>16448</v>
      </c>
      <c r="D78" s="213">
        <v>84874</v>
      </c>
      <c r="E78" s="221">
        <v>14400</v>
      </c>
      <c r="F78" s="213">
        <v>82189</v>
      </c>
      <c r="G78" s="221">
        <v>14796</v>
      </c>
      <c r="H78" s="213">
        <v>58232</v>
      </c>
      <c r="I78" s="221">
        <v>18910.320204014999</v>
      </c>
      <c r="J78" s="213">
        <v>93732.734022532008</v>
      </c>
    </row>
    <row r="79" spans="1:22" x14ac:dyDescent="0.2">
      <c r="A79" s="216"/>
      <c r="B79" s="208" t="s">
        <v>10</v>
      </c>
      <c r="C79" s="221">
        <v>15811</v>
      </c>
      <c r="D79" s="213">
        <v>100685</v>
      </c>
      <c r="E79" s="221">
        <v>15795</v>
      </c>
      <c r="F79" s="213">
        <v>97984</v>
      </c>
      <c r="G79" s="221">
        <v>15253</v>
      </c>
      <c r="H79" s="213">
        <v>73485</v>
      </c>
      <c r="I79" s="221"/>
      <c r="J79" s="213"/>
      <c r="K79" s="187"/>
      <c r="L79" s="6"/>
      <c r="M79" s="6"/>
      <c r="N79" s="6"/>
      <c r="O79" s="6"/>
      <c r="Q79" s="6"/>
      <c r="R79" s="6"/>
      <c r="S79" s="6"/>
      <c r="T79" s="6"/>
      <c r="U79" s="6"/>
      <c r="V79" s="6"/>
    </row>
    <row r="80" spans="1:22" x14ac:dyDescent="0.2">
      <c r="A80" s="216"/>
      <c r="B80" s="208" t="s">
        <v>11</v>
      </c>
      <c r="C80" s="221">
        <v>9668</v>
      </c>
      <c r="D80" s="213">
        <v>110353</v>
      </c>
      <c r="E80" s="221">
        <v>9418</v>
      </c>
      <c r="F80" s="213">
        <v>107402</v>
      </c>
      <c r="G80" s="221">
        <v>10825</v>
      </c>
      <c r="H80" s="213">
        <v>84310</v>
      </c>
      <c r="I80" s="221"/>
      <c r="J80" s="213"/>
      <c r="K80" s="187"/>
      <c r="L80" s="6"/>
      <c r="M80" s="6"/>
      <c r="N80" s="6"/>
      <c r="O80" s="6"/>
      <c r="Q80" s="6"/>
      <c r="R80" s="6"/>
      <c r="S80" s="6"/>
      <c r="T80" s="6"/>
      <c r="U80" s="6"/>
      <c r="V80" s="6"/>
    </row>
    <row r="81" spans="1:22" x14ac:dyDescent="0.2">
      <c r="A81" s="216"/>
      <c r="B81" s="208" t="s">
        <v>12</v>
      </c>
      <c r="C81" s="221">
        <v>15810</v>
      </c>
      <c r="D81" s="213">
        <v>126163</v>
      </c>
      <c r="E81" s="221">
        <v>16739</v>
      </c>
      <c r="F81" s="213">
        <v>124141</v>
      </c>
      <c r="G81" s="221">
        <v>18735</v>
      </c>
      <c r="H81" s="213">
        <v>103045</v>
      </c>
      <c r="I81" s="221"/>
      <c r="J81" s="213"/>
      <c r="K81" s="187"/>
      <c r="L81" s="6"/>
      <c r="M81" s="6"/>
      <c r="N81" s="6"/>
      <c r="O81" s="6"/>
      <c r="Q81" s="6"/>
      <c r="R81" s="6"/>
      <c r="S81" s="6"/>
      <c r="T81" s="6"/>
      <c r="U81" s="6"/>
      <c r="V81" s="6"/>
    </row>
    <row r="82" spans="1:22" x14ac:dyDescent="0.2">
      <c r="A82" s="216"/>
      <c r="B82" s="208" t="s">
        <v>13</v>
      </c>
      <c r="C82" s="221">
        <v>15951</v>
      </c>
      <c r="D82" s="213">
        <v>142114</v>
      </c>
      <c r="E82" s="221">
        <v>15374</v>
      </c>
      <c r="F82" s="213">
        <v>139515</v>
      </c>
      <c r="G82" s="221">
        <v>15662</v>
      </c>
      <c r="H82" s="213">
        <v>118707</v>
      </c>
      <c r="I82" s="221"/>
      <c r="J82" s="213"/>
      <c r="K82" s="187"/>
      <c r="L82" s="6"/>
      <c r="M82" s="6"/>
      <c r="N82" s="6"/>
      <c r="O82" s="6"/>
      <c r="Q82" s="6"/>
      <c r="R82" s="6"/>
      <c r="S82" s="6"/>
      <c r="T82" s="6"/>
      <c r="U82" s="6"/>
      <c r="V82" s="6"/>
    </row>
    <row r="83" spans="1:22" x14ac:dyDescent="0.2">
      <c r="A83" s="216"/>
      <c r="B83" s="208" t="s">
        <v>14</v>
      </c>
      <c r="C83" s="221">
        <v>13240</v>
      </c>
      <c r="D83" s="213">
        <v>155354</v>
      </c>
      <c r="E83" s="221">
        <v>13054</v>
      </c>
      <c r="F83" s="213">
        <v>152569</v>
      </c>
      <c r="G83" s="221">
        <v>12463</v>
      </c>
      <c r="H83" s="213">
        <v>131170</v>
      </c>
      <c r="I83" s="221"/>
      <c r="J83" s="213"/>
      <c r="K83" s="187"/>
      <c r="L83" s="6"/>
      <c r="M83" s="6"/>
      <c r="N83" s="6"/>
      <c r="O83" s="6"/>
      <c r="Q83" s="6"/>
      <c r="R83" s="6"/>
      <c r="S83" s="6"/>
      <c r="T83" s="6"/>
      <c r="U83" s="6"/>
      <c r="V83" s="6"/>
    </row>
    <row r="84" spans="1:22" x14ac:dyDescent="0.2">
      <c r="A84" s="216"/>
      <c r="B84" s="208" t="s">
        <v>15</v>
      </c>
      <c r="C84" s="221">
        <v>10141</v>
      </c>
      <c r="D84" s="213">
        <v>165495</v>
      </c>
      <c r="E84" s="221">
        <v>10143</v>
      </c>
      <c r="F84" s="213">
        <v>162712</v>
      </c>
      <c r="G84" s="221">
        <v>9797</v>
      </c>
      <c r="H84" s="213">
        <v>140967</v>
      </c>
      <c r="I84" s="221"/>
      <c r="J84" s="213"/>
      <c r="K84" s="187"/>
      <c r="L84" s="6"/>
      <c r="M84" s="6"/>
      <c r="N84" s="6"/>
      <c r="O84" s="6"/>
      <c r="Q84" s="6"/>
      <c r="R84" s="6"/>
      <c r="S84" s="6"/>
      <c r="T84" s="6"/>
      <c r="U84" s="6"/>
      <c r="V84" s="6"/>
    </row>
    <row r="85" spans="1:22" x14ac:dyDescent="0.2">
      <c r="A85" s="208"/>
      <c r="B85" s="208"/>
      <c r="C85" s="220"/>
      <c r="D85" s="220"/>
      <c r="E85" s="220"/>
      <c r="F85" s="220"/>
      <c r="G85" s="220"/>
      <c r="H85" s="220"/>
      <c r="I85" s="208"/>
      <c r="J85" s="208"/>
      <c r="K85" s="187"/>
      <c r="L85" s="6"/>
      <c r="M85" s="6"/>
      <c r="N85" s="6"/>
      <c r="O85" s="6"/>
      <c r="Q85" s="6"/>
      <c r="R85" s="6"/>
      <c r="S85" s="6"/>
      <c r="T85" s="6"/>
      <c r="U85" s="6"/>
      <c r="V85" s="6"/>
    </row>
    <row r="86" spans="1:22" x14ac:dyDescent="0.2">
      <c r="A86" s="188" t="s">
        <v>324</v>
      </c>
      <c r="B86" s="208"/>
      <c r="C86" s="220"/>
      <c r="D86" s="220"/>
      <c r="E86" s="220"/>
      <c r="F86" s="220"/>
      <c r="G86" s="220"/>
      <c r="H86" s="220"/>
      <c r="I86" s="208"/>
      <c r="J86" s="208"/>
      <c r="K86" s="187"/>
      <c r="L86" s="6"/>
      <c r="M86" s="6"/>
      <c r="N86" s="6"/>
      <c r="O86" s="6"/>
      <c r="Q86" s="6"/>
      <c r="R86" s="6"/>
      <c r="S86" s="6"/>
      <c r="T86" s="6"/>
      <c r="U86" s="6"/>
      <c r="V86" s="6"/>
    </row>
    <row r="87" spans="1:22" x14ac:dyDescent="0.2">
      <c r="A87" s="208"/>
      <c r="B87" s="208"/>
      <c r="C87" s="220"/>
      <c r="D87" s="220"/>
      <c r="E87" s="220"/>
      <c r="F87" s="220"/>
      <c r="G87" s="220"/>
      <c r="H87" s="220"/>
      <c r="I87" s="208"/>
      <c r="J87" s="208"/>
      <c r="K87" s="187"/>
      <c r="L87" s="6"/>
      <c r="M87" s="6"/>
      <c r="N87" s="6"/>
      <c r="O87" s="6"/>
      <c r="Q87" s="6"/>
      <c r="R87" s="6"/>
      <c r="S87" s="6"/>
      <c r="T87" s="6"/>
      <c r="U87" s="6"/>
      <c r="V87" s="6"/>
    </row>
    <row r="88" spans="1:22" x14ac:dyDescent="0.2">
      <c r="A88" s="210"/>
      <c r="B88" s="208"/>
      <c r="C88" s="209">
        <v>2018</v>
      </c>
      <c r="D88" s="209">
        <v>2018</v>
      </c>
      <c r="E88" s="209">
        <v>2019</v>
      </c>
      <c r="F88" s="209">
        <v>2019</v>
      </c>
      <c r="G88" s="209">
        <v>2020</v>
      </c>
      <c r="H88" s="209">
        <v>2020</v>
      </c>
      <c r="I88" s="209">
        <v>2021</v>
      </c>
      <c r="J88" s="209">
        <v>2021</v>
      </c>
      <c r="K88" s="187"/>
      <c r="L88" s="6"/>
      <c r="M88" s="6"/>
      <c r="N88" s="6"/>
      <c r="O88" s="6"/>
      <c r="Q88" s="6"/>
      <c r="R88" s="6"/>
      <c r="S88" s="6"/>
      <c r="T88" s="6"/>
      <c r="U88" s="6"/>
      <c r="V88" s="6"/>
    </row>
    <row r="89" spans="1:22" ht="24" x14ac:dyDescent="0.2">
      <c r="A89" s="362" t="s">
        <v>23</v>
      </c>
      <c r="B89" s="362"/>
      <c r="C89" s="211" t="s">
        <v>1</v>
      </c>
      <c r="D89" s="211" t="s">
        <v>2</v>
      </c>
      <c r="E89" s="211" t="s">
        <v>1</v>
      </c>
      <c r="F89" s="211" t="s">
        <v>2</v>
      </c>
      <c r="G89" s="211" t="s">
        <v>1</v>
      </c>
      <c r="H89" s="211" t="s">
        <v>2</v>
      </c>
      <c r="I89" s="211" t="s">
        <v>1</v>
      </c>
      <c r="J89" s="211" t="s">
        <v>2</v>
      </c>
      <c r="K89" s="187"/>
      <c r="L89" s="6"/>
      <c r="M89" s="6"/>
      <c r="N89" s="6"/>
      <c r="O89" s="6"/>
      <c r="Q89" s="6"/>
      <c r="R89" s="6"/>
      <c r="S89" s="6"/>
      <c r="T89" s="6"/>
      <c r="U89" s="6"/>
      <c r="V89" s="6"/>
    </row>
    <row r="90" spans="1:22" x14ac:dyDescent="0.2">
      <c r="A90" s="363" t="s">
        <v>19</v>
      </c>
      <c r="B90" s="208" t="s">
        <v>4</v>
      </c>
      <c r="C90" s="222">
        <v>9.2763064721710808</v>
      </c>
      <c r="D90" s="219">
        <v>9.2763064721710808</v>
      </c>
      <c r="E90" s="222">
        <v>9.9469496021220163</v>
      </c>
      <c r="F90" s="219">
        <v>9.9469496021220163</v>
      </c>
      <c r="G90" s="222">
        <v>9.2294467020944051</v>
      </c>
      <c r="H90" s="219">
        <v>9.2294467020944051</v>
      </c>
      <c r="I90" s="223">
        <v>8.1818028008353796</v>
      </c>
      <c r="J90" s="224">
        <v>8.1818028008353796</v>
      </c>
      <c r="K90" s="187"/>
      <c r="L90" s="6"/>
      <c r="M90" s="6"/>
      <c r="N90" s="6"/>
      <c r="O90" s="6"/>
      <c r="Q90" s="6"/>
      <c r="R90" s="6"/>
      <c r="S90" s="6"/>
      <c r="T90" s="6"/>
      <c r="U90" s="6"/>
      <c r="V90" s="6"/>
    </row>
    <row r="91" spans="1:22" x14ac:dyDescent="0.2">
      <c r="A91" s="363"/>
      <c r="B91" s="208" t="s">
        <v>17</v>
      </c>
      <c r="C91" s="222">
        <v>8.742649602213767</v>
      </c>
      <c r="D91" s="219">
        <v>9.0360507669547623</v>
      </c>
      <c r="E91" s="222">
        <v>8.5797510812957896</v>
      </c>
      <c r="F91" s="219">
        <v>9.3055037892905954</v>
      </c>
      <c r="G91" s="222">
        <v>9.0630885122410554</v>
      </c>
      <c r="H91" s="219">
        <v>9.146436961628817</v>
      </c>
      <c r="I91" s="223">
        <v>8.6340257469308952</v>
      </c>
      <c r="J91" s="224">
        <v>8.3979198812843734</v>
      </c>
      <c r="K91" s="187"/>
      <c r="L91" s="6"/>
      <c r="M91" s="6"/>
      <c r="N91" s="6"/>
      <c r="O91" s="6"/>
      <c r="Q91" s="6"/>
      <c r="R91" s="6"/>
      <c r="S91" s="6"/>
      <c r="T91" s="6"/>
      <c r="U91" s="6"/>
      <c r="V91" s="6"/>
    </row>
    <row r="92" spans="1:22" x14ac:dyDescent="0.2">
      <c r="A92" s="363"/>
      <c r="B92" s="208" t="s">
        <v>6</v>
      </c>
      <c r="C92" s="222">
        <v>8.2680910221701911</v>
      </c>
      <c r="D92" s="219">
        <v>8.7693441414885775</v>
      </c>
      <c r="E92" s="222">
        <v>9.6055383284055669</v>
      </c>
      <c r="F92" s="219">
        <v>9.4149523859630655</v>
      </c>
      <c r="G92" s="222">
        <v>9.6644680240894747</v>
      </c>
      <c r="H92" s="219">
        <v>9.2969639732229652</v>
      </c>
      <c r="I92" s="223">
        <v>9.061786712421954</v>
      </c>
      <c r="J92" s="224">
        <v>8.6605701788273421</v>
      </c>
    </row>
    <row r="93" spans="1:22" x14ac:dyDescent="0.2">
      <c r="A93" s="216"/>
      <c r="B93" s="208" t="s">
        <v>7</v>
      </c>
      <c r="C93" s="222">
        <v>9.507135306553911</v>
      </c>
      <c r="D93" s="219">
        <v>8.9742883884820799</v>
      </c>
      <c r="E93" s="222">
        <v>9.6085173918793814</v>
      </c>
      <c r="F93" s="219">
        <v>9.4700391448358925</v>
      </c>
      <c r="G93" s="222">
        <v>11.17056856187291</v>
      </c>
      <c r="H93" s="219">
        <v>9.3716663110731826</v>
      </c>
      <c r="I93" s="223">
        <v>9.3074849430536535</v>
      </c>
      <c r="J93" s="224">
        <v>8.8185771486673463</v>
      </c>
    </row>
    <row r="94" spans="1:22" x14ac:dyDescent="0.2">
      <c r="A94" s="217" t="s">
        <v>18</v>
      </c>
      <c r="B94" s="208" t="s">
        <v>8</v>
      </c>
      <c r="C94" s="222">
        <v>8.5742986295472488</v>
      </c>
      <c r="D94" s="219">
        <v>8.8928185192762985</v>
      </c>
      <c r="E94" s="222">
        <v>9.5748310926090223</v>
      </c>
      <c r="F94" s="219">
        <v>9.4926905545147449</v>
      </c>
      <c r="G94" s="222">
        <v>10.521885521885523</v>
      </c>
      <c r="H94" s="219">
        <v>9.5289621512109779</v>
      </c>
      <c r="I94" s="223">
        <v>9.3539052980637543</v>
      </c>
      <c r="J94" s="224">
        <v>8.9365948767950751</v>
      </c>
    </row>
    <row r="95" spans="1:22" x14ac:dyDescent="0.2">
      <c r="A95" s="216"/>
      <c r="B95" s="208" t="s">
        <v>9</v>
      </c>
      <c r="C95" s="222">
        <v>8.7001459143968862</v>
      </c>
      <c r="D95" s="219">
        <v>8.8554798878337291</v>
      </c>
      <c r="E95" s="222">
        <v>9.2916666666666661</v>
      </c>
      <c r="F95" s="219">
        <v>9.457469977734247</v>
      </c>
      <c r="G95" s="222">
        <v>8.7185725871857258</v>
      </c>
      <c r="H95" s="219">
        <v>9.3230526171177353</v>
      </c>
      <c r="I95" s="223">
        <v>9.2661836557794661</v>
      </c>
      <c r="J95" s="224">
        <v>9.0030885026477776</v>
      </c>
    </row>
    <row r="96" spans="1:22" x14ac:dyDescent="0.2">
      <c r="A96" s="216"/>
      <c r="B96" s="208" t="s">
        <v>10</v>
      </c>
      <c r="C96" s="222">
        <v>8.5636582126367724</v>
      </c>
      <c r="D96" s="219">
        <v>8.8096538709837606</v>
      </c>
      <c r="E96" s="222">
        <v>9.4776828110161446</v>
      </c>
      <c r="F96" s="219">
        <v>9.4607282821685175</v>
      </c>
      <c r="G96" s="222">
        <v>8.5491378745164877</v>
      </c>
      <c r="H96" s="219">
        <v>9.1624140981152618</v>
      </c>
      <c r="I96" s="223"/>
      <c r="J96" s="224"/>
      <c r="K96" s="186"/>
      <c r="L96" s="3"/>
      <c r="M96" s="3"/>
      <c r="N96" s="3"/>
      <c r="O96" s="3"/>
      <c r="Q96" s="6"/>
      <c r="R96" s="6"/>
      <c r="S96" s="6"/>
      <c r="T96" s="6"/>
      <c r="U96" s="6"/>
      <c r="V96" s="6"/>
    </row>
    <row r="97" spans="1:22" x14ac:dyDescent="0.2">
      <c r="A97" s="216"/>
      <c r="B97" s="208" t="s">
        <v>11</v>
      </c>
      <c r="C97" s="222">
        <v>9.2159702110053789</v>
      </c>
      <c r="D97" s="219">
        <v>8.8452511485868079</v>
      </c>
      <c r="E97" s="222">
        <v>9.8853259715438533</v>
      </c>
      <c r="F97" s="219">
        <v>9.4979609318262224</v>
      </c>
      <c r="G97" s="222">
        <v>9.3796766743648945</v>
      </c>
      <c r="H97" s="219">
        <v>9.1903095718182914</v>
      </c>
      <c r="I97" s="223"/>
      <c r="J97" s="224"/>
      <c r="K97" s="186"/>
      <c r="L97" s="3"/>
      <c r="M97" s="3"/>
      <c r="N97" s="3"/>
      <c r="O97" s="3"/>
      <c r="Q97" s="6"/>
      <c r="R97" s="6"/>
      <c r="S97" s="6"/>
      <c r="T97" s="6"/>
      <c r="U97" s="6"/>
      <c r="V97" s="6"/>
    </row>
    <row r="98" spans="1:22" x14ac:dyDescent="0.2">
      <c r="A98" s="216"/>
      <c r="B98" s="208" t="s">
        <v>12</v>
      </c>
      <c r="C98" s="222">
        <v>8.8298545224541432</v>
      </c>
      <c r="D98" s="219">
        <v>8.843321734581453</v>
      </c>
      <c r="E98" s="222">
        <v>9.3374753569508329</v>
      </c>
      <c r="F98" s="219">
        <v>9.4763212798350267</v>
      </c>
      <c r="G98" s="222">
        <v>9.0816653322658123</v>
      </c>
      <c r="H98" s="219">
        <v>9.1705565529622977</v>
      </c>
      <c r="I98" s="223"/>
      <c r="J98" s="224"/>
      <c r="K98" s="186"/>
      <c r="L98" s="3"/>
      <c r="M98" s="3"/>
      <c r="N98" s="3"/>
      <c r="O98" s="3"/>
      <c r="Q98" s="6"/>
      <c r="R98" s="6"/>
      <c r="S98" s="6"/>
      <c r="T98" s="6"/>
      <c r="U98" s="6"/>
      <c r="V98" s="6"/>
    </row>
    <row r="99" spans="1:22" x14ac:dyDescent="0.2">
      <c r="A99" s="216"/>
      <c r="B99" s="208" t="s">
        <v>13</v>
      </c>
      <c r="C99" s="222">
        <v>8.4320732242492635</v>
      </c>
      <c r="D99" s="219">
        <v>8.7971628410993983</v>
      </c>
      <c r="E99" s="222">
        <v>9.2103551450500856</v>
      </c>
      <c r="F99" s="219">
        <v>9.4470128660000725</v>
      </c>
      <c r="G99" s="222">
        <v>8.274102924275315</v>
      </c>
      <c r="H99" s="219">
        <v>9.0522799834887557</v>
      </c>
      <c r="I99" s="223"/>
      <c r="J99" s="224"/>
      <c r="K99" s="186"/>
      <c r="L99" s="3"/>
      <c r="M99" s="3"/>
      <c r="N99" s="3"/>
      <c r="O99" s="3"/>
      <c r="Q99" s="6"/>
      <c r="R99" s="6"/>
      <c r="S99" s="6"/>
      <c r="T99" s="6"/>
      <c r="U99" s="6"/>
      <c r="V99" s="6"/>
    </row>
    <row r="100" spans="1:22" x14ac:dyDescent="0.2">
      <c r="A100" s="216"/>
      <c r="B100" s="208" t="s">
        <v>14</v>
      </c>
      <c r="C100" s="222">
        <v>8.7235649546827787</v>
      </c>
      <c r="D100" s="219">
        <v>8.7908904823821725</v>
      </c>
      <c r="E100" s="222">
        <v>9.2308870844185691</v>
      </c>
      <c r="F100" s="219">
        <v>9.4285208659688404</v>
      </c>
      <c r="G100" s="222">
        <v>8.6326727112252275</v>
      </c>
      <c r="H100" s="219">
        <v>9.0124113745521068</v>
      </c>
      <c r="I100" s="221"/>
      <c r="J100" s="213"/>
      <c r="K100" s="186"/>
      <c r="L100" s="3"/>
      <c r="M100" s="3"/>
      <c r="N100" s="3"/>
      <c r="O100" s="3"/>
      <c r="Q100" s="6"/>
      <c r="R100" s="6"/>
      <c r="S100" s="6"/>
      <c r="T100" s="6"/>
      <c r="U100" s="6"/>
      <c r="V100" s="6"/>
    </row>
    <row r="101" spans="1:22" x14ac:dyDescent="0.2">
      <c r="A101" s="216"/>
      <c r="B101" s="208" t="s">
        <v>15</v>
      </c>
      <c r="C101" s="222">
        <v>9.2002761068928116</v>
      </c>
      <c r="D101" s="219">
        <v>8.815976313483791</v>
      </c>
      <c r="E101" s="222">
        <v>9.208321009563246</v>
      </c>
      <c r="F101" s="219">
        <v>9.4147942376714688</v>
      </c>
      <c r="G101" s="222">
        <v>9.8811881188118811</v>
      </c>
      <c r="H101" s="219">
        <v>9.0727900856228736</v>
      </c>
      <c r="I101" s="221"/>
      <c r="J101" s="213"/>
      <c r="K101" s="186"/>
      <c r="L101" s="3"/>
      <c r="M101" s="3"/>
      <c r="N101" s="3"/>
      <c r="O101" s="3"/>
      <c r="Q101" s="6"/>
      <c r="R101" s="6"/>
      <c r="S101" s="6"/>
      <c r="T101" s="6"/>
      <c r="U101" s="6"/>
      <c r="V101" s="6"/>
    </row>
    <row r="102" spans="1:22" x14ac:dyDescent="0.2">
      <c r="B102" s="1"/>
      <c r="K102" s="186"/>
      <c r="L102" s="3"/>
      <c r="M102" s="3"/>
      <c r="N102" s="3"/>
      <c r="O102" s="3"/>
      <c r="Q102" s="6"/>
      <c r="R102" s="6"/>
      <c r="S102" s="6"/>
      <c r="T102" s="6"/>
      <c r="U102" s="6"/>
      <c r="V102" s="6"/>
    </row>
    <row r="103" spans="1:22" x14ac:dyDescent="0.2">
      <c r="K103" s="186"/>
      <c r="L103" s="3"/>
      <c r="M103" s="3"/>
      <c r="N103" s="3"/>
      <c r="O103" s="3"/>
      <c r="Q103" s="6"/>
      <c r="R103" s="6"/>
      <c r="S103" s="6"/>
      <c r="T103" s="6"/>
      <c r="U103" s="6"/>
      <c r="V103" s="6"/>
    </row>
    <row r="104" spans="1:22" x14ac:dyDescent="0.2">
      <c r="K104" s="186"/>
      <c r="L104" s="3"/>
      <c r="M104" s="3"/>
      <c r="N104" s="3"/>
      <c r="O104" s="3"/>
      <c r="Q104" s="6"/>
      <c r="R104" s="6"/>
      <c r="S104" s="6"/>
      <c r="T104" s="6"/>
      <c r="U104" s="6"/>
      <c r="V104" s="6"/>
    </row>
    <row r="105" spans="1:22" x14ac:dyDescent="0.2">
      <c r="J105" s="187"/>
      <c r="K105" s="186"/>
      <c r="L105" s="3"/>
      <c r="M105" s="3"/>
      <c r="N105" s="3"/>
      <c r="O105" s="3"/>
      <c r="Q105" s="6"/>
      <c r="R105" s="6"/>
      <c r="S105" s="6"/>
      <c r="T105" s="6"/>
      <c r="U105" s="6"/>
      <c r="V105" s="6"/>
    </row>
    <row r="106" spans="1:22" x14ac:dyDescent="0.2">
      <c r="J106" s="187"/>
      <c r="K106" s="186"/>
      <c r="L106" s="3"/>
      <c r="M106" s="3"/>
      <c r="N106" s="3"/>
      <c r="O106" s="3"/>
      <c r="Q106" s="6"/>
      <c r="R106" s="6"/>
      <c r="S106" s="6"/>
      <c r="T106" s="6"/>
      <c r="U106" s="6"/>
      <c r="V106" s="6"/>
    </row>
    <row r="107" spans="1:22" x14ac:dyDescent="0.2">
      <c r="J107" s="187"/>
      <c r="K107" s="186"/>
      <c r="L107" s="3"/>
      <c r="M107" s="3"/>
      <c r="N107" s="3"/>
      <c r="O107" s="3"/>
      <c r="Q107" s="6"/>
      <c r="R107" s="6"/>
      <c r="S107" s="6"/>
      <c r="T107" s="6"/>
      <c r="U107" s="6"/>
      <c r="V107" s="6"/>
    </row>
    <row r="108" spans="1:22" x14ac:dyDescent="0.2">
      <c r="J108" s="187"/>
    </row>
    <row r="109" spans="1:22" x14ac:dyDescent="0.2">
      <c r="J109" s="187"/>
    </row>
    <row r="110" spans="1:22" x14ac:dyDescent="0.2">
      <c r="J110" s="187"/>
    </row>
    <row r="111" spans="1:22" x14ac:dyDescent="0.2">
      <c r="J111" s="187"/>
    </row>
    <row r="112" spans="1:22" x14ac:dyDescent="0.2">
      <c r="J112" s="187"/>
    </row>
    <row r="113" spans="10:10" x14ac:dyDescent="0.2">
      <c r="J113" s="187"/>
    </row>
    <row r="114" spans="10:10" x14ac:dyDescent="0.2">
      <c r="J114" s="187"/>
    </row>
    <row r="115" spans="10:10" x14ac:dyDescent="0.2">
      <c r="J115" s="187"/>
    </row>
    <row r="116" spans="10:10" x14ac:dyDescent="0.2">
      <c r="J116" s="187"/>
    </row>
    <row r="121" spans="10:10" x14ac:dyDescent="0.2">
      <c r="J121" s="186"/>
    </row>
    <row r="122" spans="10:10" x14ac:dyDescent="0.2">
      <c r="J122" s="186"/>
    </row>
    <row r="123" spans="10:10" x14ac:dyDescent="0.2">
      <c r="J123" s="186"/>
    </row>
    <row r="124" spans="10:10" x14ac:dyDescent="0.2">
      <c r="J124" s="186"/>
    </row>
    <row r="125" spans="10:10" x14ac:dyDescent="0.2">
      <c r="J125" s="186"/>
    </row>
    <row r="126" spans="10:10" x14ac:dyDescent="0.2">
      <c r="J126" s="186"/>
    </row>
    <row r="127" spans="10:10" x14ac:dyDescent="0.2">
      <c r="J127" s="186"/>
    </row>
    <row r="128" spans="10:10" x14ac:dyDescent="0.2">
      <c r="J128" s="186"/>
    </row>
    <row r="129" spans="10:10" x14ac:dyDescent="0.2">
      <c r="J129" s="186"/>
    </row>
    <row r="130" spans="10:10" x14ac:dyDescent="0.2">
      <c r="J130" s="186"/>
    </row>
    <row r="131" spans="10:10" x14ac:dyDescent="0.2">
      <c r="J131" s="186"/>
    </row>
    <row r="132" spans="10:10" x14ac:dyDescent="0.2">
      <c r="J132" s="186"/>
    </row>
    <row r="185" ht="12.75" customHeight="1" x14ac:dyDescent="0.2"/>
  </sheetData>
  <mergeCells count="12">
    <mergeCell ref="A90:A92"/>
    <mergeCell ref="A7:A9"/>
    <mergeCell ref="A23:A25"/>
    <mergeCell ref="A40:A42"/>
    <mergeCell ref="A22:B22"/>
    <mergeCell ref="A6:B6"/>
    <mergeCell ref="A39:B39"/>
    <mergeCell ref="A56:B56"/>
    <mergeCell ref="A72:B72"/>
    <mergeCell ref="A89:B89"/>
    <mergeCell ref="A57:A59"/>
    <mergeCell ref="A73:A75"/>
  </mergeCells>
  <hyperlinks>
    <hyperlink ref="M1" location="'Lisez-moi'!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2"/>
  <sheetViews>
    <sheetView zoomScale="85" zoomScaleNormal="85" workbookViewId="0">
      <selection activeCell="I22" sqref="I22"/>
    </sheetView>
  </sheetViews>
  <sheetFormatPr baseColWidth="10" defaultRowHeight="14.1" customHeight="1" x14ac:dyDescent="0.2"/>
  <cols>
    <col min="1" max="1" width="40.140625" style="27" customWidth="1"/>
    <col min="2" max="5" width="11.7109375" style="27" customWidth="1"/>
    <col min="6" max="6" width="4.42578125" style="89" customWidth="1"/>
    <col min="7" max="8" width="15.7109375" style="27" customWidth="1"/>
    <col min="9" max="16384" width="11.42578125" style="27"/>
  </cols>
  <sheetData>
    <row r="1" spans="1:11" ht="14.1" customHeight="1" x14ac:dyDescent="0.2">
      <c r="A1" s="164" t="s">
        <v>295</v>
      </c>
      <c r="B1" s="89"/>
      <c r="C1" s="89"/>
      <c r="D1" s="89"/>
      <c r="E1" s="89"/>
      <c r="G1" s="88"/>
      <c r="H1" s="88"/>
      <c r="I1" s="88"/>
      <c r="K1" s="254" t="s">
        <v>333</v>
      </c>
    </row>
    <row r="2" spans="1:11" ht="14.1" customHeight="1" x14ac:dyDescent="0.2">
      <c r="A2" s="164"/>
      <c r="B2" s="89"/>
      <c r="C2" s="89"/>
      <c r="D2" s="89"/>
      <c r="E2" s="89"/>
      <c r="G2" s="88"/>
      <c r="H2" s="88"/>
      <c r="I2" s="88"/>
    </row>
    <row r="3" spans="1:11" ht="14.1" customHeight="1" x14ac:dyDescent="0.2">
      <c r="A3" s="367" t="s">
        <v>64</v>
      </c>
      <c r="B3" s="369">
        <v>2017</v>
      </c>
      <c r="C3" s="369">
        <f t="shared" ref="C3:E3" si="0">B3+1</f>
        <v>2018</v>
      </c>
      <c r="D3" s="369">
        <f t="shared" si="0"/>
        <v>2019</v>
      </c>
      <c r="E3" s="369">
        <f t="shared" si="0"/>
        <v>2020</v>
      </c>
      <c r="G3" s="365">
        <f>E3</f>
        <v>2020</v>
      </c>
      <c r="H3" s="366"/>
    </row>
    <row r="4" spans="1:11" ht="38.25" x14ac:dyDescent="0.2">
      <c r="A4" s="368"/>
      <c r="B4" s="369"/>
      <c r="C4" s="369"/>
      <c r="D4" s="369"/>
      <c r="E4" s="369"/>
      <c r="F4" s="225"/>
      <c r="G4" s="158" t="s">
        <v>65</v>
      </c>
      <c r="H4" s="158" t="s">
        <v>112</v>
      </c>
    </row>
    <row r="5" spans="1:11" ht="14.1" customHeight="1" x14ac:dyDescent="0.2">
      <c r="A5" s="327" t="s">
        <v>66</v>
      </c>
      <c r="B5" s="328">
        <v>67.308999999999997</v>
      </c>
      <c r="C5" s="328">
        <v>46.419000000000004</v>
      </c>
      <c r="D5" s="328">
        <v>38.948</v>
      </c>
      <c r="E5" s="328">
        <v>34.966000000000001</v>
      </c>
      <c r="F5" s="226"/>
      <c r="G5" s="329">
        <v>73.909893538662971</v>
      </c>
      <c r="H5" s="329">
        <v>16.643660215340383</v>
      </c>
    </row>
    <row r="6" spans="1:11" ht="14.1" customHeight="1" x14ac:dyDescent="0.2">
      <c r="A6" s="231" t="s">
        <v>67</v>
      </c>
      <c r="B6" s="159">
        <v>39.673000000000002</v>
      </c>
      <c r="C6" s="159">
        <v>1.536</v>
      </c>
      <c r="D6" s="159">
        <v>0.02</v>
      </c>
      <c r="E6" s="159">
        <v>3.0000000000000001E-3</v>
      </c>
      <c r="F6" s="227"/>
      <c r="G6" s="160">
        <v>6.3412938459071365E-3</v>
      </c>
      <c r="H6" s="160">
        <v>50</v>
      </c>
    </row>
    <row r="7" spans="1:11" ht="14.1" customHeight="1" x14ac:dyDescent="0.2">
      <c r="A7" s="231" t="s">
        <v>68</v>
      </c>
      <c r="B7" s="159">
        <v>0</v>
      </c>
      <c r="C7" s="159">
        <v>22.853000000000002</v>
      </c>
      <c r="D7" s="159">
        <v>15.48</v>
      </c>
      <c r="E7" s="159">
        <v>11.676</v>
      </c>
      <c r="F7" s="227"/>
      <c r="G7" s="160">
        <v>24.680315648270575</v>
      </c>
      <c r="H7" s="160">
        <v>17.957827711899597</v>
      </c>
    </row>
    <row r="8" spans="1:11" ht="14.1" customHeight="1" x14ac:dyDescent="0.2">
      <c r="A8" s="231" t="s">
        <v>69</v>
      </c>
      <c r="B8" s="159">
        <v>2.2370000000000001</v>
      </c>
      <c r="C8" s="159">
        <v>0.14299999999999999</v>
      </c>
      <c r="D8" s="159">
        <v>0.124</v>
      </c>
      <c r="E8" s="159">
        <v>0.17199999999999999</v>
      </c>
      <c r="F8" s="227"/>
      <c r="G8" s="160">
        <v>0.36356751383200914</v>
      </c>
      <c r="H8" s="160">
        <v>4.666304937601736</v>
      </c>
    </row>
    <row r="9" spans="1:11" ht="14.1" customHeight="1" x14ac:dyDescent="0.2">
      <c r="A9" s="231" t="s">
        <v>70</v>
      </c>
      <c r="B9" s="159">
        <v>25.399000000000001</v>
      </c>
      <c r="C9" s="159">
        <v>21.887</v>
      </c>
      <c r="D9" s="159">
        <v>23.324000000000002</v>
      </c>
      <c r="E9" s="159">
        <v>23.114999999999998</v>
      </c>
      <c r="F9" s="227"/>
      <c r="G9" s="160">
        <v>48.859669082714483</v>
      </c>
      <c r="H9" s="160">
        <v>17.089056793482278</v>
      </c>
    </row>
    <row r="10" spans="1:11" ht="14.1" customHeight="1" x14ac:dyDescent="0.2">
      <c r="A10" s="327" t="s">
        <v>71</v>
      </c>
      <c r="B10" s="328">
        <v>7.7532191938838924E-2</v>
      </c>
      <c r="C10" s="328">
        <v>8.23255633026196E-2</v>
      </c>
      <c r="D10" s="328">
        <v>8.4079045208255557E-2</v>
      </c>
      <c r="E10" s="328">
        <v>8.7358246739965367E-2</v>
      </c>
      <c r="F10" s="228"/>
      <c r="G10" s="329">
        <v>0.18465477081379317</v>
      </c>
      <c r="H10" s="329">
        <v>1.067750212405214E-2</v>
      </c>
    </row>
    <row r="11" spans="1:11" ht="14.1" customHeight="1" x14ac:dyDescent="0.2">
      <c r="A11" s="231" t="s">
        <v>72</v>
      </c>
      <c r="B11" s="159">
        <v>7.7532191938838924E-2</v>
      </c>
      <c r="C11" s="159">
        <v>8.23255633026196E-2</v>
      </c>
      <c r="D11" s="159">
        <v>8.4079045208255557E-2</v>
      </c>
      <c r="E11" s="159">
        <v>8.7358246739965367E-2</v>
      </c>
      <c r="F11" s="227"/>
      <c r="G11" s="160">
        <v>0.18465477081379317</v>
      </c>
      <c r="H11" s="160">
        <v>5.5537265311457841E-2</v>
      </c>
    </row>
    <row r="12" spans="1:11" ht="14.1" customHeight="1" x14ac:dyDescent="0.2">
      <c r="A12" s="327" t="s">
        <v>73</v>
      </c>
      <c r="B12" s="328">
        <v>13.319767248982556</v>
      </c>
      <c r="C12" s="328">
        <v>15.463492718106723</v>
      </c>
      <c r="D12" s="328">
        <v>35.749061031787484</v>
      </c>
      <c r="E12" s="328">
        <v>12.255599087515897</v>
      </c>
      <c r="F12" s="228"/>
      <c r="G12" s="329">
        <v>25.905451690523222</v>
      </c>
      <c r="H12" s="329">
        <v>5.4031101923499847</v>
      </c>
    </row>
    <row r="13" spans="1:11" ht="14.1" customHeight="1" x14ac:dyDescent="0.2">
      <c r="A13" s="231" t="s">
        <v>74</v>
      </c>
      <c r="B13" s="159">
        <v>1.7740105181629617</v>
      </c>
      <c r="C13" s="159">
        <v>1.6719008527566912</v>
      </c>
      <c r="D13" s="159">
        <v>1.4737862952171721</v>
      </c>
      <c r="E13" s="159">
        <v>0.50728712727726732</v>
      </c>
      <c r="F13" s="227"/>
      <c r="G13" s="160">
        <v>1.0722855794370818</v>
      </c>
      <c r="H13" s="160">
        <v>6</v>
      </c>
    </row>
    <row r="14" spans="1:11" ht="14.1" customHeight="1" x14ac:dyDescent="0.2">
      <c r="A14" s="231" t="s">
        <v>75</v>
      </c>
      <c r="B14" s="161">
        <v>11.545756730819594</v>
      </c>
      <c r="C14" s="161">
        <v>13.791591865350032</v>
      </c>
      <c r="D14" s="161">
        <v>34.27527473657031</v>
      </c>
      <c r="E14" s="161">
        <v>11.748311960238629</v>
      </c>
      <c r="F14" s="227"/>
      <c r="G14" s="162">
        <v>24.83316611108614</v>
      </c>
      <c r="H14" s="162">
        <v>5.3800000000000008</v>
      </c>
    </row>
    <row r="15" spans="1:11" ht="14.1" customHeight="1" x14ac:dyDescent="0.2">
      <c r="A15" s="163" t="s">
        <v>76</v>
      </c>
      <c r="B15" s="169">
        <v>80.706299440921399</v>
      </c>
      <c r="C15" s="169">
        <v>61.964818281409343</v>
      </c>
      <c r="D15" s="169">
        <v>74.78114007699574</v>
      </c>
      <c r="E15" s="169">
        <v>47.308957334255865</v>
      </c>
      <c r="F15" s="229"/>
      <c r="G15" s="170">
        <v>100</v>
      </c>
      <c r="H15" s="170">
        <v>3.7694477288167141</v>
      </c>
    </row>
    <row r="16" spans="1:11" ht="14.1" customHeight="1" x14ac:dyDescent="0.2">
      <c r="A16" s="165"/>
      <c r="B16" s="166"/>
      <c r="C16" s="166"/>
      <c r="D16" s="166"/>
      <c r="E16" s="166"/>
      <c r="F16" s="167"/>
      <c r="G16" s="168"/>
      <c r="H16" s="168"/>
    </row>
    <row r="17" spans="1:8" ht="14.1" customHeight="1" x14ac:dyDescent="0.2">
      <c r="A17" s="230" t="s">
        <v>297</v>
      </c>
      <c r="B17" s="166"/>
      <c r="C17" s="166"/>
      <c r="D17" s="166"/>
      <c r="E17" s="166"/>
      <c r="F17" s="167"/>
      <c r="G17" s="168"/>
      <c r="H17" s="168"/>
    </row>
    <row r="18" spans="1:8" ht="14.1" customHeight="1" x14ac:dyDescent="0.2">
      <c r="A18" s="230" t="s">
        <v>347</v>
      </c>
      <c r="B18" s="89"/>
      <c r="C18" s="89"/>
      <c r="D18" s="89"/>
      <c r="E18" s="89"/>
      <c r="G18" s="89"/>
      <c r="H18" s="89"/>
    </row>
    <row r="19" spans="1:8" ht="14.1" customHeight="1" x14ac:dyDescent="0.2">
      <c r="A19" s="230" t="s">
        <v>296</v>
      </c>
      <c r="B19" s="89"/>
      <c r="C19" s="89"/>
      <c r="D19" s="89"/>
      <c r="E19" s="89"/>
      <c r="G19" s="89"/>
      <c r="H19" s="89"/>
    </row>
    <row r="20" spans="1:8" ht="14.1" customHeight="1" x14ac:dyDescent="0.2">
      <c r="A20" s="174" t="s">
        <v>342</v>
      </c>
      <c r="B20" s="88"/>
      <c r="C20" s="88"/>
      <c r="D20" s="88"/>
      <c r="E20" s="88"/>
      <c r="G20" s="88"/>
      <c r="H20" s="88"/>
    </row>
    <row r="21" spans="1:8" ht="14.1" customHeight="1" x14ac:dyDescent="0.2">
      <c r="A21" s="88"/>
      <c r="B21" s="88"/>
      <c r="C21" s="88"/>
      <c r="D21" s="88"/>
      <c r="E21" s="88"/>
      <c r="G21" s="88"/>
      <c r="H21" s="88"/>
    </row>
    <row r="22" spans="1:8" ht="14.1" customHeight="1" x14ac:dyDescent="0.2">
      <c r="A22" s="27" t="s">
        <v>113</v>
      </c>
    </row>
  </sheetData>
  <mergeCells count="6">
    <mergeCell ref="G3:H3"/>
    <mergeCell ref="A3:A4"/>
    <mergeCell ref="B3:B4"/>
    <mergeCell ref="C3:C4"/>
    <mergeCell ref="D3:D4"/>
    <mergeCell ref="E3:E4"/>
  </mergeCells>
  <hyperlinks>
    <hyperlink ref="K1" location="'Lisez-moi'!A1" display="Retour au sommaire"/>
    <hyperlink ref="A20" r:id="rId1"/>
  </hyperlinks>
  <pageMargins left="0.7" right="0.7" top="0.75" bottom="0.75" header="0.3" footer="0.3"/>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39"/>
  <sheetViews>
    <sheetView zoomScale="85" zoomScaleNormal="85" workbookViewId="0">
      <selection activeCell="K41" sqref="K41"/>
    </sheetView>
  </sheetViews>
  <sheetFormatPr baseColWidth="10" defaultColWidth="8.42578125" defaultRowHeight="12.75" x14ac:dyDescent="0.2"/>
  <cols>
    <col min="1" max="6" width="12.7109375" style="27" customWidth="1"/>
    <col min="7" max="28" width="8.42578125" style="27" customWidth="1"/>
    <col min="29" max="16384" width="8.42578125" style="27"/>
  </cols>
  <sheetData>
    <row r="1" spans="1:31" ht="15" x14ac:dyDescent="0.25">
      <c r="A1" s="140" t="s">
        <v>301</v>
      </c>
      <c r="P1" s="254" t="s">
        <v>333</v>
      </c>
    </row>
    <row r="2" spans="1:31" x14ac:dyDescent="0.2">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row>
    <row r="3" spans="1:31" ht="76.5" x14ac:dyDescent="0.2">
      <c r="B3" s="172" t="s">
        <v>77</v>
      </c>
      <c r="C3" s="172" t="s">
        <v>78</v>
      </c>
      <c r="D3" s="173"/>
      <c r="E3" s="172" t="s">
        <v>79</v>
      </c>
      <c r="F3" s="172" t="s">
        <v>80</v>
      </c>
    </row>
    <row r="4" spans="1:31" x14ac:dyDescent="0.2">
      <c r="A4" s="27">
        <v>1990</v>
      </c>
      <c r="B4" s="148">
        <v>37.351606904192948</v>
      </c>
      <c r="C4" s="148">
        <v>4.398187087373211</v>
      </c>
      <c r="D4" s="148"/>
      <c r="E4" s="148">
        <v>34.50187290419295</v>
      </c>
      <c r="F4" s="148">
        <v>7.7355845686812907</v>
      </c>
    </row>
    <row r="5" spans="1:31" x14ac:dyDescent="0.2">
      <c r="A5" s="27">
        <v>1991</v>
      </c>
      <c r="B5" s="148">
        <v>39.591520253638947</v>
      </c>
      <c r="C5" s="148">
        <v>4.3288592937345118</v>
      </c>
      <c r="D5" s="148"/>
      <c r="E5" s="148">
        <v>36.968688253638952</v>
      </c>
      <c r="F5" s="148">
        <v>7.0569818681031888</v>
      </c>
    </row>
    <row r="6" spans="1:31" ht="14.25" x14ac:dyDescent="0.2">
      <c r="A6" s="27">
        <v>1992</v>
      </c>
      <c r="B6" s="148">
        <v>58.968597950609592</v>
      </c>
      <c r="C6" s="148">
        <v>5.084866243410044</v>
      </c>
      <c r="D6" s="148"/>
      <c r="E6" s="148">
        <v>55.555499950609587</v>
      </c>
      <c r="F6" s="148">
        <v>8.1049642047962092</v>
      </c>
      <c r="V6" s="98"/>
      <c r="W6" s="98"/>
      <c r="X6" s="98"/>
      <c r="Y6" s="98"/>
      <c r="Z6" s="98"/>
    </row>
    <row r="7" spans="1:31" ht="14.25" x14ac:dyDescent="0.2">
      <c r="A7" s="27">
        <v>1993</v>
      </c>
      <c r="B7" s="148">
        <v>81.82538599999998</v>
      </c>
      <c r="C7" s="148">
        <v>6.7767549911300105</v>
      </c>
      <c r="D7" s="148"/>
      <c r="E7" s="148">
        <v>76.870948999999996</v>
      </c>
      <c r="F7" s="148">
        <v>9.7526841435518516</v>
      </c>
      <c r="V7" s="99"/>
      <c r="W7" s="99"/>
      <c r="X7" s="99"/>
      <c r="Y7" s="99"/>
      <c r="Z7" s="99"/>
    </row>
    <row r="8" spans="1:31" ht="14.25" x14ac:dyDescent="0.2">
      <c r="A8" s="27">
        <v>1994</v>
      </c>
      <c r="B8" s="148">
        <v>103.76660442275306</v>
      </c>
      <c r="C8" s="148">
        <v>7.2339402194132125</v>
      </c>
      <c r="D8" s="148"/>
      <c r="E8" s="148">
        <v>96.611570422753061</v>
      </c>
      <c r="F8" s="148">
        <v>10.396982698818812</v>
      </c>
      <c r="V8" s="99"/>
      <c r="W8" s="99"/>
      <c r="X8" s="99"/>
      <c r="Y8" s="99"/>
      <c r="Z8" s="99"/>
    </row>
    <row r="9" spans="1:31" ht="14.25" x14ac:dyDescent="0.2">
      <c r="A9" s="27">
        <v>1995</v>
      </c>
      <c r="B9" s="148">
        <v>100.19872698794943</v>
      </c>
      <c r="C9" s="148">
        <v>6.640118687860717</v>
      </c>
      <c r="D9" s="148"/>
      <c r="E9" s="148">
        <v>91.72237398794941</v>
      </c>
      <c r="F9" s="148">
        <v>8.9905914883640357</v>
      </c>
      <c r="V9" s="99"/>
      <c r="W9" s="99"/>
      <c r="X9" s="99"/>
      <c r="Y9" s="99"/>
      <c r="Z9" s="99"/>
    </row>
    <row r="10" spans="1:31" ht="14.25" x14ac:dyDescent="0.2">
      <c r="A10" s="27">
        <v>1996</v>
      </c>
      <c r="B10" s="148">
        <v>96.757456270266289</v>
      </c>
      <c r="C10" s="148">
        <v>6.8527779956206709</v>
      </c>
      <c r="D10" s="148"/>
      <c r="E10" s="148">
        <v>90.770515270266301</v>
      </c>
      <c r="F10" s="148">
        <v>9.2222372073824523</v>
      </c>
      <c r="V10" s="100"/>
      <c r="W10" s="100"/>
      <c r="X10" s="100"/>
      <c r="Y10" s="100"/>
      <c r="Z10" s="100"/>
    </row>
    <row r="11" spans="1:31" ht="14.25" x14ac:dyDescent="0.2">
      <c r="A11" s="27">
        <v>1997</v>
      </c>
      <c r="B11" s="148">
        <v>108.57876448519892</v>
      </c>
      <c r="C11" s="148">
        <v>8.043864685770135</v>
      </c>
      <c r="D11" s="148"/>
      <c r="E11" s="148">
        <v>101.65828748519891</v>
      </c>
      <c r="F11" s="148">
        <v>11.325588182685065</v>
      </c>
      <c r="V11" s="98"/>
      <c r="W11" s="98"/>
      <c r="X11" s="98"/>
      <c r="Y11" s="98"/>
      <c r="Z11" s="98"/>
    </row>
    <row r="12" spans="1:31" ht="14.25" x14ac:dyDescent="0.2">
      <c r="A12" s="27">
        <v>1998</v>
      </c>
      <c r="B12" s="148">
        <v>106.68635436863232</v>
      </c>
      <c r="C12" s="148">
        <v>7.6183768831004377</v>
      </c>
      <c r="D12" s="148"/>
      <c r="E12" s="148">
        <v>100.49111136863233</v>
      </c>
      <c r="F12" s="148">
        <v>10.83078301767566</v>
      </c>
      <c r="V12" s="99"/>
      <c r="W12" s="99"/>
      <c r="X12" s="99"/>
      <c r="Y12" s="99"/>
      <c r="Z12" s="99"/>
    </row>
    <row r="13" spans="1:31" ht="14.25" x14ac:dyDescent="0.2">
      <c r="A13" s="27">
        <v>1999</v>
      </c>
      <c r="B13" s="148">
        <v>100.48342428312571</v>
      </c>
      <c r="C13" s="148">
        <v>7.6069693061621866</v>
      </c>
      <c r="D13" s="148"/>
      <c r="E13" s="148">
        <v>95.182835283125712</v>
      </c>
      <c r="F13" s="148">
        <v>11.245409791074794</v>
      </c>
      <c r="V13" s="99"/>
      <c r="W13" s="99"/>
      <c r="X13" s="99"/>
      <c r="Y13" s="99"/>
      <c r="Z13" s="99"/>
    </row>
    <row r="14" spans="1:31" x14ac:dyDescent="0.2">
      <c r="A14" s="27">
        <v>2000</v>
      </c>
      <c r="B14" s="148">
        <v>97.530005399061011</v>
      </c>
      <c r="C14" s="148">
        <v>7.7382349874092844</v>
      </c>
      <c r="D14" s="148"/>
      <c r="E14" s="148">
        <v>91.946325399061024</v>
      </c>
      <c r="F14" s="148">
        <v>12.295774390477117</v>
      </c>
    </row>
    <row r="15" spans="1:31" x14ac:dyDescent="0.2">
      <c r="A15" s="27">
        <v>2001</v>
      </c>
      <c r="B15" s="148">
        <v>101.83344838772267</v>
      </c>
      <c r="C15" s="148">
        <v>8.9255678901634923</v>
      </c>
      <c r="D15" s="148"/>
      <c r="E15" s="148">
        <v>96.448296359605905</v>
      </c>
      <c r="F15" s="148">
        <v>15.179709683391629</v>
      </c>
    </row>
    <row r="16" spans="1:31" x14ac:dyDescent="0.2">
      <c r="A16" s="27">
        <v>2002</v>
      </c>
      <c r="B16" s="148">
        <v>106.2252659995312</v>
      </c>
      <c r="C16" s="148">
        <v>9.5838890991592827</v>
      </c>
      <c r="D16" s="148"/>
      <c r="E16" s="148">
        <v>100.56019399953119</v>
      </c>
      <c r="F16" s="148">
        <v>17.317443896471417</v>
      </c>
    </row>
    <row r="17" spans="1:6" x14ac:dyDescent="0.2">
      <c r="A17" s="27">
        <v>2003</v>
      </c>
      <c r="B17" s="148">
        <v>92.859641203588268</v>
      </c>
      <c r="C17" s="148">
        <v>8.6676891832298573</v>
      </c>
      <c r="D17" s="148"/>
      <c r="E17" s="148">
        <v>85.54484220358826</v>
      </c>
      <c r="F17" s="148">
        <v>16.500305183122627</v>
      </c>
    </row>
    <row r="18" spans="1:6" x14ac:dyDescent="0.2">
      <c r="A18" s="27">
        <v>2004</v>
      </c>
      <c r="B18" s="148">
        <v>90.981092384252747</v>
      </c>
      <c r="C18" s="148">
        <v>8.5453302547880821</v>
      </c>
      <c r="D18" s="148"/>
      <c r="E18" s="148">
        <v>81.439310384252749</v>
      </c>
      <c r="F18" s="148">
        <v>16.345895130547774</v>
      </c>
    </row>
    <row r="19" spans="1:6" x14ac:dyDescent="0.2">
      <c r="A19" s="27">
        <v>2005</v>
      </c>
      <c r="B19" s="148">
        <v>101.08681802651486</v>
      </c>
      <c r="C19" s="148">
        <v>9.6058246008815296</v>
      </c>
      <c r="D19" s="148"/>
      <c r="E19" s="148">
        <v>89.613567165348186</v>
      </c>
      <c r="F19" s="148">
        <v>17.963752602697454</v>
      </c>
    </row>
    <row r="20" spans="1:6" x14ac:dyDescent="0.2">
      <c r="A20" s="27">
        <v>2006</v>
      </c>
      <c r="B20" s="148">
        <v>101.16784631560003</v>
      </c>
      <c r="C20" s="148">
        <v>8.7718734784836343</v>
      </c>
      <c r="D20" s="148"/>
      <c r="E20" s="148">
        <v>85.081261345000016</v>
      </c>
      <c r="F20" s="148">
        <v>16.2170438182469</v>
      </c>
    </row>
    <row r="21" spans="1:6" x14ac:dyDescent="0.2">
      <c r="A21" s="27">
        <v>2007</v>
      </c>
      <c r="B21" s="148">
        <v>108.81407820005001</v>
      </c>
      <c r="C21" s="148">
        <v>8.956441705591315</v>
      </c>
      <c r="D21" s="148"/>
      <c r="E21" s="148">
        <v>87.884773600000003</v>
      </c>
      <c r="F21" s="148">
        <v>17.624936848075201</v>
      </c>
    </row>
    <row r="22" spans="1:6" x14ac:dyDescent="0.2">
      <c r="A22" s="27">
        <v>2008</v>
      </c>
      <c r="B22" s="148">
        <v>105.23810726666666</v>
      </c>
      <c r="C22" s="148">
        <v>9.9127117410828962</v>
      </c>
      <c r="D22" s="148"/>
      <c r="E22" s="148">
        <v>82.188192999999998</v>
      </c>
      <c r="F22" s="148">
        <v>20.504307022012615</v>
      </c>
    </row>
    <row r="23" spans="1:6" x14ac:dyDescent="0.2">
      <c r="A23" s="27">
        <v>2009</v>
      </c>
      <c r="B23" s="148">
        <v>127.23591154553647</v>
      </c>
      <c r="C23" s="148">
        <v>10.764916177499162</v>
      </c>
      <c r="D23" s="148"/>
      <c r="E23" s="148">
        <v>101.7184899748698</v>
      </c>
      <c r="F23" s="148">
        <v>19.012204845692658</v>
      </c>
    </row>
    <row r="24" spans="1:6" x14ac:dyDescent="0.2">
      <c r="A24" s="27">
        <v>2010</v>
      </c>
      <c r="B24" s="148">
        <v>126.66425023333333</v>
      </c>
      <c r="C24" s="148">
        <v>10.247002392058411</v>
      </c>
      <c r="D24" s="148"/>
      <c r="E24" s="148">
        <v>97.83280834</v>
      </c>
      <c r="F24" s="148">
        <v>17.484249764926428</v>
      </c>
    </row>
    <row r="25" spans="1:6" x14ac:dyDescent="0.2">
      <c r="A25" s="27">
        <v>2011</v>
      </c>
      <c r="B25" s="148">
        <v>128.48697657678906</v>
      </c>
      <c r="C25" s="148">
        <v>10.927649808310196</v>
      </c>
      <c r="D25" s="148"/>
      <c r="E25" s="148">
        <v>99.56223288000001</v>
      </c>
      <c r="F25" s="148">
        <v>20.595059952496726</v>
      </c>
    </row>
    <row r="26" spans="1:6" x14ac:dyDescent="0.2">
      <c r="A26" s="27">
        <v>2012</v>
      </c>
      <c r="B26" s="148">
        <v>146.68530893691073</v>
      </c>
      <c r="C26" s="148">
        <v>11.624874089046457</v>
      </c>
      <c r="D26" s="148"/>
      <c r="E26" s="148">
        <v>118.65391729999999</v>
      </c>
      <c r="F26" s="148">
        <v>21.091554999768913</v>
      </c>
    </row>
    <row r="27" spans="1:6" x14ac:dyDescent="0.2">
      <c r="A27" s="27">
        <v>2013</v>
      </c>
      <c r="B27" s="148">
        <v>146.93293403122701</v>
      </c>
      <c r="C27" s="148">
        <v>10.075041805335767</v>
      </c>
      <c r="D27" s="148"/>
      <c r="E27" s="148">
        <v>119.79907539999999</v>
      </c>
      <c r="F27" s="148">
        <v>19.678873039078798</v>
      </c>
    </row>
    <row r="28" spans="1:6" x14ac:dyDescent="0.2">
      <c r="A28" s="27">
        <v>2014</v>
      </c>
      <c r="B28" s="148">
        <v>129.59470418171179</v>
      </c>
      <c r="C28" s="148">
        <v>7.1969688499233966</v>
      </c>
      <c r="D28" s="148"/>
      <c r="E28" s="148">
        <v>102.40432699999999</v>
      </c>
      <c r="F28" s="148">
        <v>17.790327439378199</v>
      </c>
    </row>
    <row r="29" spans="1:6" x14ac:dyDescent="0.2">
      <c r="A29" s="27">
        <v>2015</v>
      </c>
      <c r="B29" s="148">
        <v>156.8604278565995</v>
      </c>
      <c r="C29" s="148">
        <v>8.0700772413758912</v>
      </c>
      <c r="D29" s="148"/>
      <c r="E29" s="148">
        <v>130.78661429217914</v>
      </c>
      <c r="F29" s="148">
        <v>20.446206636032642</v>
      </c>
    </row>
    <row r="30" spans="1:6" x14ac:dyDescent="0.2">
      <c r="A30" s="27">
        <v>2016</v>
      </c>
      <c r="B30" s="148">
        <v>172.13305493605799</v>
      </c>
      <c r="C30" s="148">
        <v>8.1778795954437378</v>
      </c>
      <c r="D30" s="148"/>
      <c r="E30" s="148">
        <v>144.98182722836137</v>
      </c>
      <c r="F30" s="148">
        <v>22.046880162218677</v>
      </c>
    </row>
    <row r="31" spans="1:6" x14ac:dyDescent="0.2">
      <c r="A31" s="27">
        <v>2017</v>
      </c>
      <c r="B31" s="148">
        <v>156.54066676410596</v>
      </c>
      <c r="C31" s="148">
        <v>8.363099651489911</v>
      </c>
      <c r="D31" s="148"/>
      <c r="E31" s="148">
        <v>126.91498850000001</v>
      </c>
      <c r="F31" s="148">
        <v>24.020461066465792</v>
      </c>
    </row>
    <row r="32" spans="1:6" x14ac:dyDescent="0.2">
      <c r="A32" s="27">
        <v>2018</v>
      </c>
      <c r="B32" s="148">
        <v>121.93603169950674</v>
      </c>
      <c r="C32" s="148">
        <v>10.416972493823916</v>
      </c>
      <c r="D32" s="148"/>
      <c r="E32" s="148">
        <v>85.890831199999994</v>
      </c>
      <c r="F32" s="148">
        <v>23.274062014789685</v>
      </c>
    </row>
    <row r="33" spans="1:6" x14ac:dyDescent="0.2">
      <c r="A33" s="27">
        <v>2019</v>
      </c>
      <c r="B33" s="148">
        <v>159.24227959640595</v>
      </c>
      <c r="C33" s="148">
        <v>10.072113393680091</v>
      </c>
      <c r="D33" s="148"/>
      <c r="E33" s="148">
        <v>78.397202850599996</v>
      </c>
      <c r="F33" s="148">
        <v>22.952574526286291</v>
      </c>
    </row>
    <row r="34" spans="1:6" x14ac:dyDescent="0.2">
      <c r="A34" s="27">
        <v>2020</v>
      </c>
      <c r="B34" s="148">
        <v>93.583937805403437</v>
      </c>
      <c r="C34" s="148">
        <v>8.5773465717568271</v>
      </c>
      <c r="D34" s="148"/>
      <c r="E34" s="148">
        <v>71.894888387531012</v>
      </c>
      <c r="F34" s="148">
        <v>22.490779062973282</v>
      </c>
    </row>
    <row r="36" spans="1:6" x14ac:dyDescent="0.2">
      <c r="A36" s="27" t="s">
        <v>298</v>
      </c>
    </row>
    <row r="37" spans="1:6" x14ac:dyDescent="0.2">
      <c r="A37" s="230" t="s">
        <v>299</v>
      </c>
    </row>
    <row r="38" spans="1:6" x14ac:dyDescent="0.2">
      <c r="A38" s="174" t="s">
        <v>342</v>
      </c>
    </row>
    <row r="39" spans="1:6" x14ac:dyDescent="0.2">
      <c r="A39" s="27" t="s">
        <v>300</v>
      </c>
    </row>
  </sheetData>
  <hyperlinks>
    <hyperlink ref="P1" location="'Lisez-moi'!A1" display="Retour au sommaire"/>
    <hyperlink ref="A38" r:id="rId1"/>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432"/>
  <sheetViews>
    <sheetView tabSelected="1" zoomScale="85" zoomScaleNormal="85" workbookViewId="0">
      <selection activeCell="S8" sqref="S8"/>
    </sheetView>
  </sheetViews>
  <sheetFormatPr baseColWidth="10" defaultRowHeight="12.75" x14ac:dyDescent="0.2"/>
  <cols>
    <col min="2" max="2" width="12.85546875" bestFit="1" customWidth="1"/>
    <col min="3" max="3" width="11.85546875" style="87" bestFit="1" customWidth="1"/>
  </cols>
  <sheetData>
    <row r="1" spans="1:14" ht="15" x14ac:dyDescent="0.25">
      <c r="A1" s="232" t="s">
        <v>302</v>
      </c>
      <c r="B1" s="27"/>
      <c r="C1" s="27"/>
      <c r="D1" s="27"/>
      <c r="E1" s="27"/>
      <c r="N1" s="254" t="s">
        <v>333</v>
      </c>
    </row>
    <row r="2" spans="1:14" x14ac:dyDescent="0.2">
      <c r="A2" s="177"/>
      <c r="B2" s="27"/>
      <c r="C2" s="27"/>
      <c r="D2" s="27"/>
      <c r="E2" s="27"/>
    </row>
    <row r="3" spans="1:14" x14ac:dyDescent="0.2">
      <c r="A3" s="171" t="s">
        <v>348</v>
      </c>
      <c r="B3" s="27"/>
      <c r="C3" s="27"/>
      <c r="D3" s="27"/>
      <c r="E3" s="27"/>
    </row>
    <row r="4" spans="1:14" x14ac:dyDescent="0.2">
      <c r="A4" s="175" t="s">
        <v>349</v>
      </c>
      <c r="B4" s="176"/>
      <c r="C4" s="176"/>
      <c r="D4" s="176"/>
      <c r="E4" s="176"/>
      <c r="F4" s="105"/>
    </row>
    <row r="5" spans="1:14" x14ac:dyDescent="0.2">
      <c r="A5" s="175" t="s">
        <v>303</v>
      </c>
      <c r="B5" s="176"/>
      <c r="C5" s="176"/>
      <c r="D5" s="176"/>
      <c r="E5" s="176"/>
      <c r="F5" s="105"/>
    </row>
    <row r="6" spans="1:14" x14ac:dyDescent="0.2">
      <c r="A6" s="178" t="s">
        <v>305</v>
      </c>
      <c r="B6" s="176"/>
      <c r="C6" s="176"/>
      <c r="D6" s="176"/>
      <c r="E6" s="176"/>
      <c r="F6" s="105"/>
    </row>
    <row r="7" spans="1:14" x14ac:dyDescent="0.2">
      <c r="A7" s="175"/>
      <c r="B7" s="176"/>
      <c r="C7" s="176"/>
      <c r="D7" s="176"/>
      <c r="E7" s="176"/>
      <c r="F7" s="105"/>
    </row>
    <row r="8" spans="1:14" x14ac:dyDescent="0.2">
      <c r="A8" s="11" t="s">
        <v>81</v>
      </c>
      <c r="B8" s="12" t="s">
        <v>82</v>
      </c>
      <c r="C8" s="12" t="s">
        <v>83</v>
      </c>
      <c r="D8" s="27"/>
      <c r="E8" s="27" t="s">
        <v>84</v>
      </c>
    </row>
    <row r="9" spans="1:14" x14ac:dyDescent="0.2">
      <c r="A9" s="233">
        <v>38504</v>
      </c>
      <c r="B9" s="234">
        <v>46</v>
      </c>
      <c r="C9" s="235">
        <f>IF(MONTH($A9)=6,B9,B9+C8)</f>
        <v>46</v>
      </c>
      <c r="D9" s="27"/>
      <c r="E9" s="27" t="s">
        <v>4</v>
      </c>
    </row>
    <row r="10" spans="1:14" x14ac:dyDescent="0.2">
      <c r="A10" s="233">
        <v>38534</v>
      </c>
      <c r="B10" s="234">
        <v>139</v>
      </c>
      <c r="C10" s="235">
        <f>IF(MONTH($A10)=6,B10,B10+C9)</f>
        <v>185</v>
      </c>
      <c r="D10" s="27"/>
      <c r="E10" s="27" t="s">
        <v>5</v>
      </c>
    </row>
    <row r="11" spans="1:14" x14ac:dyDescent="0.2">
      <c r="A11" s="233">
        <v>38565</v>
      </c>
      <c r="B11" s="234">
        <v>125</v>
      </c>
      <c r="C11" s="235">
        <f t="shared" ref="C11:C15" si="0">IF(MONTH($A11)=6,B11,B11+C10)</f>
        <v>310</v>
      </c>
      <c r="D11" s="27"/>
      <c r="E11" s="27" t="s">
        <v>6</v>
      </c>
    </row>
    <row r="12" spans="1:14" x14ac:dyDescent="0.2">
      <c r="A12" s="233">
        <v>38596</v>
      </c>
      <c r="B12" s="234">
        <v>116</v>
      </c>
      <c r="C12" s="235">
        <f t="shared" si="0"/>
        <v>426</v>
      </c>
      <c r="D12" s="27"/>
      <c r="E12" s="27" t="s">
        <v>7</v>
      </c>
      <c r="H12" s="113"/>
    </row>
    <row r="13" spans="1:14" x14ac:dyDescent="0.2">
      <c r="A13" s="233">
        <v>38626</v>
      </c>
      <c r="B13" s="234">
        <v>180</v>
      </c>
      <c r="C13" s="235">
        <f t="shared" si="0"/>
        <v>606</v>
      </c>
      <c r="D13" s="27"/>
      <c r="E13" s="27" t="s">
        <v>8</v>
      </c>
    </row>
    <row r="14" spans="1:14" x14ac:dyDescent="0.2">
      <c r="A14" s="233">
        <v>38657</v>
      </c>
      <c r="B14" s="234">
        <v>140</v>
      </c>
      <c r="C14" s="235">
        <f t="shared" si="0"/>
        <v>746</v>
      </c>
      <c r="D14" s="27"/>
      <c r="E14" s="27" t="s">
        <v>9</v>
      </c>
      <c r="H14" s="113"/>
    </row>
    <row r="15" spans="1:14" x14ac:dyDescent="0.2">
      <c r="A15" s="233">
        <v>38687</v>
      </c>
      <c r="B15" s="234">
        <v>205</v>
      </c>
      <c r="C15" s="235">
        <f t="shared" si="0"/>
        <v>951</v>
      </c>
      <c r="D15" s="27"/>
      <c r="E15" s="27" t="s">
        <v>10</v>
      </c>
    </row>
    <row r="16" spans="1:14" x14ac:dyDescent="0.2">
      <c r="A16" s="233">
        <v>38718</v>
      </c>
      <c r="B16" s="234">
        <v>162</v>
      </c>
      <c r="C16" s="235">
        <f>IF(MONTH($A16)=1,B16,B16+C8)</f>
        <v>162</v>
      </c>
      <c r="D16" s="27"/>
      <c r="E16" s="27" t="s">
        <v>85</v>
      </c>
    </row>
    <row r="17" spans="1:5" x14ac:dyDescent="0.2">
      <c r="A17" s="233">
        <v>38749</v>
      </c>
      <c r="B17" s="234">
        <v>145</v>
      </c>
      <c r="C17" s="235">
        <f>IF(MONTH($A17)=1,B17,B17+C16)</f>
        <v>307</v>
      </c>
      <c r="D17" s="27"/>
      <c r="E17" s="27" t="s">
        <v>12</v>
      </c>
    </row>
    <row r="18" spans="1:5" x14ac:dyDescent="0.2">
      <c r="A18" s="233">
        <v>38777</v>
      </c>
      <c r="B18" s="234">
        <v>173</v>
      </c>
      <c r="C18" s="235">
        <f t="shared" ref="C18:C81" si="1">IF(MONTH($A18)=1,B18,B18+C17)</f>
        <v>480</v>
      </c>
      <c r="D18" s="27"/>
      <c r="E18" s="27" t="s">
        <v>13</v>
      </c>
    </row>
    <row r="19" spans="1:5" x14ac:dyDescent="0.2">
      <c r="A19" s="233">
        <v>38808</v>
      </c>
      <c r="B19" s="234">
        <v>166</v>
      </c>
      <c r="C19" s="235">
        <f t="shared" si="1"/>
        <v>646</v>
      </c>
      <c r="D19" s="27"/>
      <c r="E19" s="27" t="s">
        <v>14</v>
      </c>
    </row>
    <row r="20" spans="1:5" x14ac:dyDescent="0.2">
      <c r="A20" s="233">
        <v>38838</v>
      </c>
      <c r="B20" s="234">
        <v>133</v>
      </c>
      <c r="C20" s="235">
        <f t="shared" si="1"/>
        <v>779</v>
      </c>
      <c r="D20" s="27"/>
      <c r="E20" s="27" t="s">
        <v>15</v>
      </c>
    </row>
    <row r="21" spans="1:5" x14ac:dyDescent="0.2">
      <c r="A21" s="233">
        <v>38869</v>
      </c>
      <c r="B21" s="234">
        <v>173</v>
      </c>
      <c r="C21" s="235">
        <f t="shared" si="1"/>
        <v>952</v>
      </c>
      <c r="D21" s="27"/>
      <c r="E21" s="27"/>
    </row>
    <row r="22" spans="1:5" x14ac:dyDescent="0.2">
      <c r="A22" s="233">
        <v>38899</v>
      </c>
      <c r="B22" s="234">
        <v>161</v>
      </c>
      <c r="C22" s="235">
        <f t="shared" si="1"/>
        <v>1113</v>
      </c>
      <c r="D22" s="27"/>
      <c r="E22" s="27"/>
    </row>
    <row r="23" spans="1:5" x14ac:dyDescent="0.2">
      <c r="A23" s="233">
        <v>38930</v>
      </c>
      <c r="B23" s="234">
        <v>133</v>
      </c>
      <c r="C23" s="235">
        <f t="shared" si="1"/>
        <v>1246</v>
      </c>
      <c r="D23" s="27"/>
      <c r="E23" s="27"/>
    </row>
    <row r="24" spans="1:5" x14ac:dyDescent="0.2">
      <c r="A24" s="233">
        <v>38961</v>
      </c>
      <c r="B24" s="234">
        <v>148</v>
      </c>
      <c r="C24" s="235">
        <f t="shared" si="1"/>
        <v>1394</v>
      </c>
      <c r="D24" s="27"/>
      <c r="E24" s="27"/>
    </row>
    <row r="25" spans="1:5" x14ac:dyDescent="0.2">
      <c r="A25" s="233">
        <v>38991</v>
      </c>
      <c r="B25" s="234">
        <v>197</v>
      </c>
      <c r="C25" s="235">
        <f t="shared" si="1"/>
        <v>1591</v>
      </c>
      <c r="D25" s="27"/>
      <c r="E25" s="27"/>
    </row>
    <row r="26" spans="1:5" x14ac:dyDescent="0.2">
      <c r="A26" s="233">
        <v>39022</v>
      </c>
      <c r="B26" s="234">
        <v>224</v>
      </c>
      <c r="C26" s="235">
        <f t="shared" si="1"/>
        <v>1815</v>
      </c>
      <c r="D26" s="27"/>
      <c r="E26" s="27"/>
    </row>
    <row r="27" spans="1:5" x14ac:dyDescent="0.2">
      <c r="A27" s="233">
        <v>39052</v>
      </c>
      <c r="B27" s="234">
        <v>254</v>
      </c>
      <c r="C27" s="235">
        <f t="shared" si="1"/>
        <v>2069</v>
      </c>
      <c r="D27" s="27"/>
      <c r="E27" s="27"/>
    </row>
    <row r="28" spans="1:5" x14ac:dyDescent="0.2">
      <c r="A28" s="233">
        <v>39083</v>
      </c>
      <c r="B28" s="234">
        <v>213</v>
      </c>
      <c r="C28" s="235">
        <f t="shared" si="1"/>
        <v>213</v>
      </c>
      <c r="D28" s="27"/>
      <c r="E28" s="27"/>
    </row>
    <row r="29" spans="1:5" x14ac:dyDescent="0.2">
      <c r="A29" s="233">
        <v>39114</v>
      </c>
      <c r="B29" s="234">
        <v>196</v>
      </c>
      <c r="C29" s="235">
        <f t="shared" si="1"/>
        <v>409</v>
      </c>
      <c r="D29" s="27"/>
      <c r="E29" s="27"/>
    </row>
    <row r="30" spans="1:5" x14ac:dyDescent="0.2">
      <c r="A30" s="233">
        <v>39142</v>
      </c>
      <c r="B30" s="234">
        <v>250</v>
      </c>
      <c r="C30" s="235">
        <f t="shared" si="1"/>
        <v>659</v>
      </c>
      <c r="D30" s="27"/>
      <c r="E30" s="27"/>
    </row>
    <row r="31" spans="1:5" x14ac:dyDescent="0.2">
      <c r="A31" s="233">
        <v>39173</v>
      </c>
      <c r="B31" s="234">
        <v>210</v>
      </c>
      <c r="C31" s="235">
        <f t="shared" si="1"/>
        <v>869</v>
      </c>
      <c r="D31" s="27"/>
      <c r="E31" s="27"/>
    </row>
    <row r="32" spans="1:5" x14ac:dyDescent="0.2">
      <c r="A32" s="233">
        <v>39203</v>
      </c>
      <c r="B32" s="234">
        <v>247</v>
      </c>
      <c r="C32" s="235">
        <f t="shared" si="1"/>
        <v>1116</v>
      </c>
      <c r="D32" s="27"/>
      <c r="E32" s="27"/>
    </row>
    <row r="33" spans="1:5" x14ac:dyDescent="0.2">
      <c r="A33" s="233">
        <v>39234</v>
      </c>
      <c r="B33" s="234">
        <v>261</v>
      </c>
      <c r="C33" s="235">
        <f t="shared" si="1"/>
        <v>1377</v>
      </c>
      <c r="D33" s="27"/>
      <c r="E33" s="27"/>
    </row>
    <row r="34" spans="1:5" x14ac:dyDescent="0.2">
      <c r="A34" s="233">
        <v>39264</v>
      </c>
      <c r="B34" s="234">
        <v>283</v>
      </c>
      <c r="C34" s="235">
        <f t="shared" si="1"/>
        <v>1660</v>
      </c>
      <c r="D34" s="27"/>
      <c r="E34" s="27"/>
    </row>
    <row r="35" spans="1:5" x14ac:dyDescent="0.2">
      <c r="A35" s="233">
        <v>39295</v>
      </c>
      <c r="B35" s="234">
        <v>200</v>
      </c>
      <c r="C35" s="235">
        <f t="shared" si="1"/>
        <v>1860</v>
      </c>
      <c r="D35" s="27"/>
      <c r="E35" s="27"/>
    </row>
    <row r="36" spans="1:5" x14ac:dyDescent="0.2">
      <c r="A36" s="233">
        <v>39326</v>
      </c>
      <c r="B36" s="234">
        <v>184</v>
      </c>
      <c r="C36" s="235">
        <f t="shared" si="1"/>
        <v>2044</v>
      </c>
      <c r="D36" s="27"/>
      <c r="E36" s="27"/>
    </row>
    <row r="37" spans="1:5" x14ac:dyDescent="0.2">
      <c r="A37" s="233">
        <v>39356</v>
      </c>
      <c r="B37" s="234">
        <v>229</v>
      </c>
      <c r="C37" s="235">
        <f t="shared" si="1"/>
        <v>2273</v>
      </c>
      <c r="D37" s="27"/>
      <c r="E37" s="27"/>
    </row>
    <row r="38" spans="1:5" x14ac:dyDescent="0.2">
      <c r="A38" s="233">
        <v>39387</v>
      </c>
      <c r="B38" s="234">
        <v>277</v>
      </c>
      <c r="C38" s="235">
        <f t="shared" si="1"/>
        <v>2550</v>
      </c>
      <c r="D38" s="27"/>
      <c r="E38" s="27"/>
    </row>
    <row r="39" spans="1:5" x14ac:dyDescent="0.2">
      <c r="A39" s="233">
        <v>39417</v>
      </c>
      <c r="B39" s="234">
        <v>333</v>
      </c>
      <c r="C39" s="235">
        <f t="shared" si="1"/>
        <v>2883</v>
      </c>
      <c r="D39" s="27"/>
      <c r="E39" s="27"/>
    </row>
    <row r="40" spans="1:5" x14ac:dyDescent="0.2">
      <c r="A40" s="233">
        <v>39448</v>
      </c>
      <c r="B40" s="234">
        <v>297</v>
      </c>
      <c r="C40" s="235">
        <f t="shared" si="1"/>
        <v>297</v>
      </c>
      <c r="D40" s="27"/>
      <c r="E40" s="27"/>
    </row>
    <row r="41" spans="1:5" x14ac:dyDescent="0.2">
      <c r="A41" s="233">
        <v>39479</v>
      </c>
      <c r="B41" s="234">
        <v>297</v>
      </c>
      <c r="C41" s="235">
        <f t="shared" si="1"/>
        <v>594</v>
      </c>
      <c r="D41" s="27"/>
      <c r="E41" s="27"/>
    </row>
    <row r="42" spans="1:5" x14ac:dyDescent="0.2">
      <c r="A42" s="233">
        <v>39508</v>
      </c>
      <c r="B42" s="234">
        <v>291</v>
      </c>
      <c r="C42" s="235">
        <f t="shared" si="1"/>
        <v>885</v>
      </c>
      <c r="D42" s="27"/>
      <c r="E42" s="27"/>
    </row>
    <row r="43" spans="1:5" x14ac:dyDescent="0.2">
      <c r="A43" s="233">
        <v>39539</v>
      </c>
      <c r="B43" s="234">
        <v>329</v>
      </c>
      <c r="C43" s="235">
        <f t="shared" si="1"/>
        <v>1214</v>
      </c>
      <c r="D43" s="27"/>
      <c r="E43" s="27"/>
    </row>
    <row r="44" spans="1:5" x14ac:dyDescent="0.2">
      <c r="A44" s="233">
        <v>39569</v>
      </c>
      <c r="B44" s="234">
        <v>295</v>
      </c>
      <c r="C44" s="235">
        <f t="shared" si="1"/>
        <v>1509</v>
      </c>
      <c r="D44" s="27"/>
      <c r="E44" s="27"/>
    </row>
    <row r="45" spans="1:5" x14ac:dyDescent="0.2">
      <c r="A45" s="233">
        <v>39600</v>
      </c>
      <c r="B45" s="234">
        <v>283</v>
      </c>
      <c r="C45" s="235">
        <f t="shared" si="1"/>
        <v>1792</v>
      </c>
      <c r="D45" s="27"/>
      <c r="E45" s="27"/>
    </row>
    <row r="46" spans="1:5" x14ac:dyDescent="0.2">
      <c r="A46" s="233">
        <v>39630</v>
      </c>
      <c r="B46" s="234">
        <v>490</v>
      </c>
      <c r="C46" s="235">
        <f t="shared" si="1"/>
        <v>2282</v>
      </c>
      <c r="D46" s="27"/>
      <c r="E46" s="27"/>
    </row>
    <row r="47" spans="1:5" x14ac:dyDescent="0.2">
      <c r="A47" s="233">
        <v>39661</v>
      </c>
      <c r="B47" s="234">
        <v>296</v>
      </c>
      <c r="C47" s="235">
        <f t="shared" si="1"/>
        <v>2578</v>
      </c>
      <c r="D47" s="27"/>
      <c r="E47" s="27"/>
    </row>
    <row r="48" spans="1:5" x14ac:dyDescent="0.2">
      <c r="A48" s="233">
        <v>39692</v>
      </c>
      <c r="B48" s="234">
        <v>268</v>
      </c>
      <c r="C48" s="235">
        <f t="shared" si="1"/>
        <v>2846</v>
      </c>
      <c r="D48" s="27"/>
      <c r="E48" s="27"/>
    </row>
    <row r="49" spans="1:5" x14ac:dyDescent="0.2">
      <c r="A49" s="233">
        <v>39722</v>
      </c>
      <c r="B49" s="234">
        <v>504</v>
      </c>
      <c r="C49" s="235">
        <f t="shared" si="1"/>
        <v>3350</v>
      </c>
      <c r="D49" s="27"/>
      <c r="E49" s="27"/>
    </row>
    <row r="50" spans="1:5" x14ac:dyDescent="0.2">
      <c r="A50" s="233">
        <v>39753</v>
      </c>
      <c r="B50" s="234">
        <v>599</v>
      </c>
      <c r="C50" s="235">
        <f t="shared" si="1"/>
        <v>3949</v>
      </c>
      <c r="D50" s="27"/>
      <c r="E50" s="27"/>
    </row>
    <row r="51" spans="1:5" x14ac:dyDescent="0.2">
      <c r="A51" s="233">
        <v>39783</v>
      </c>
      <c r="B51" s="234">
        <v>729</v>
      </c>
      <c r="C51" s="235">
        <f t="shared" si="1"/>
        <v>4678</v>
      </c>
      <c r="D51" s="27"/>
      <c r="E51" s="27"/>
    </row>
    <row r="52" spans="1:5" x14ac:dyDescent="0.2">
      <c r="A52" s="233">
        <v>39814</v>
      </c>
      <c r="B52" s="234">
        <v>648</v>
      </c>
      <c r="C52" s="235">
        <f t="shared" si="1"/>
        <v>648</v>
      </c>
      <c r="D52" s="27"/>
      <c r="E52" s="27"/>
    </row>
    <row r="53" spans="1:5" x14ac:dyDescent="0.2">
      <c r="A53" s="233">
        <v>39845</v>
      </c>
      <c r="B53" s="234">
        <v>706</v>
      </c>
      <c r="C53" s="235">
        <f t="shared" si="1"/>
        <v>1354</v>
      </c>
      <c r="D53" s="27"/>
      <c r="E53" s="27"/>
    </row>
    <row r="54" spans="1:5" x14ac:dyDescent="0.2">
      <c r="A54" s="233">
        <v>39873</v>
      </c>
      <c r="B54" s="234">
        <v>816</v>
      </c>
      <c r="C54" s="235">
        <f t="shared" si="1"/>
        <v>2170</v>
      </c>
      <c r="D54" s="27"/>
      <c r="E54" s="27"/>
    </row>
    <row r="55" spans="1:5" x14ac:dyDescent="0.2">
      <c r="A55" s="233">
        <v>39904</v>
      </c>
      <c r="B55" s="234">
        <v>867</v>
      </c>
      <c r="C55" s="235">
        <f t="shared" si="1"/>
        <v>3037</v>
      </c>
      <c r="D55" s="27"/>
      <c r="E55" s="27"/>
    </row>
    <row r="56" spans="1:5" x14ac:dyDescent="0.2">
      <c r="A56" s="233">
        <v>39934</v>
      </c>
      <c r="B56" s="234">
        <v>1084</v>
      </c>
      <c r="C56" s="235">
        <f t="shared" si="1"/>
        <v>4121</v>
      </c>
      <c r="D56" s="27"/>
      <c r="E56" s="27"/>
    </row>
    <row r="57" spans="1:5" x14ac:dyDescent="0.2">
      <c r="A57" s="233">
        <v>39965</v>
      </c>
      <c r="B57" s="234">
        <v>1026</v>
      </c>
      <c r="C57" s="235">
        <f t="shared" si="1"/>
        <v>5147</v>
      </c>
      <c r="D57" s="27"/>
      <c r="E57" s="27"/>
    </row>
    <row r="58" spans="1:5" x14ac:dyDescent="0.2">
      <c r="A58" s="233">
        <v>39995</v>
      </c>
      <c r="B58" s="234">
        <v>1374</v>
      </c>
      <c r="C58" s="235">
        <f t="shared" si="1"/>
        <v>6521</v>
      </c>
      <c r="D58" s="27"/>
      <c r="E58" s="27"/>
    </row>
    <row r="59" spans="1:5" x14ac:dyDescent="0.2">
      <c r="A59" s="233">
        <v>40026</v>
      </c>
      <c r="B59" s="234">
        <v>1032</v>
      </c>
      <c r="C59" s="235">
        <f t="shared" si="1"/>
        <v>7553</v>
      </c>
      <c r="D59" s="27"/>
      <c r="E59" s="27"/>
    </row>
    <row r="60" spans="1:5" x14ac:dyDescent="0.2">
      <c r="A60" s="233">
        <v>40057</v>
      </c>
      <c r="B60" s="234">
        <v>653</v>
      </c>
      <c r="C60" s="235">
        <f t="shared" si="1"/>
        <v>8206</v>
      </c>
      <c r="D60" s="27"/>
      <c r="E60" s="27"/>
    </row>
    <row r="61" spans="1:5" x14ac:dyDescent="0.2">
      <c r="A61" s="233">
        <v>40087</v>
      </c>
      <c r="B61" s="234">
        <v>1247</v>
      </c>
      <c r="C61" s="235">
        <f t="shared" si="1"/>
        <v>9453</v>
      </c>
      <c r="D61" s="27"/>
      <c r="E61" s="27"/>
    </row>
    <row r="62" spans="1:5" x14ac:dyDescent="0.2">
      <c r="A62" s="233">
        <v>40118</v>
      </c>
      <c r="B62" s="234">
        <v>968</v>
      </c>
      <c r="C62" s="235">
        <f t="shared" si="1"/>
        <v>10421</v>
      </c>
      <c r="D62" s="27"/>
      <c r="E62" s="27"/>
    </row>
    <row r="63" spans="1:5" x14ac:dyDescent="0.2">
      <c r="A63" s="233">
        <v>40148</v>
      </c>
      <c r="B63" s="234">
        <v>1154</v>
      </c>
      <c r="C63" s="235">
        <f t="shared" si="1"/>
        <v>11575</v>
      </c>
      <c r="D63" s="27"/>
      <c r="E63" s="27"/>
    </row>
    <row r="64" spans="1:5" x14ac:dyDescent="0.2">
      <c r="A64" s="233">
        <v>40179</v>
      </c>
      <c r="B64" s="234">
        <v>1102</v>
      </c>
      <c r="C64" s="235">
        <f t="shared" si="1"/>
        <v>1102</v>
      </c>
      <c r="D64" s="27"/>
      <c r="E64" s="27"/>
    </row>
    <row r="65" spans="1:5" x14ac:dyDescent="0.2">
      <c r="A65" s="233">
        <v>40210</v>
      </c>
      <c r="B65" s="234">
        <v>983</v>
      </c>
      <c r="C65" s="235">
        <f t="shared" si="1"/>
        <v>2085</v>
      </c>
      <c r="D65" s="27"/>
      <c r="E65" s="27"/>
    </row>
    <row r="66" spans="1:5" x14ac:dyDescent="0.2">
      <c r="A66" s="233">
        <v>40238</v>
      </c>
      <c r="B66" s="234">
        <v>937</v>
      </c>
      <c r="C66" s="235">
        <f t="shared" si="1"/>
        <v>3022</v>
      </c>
      <c r="D66" s="27"/>
      <c r="E66" s="27"/>
    </row>
    <row r="67" spans="1:5" x14ac:dyDescent="0.2">
      <c r="A67" s="233">
        <v>40269</v>
      </c>
      <c r="B67" s="234">
        <v>953</v>
      </c>
      <c r="C67" s="235">
        <f t="shared" si="1"/>
        <v>3975</v>
      </c>
      <c r="D67" s="27"/>
      <c r="E67" s="27"/>
    </row>
    <row r="68" spans="1:5" x14ac:dyDescent="0.2">
      <c r="A68" s="233">
        <v>40299</v>
      </c>
      <c r="B68" s="234">
        <v>927</v>
      </c>
      <c r="C68" s="235">
        <f t="shared" si="1"/>
        <v>4902</v>
      </c>
      <c r="D68" s="27"/>
      <c r="E68" s="27"/>
    </row>
    <row r="69" spans="1:5" x14ac:dyDescent="0.2">
      <c r="A69" s="233">
        <v>40330</v>
      </c>
      <c r="B69" s="234">
        <v>866</v>
      </c>
      <c r="C69" s="235">
        <f t="shared" si="1"/>
        <v>5768</v>
      </c>
      <c r="D69" s="27"/>
      <c r="E69" s="27"/>
    </row>
    <row r="70" spans="1:5" x14ac:dyDescent="0.2">
      <c r="A70" s="233">
        <v>40360</v>
      </c>
      <c r="B70" s="234">
        <v>1159</v>
      </c>
      <c r="C70" s="235">
        <f t="shared" si="1"/>
        <v>6927</v>
      </c>
      <c r="D70" s="27"/>
      <c r="E70" s="27"/>
    </row>
    <row r="71" spans="1:5" x14ac:dyDescent="0.2">
      <c r="A71" s="233">
        <v>40391</v>
      </c>
      <c r="B71" s="234">
        <v>730</v>
      </c>
      <c r="C71" s="235">
        <f t="shared" si="1"/>
        <v>7657</v>
      </c>
      <c r="D71" s="27"/>
      <c r="E71" s="27"/>
    </row>
    <row r="72" spans="1:5" x14ac:dyDescent="0.2">
      <c r="A72" s="233">
        <v>40422</v>
      </c>
      <c r="B72" s="234">
        <v>502</v>
      </c>
      <c r="C72" s="235">
        <f t="shared" si="1"/>
        <v>8159</v>
      </c>
      <c r="D72" s="27"/>
      <c r="E72" s="27"/>
    </row>
    <row r="73" spans="1:5" x14ac:dyDescent="0.2">
      <c r="A73" s="233">
        <v>40452</v>
      </c>
      <c r="B73" s="234">
        <v>897</v>
      </c>
      <c r="C73" s="235">
        <f t="shared" si="1"/>
        <v>9056</v>
      </c>
      <c r="D73" s="27"/>
      <c r="E73" s="27"/>
    </row>
    <row r="74" spans="1:5" x14ac:dyDescent="0.2">
      <c r="A74" s="233">
        <v>40483</v>
      </c>
      <c r="B74" s="234">
        <v>802</v>
      </c>
      <c r="C74" s="235">
        <f t="shared" si="1"/>
        <v>9858</v>
      </c>
      <c r="D74" s="27"/>
      <c r="E74" s="27"/>
    </row>
    <row r="75" spans="1:5" x14ac:dyDescent="0.2">
      <c r="A75" s="233">
        <v>40513</v>
      </c>
      <c r="B75" s="234">
        <v>976</v>
      </c>
      <c r="C75" s="235">
        <f t="shared" si="1"/>
        <v>10834</v>
      </c>
      <c r="D75" s="27"/>
      <c r="E75" s="27"/>
    </row>
    <row r="76" spans="1:5" x14ac:dyDescent="0.2">
      <c r="A76" s="233">
        <v>40544</v>
      </c>
      <c r="B76" s="234">
        <v>820</v>
      </c>
      <c r="C76" s="235">
        <f t="shared" si="1"/>
        <v>820</v>
      </c>
      <c r="D76" s="27"/>
      <c r="E76" s="27"/>
    </row>
    <row r="77" spans="1:5" x14ac:dyDescent="0.2">
      <c r="A77" s="233">
        <v>40575</v>
      </c>
      <c r="B77" s="234">
        <v>768</v>
      </c>
      <c r="C77" s="235">
        <f t="shared" si="1"/>
        <v>1588</v>
      </c>
      <c r="D77" s="27"/>
      <c r="E77" s="27"/>
    </row>
    <row r="78" spans="1:5" x14ac:dyDescent="0.2">
      <c r="A78" s="233">
        <v>40603</v>
      </c>
      <c r="B78" s="234">
        <v>733</v>
      </c>
      <c r="C78" s="235">
        <f t="shared" si="1"/>
        <v>2321</v>
      </c>
      <c r="D78" s="27"/>
      <c r="E78" s="27"/>
    </row>
    <row r="79" spans="1:5" x14ac:dyDescent="0.2">
      <c r="A79" s="233">
        <v>40634</v>
      </c>
      <c r="B79" s="234">
        <v>838</v>
      </c>
      <c r="C79" s="235">
        <f t="shared" si="1"/>
        <v>3159</v>
      </c>
      <c r="D79" s="27"/>
      <c r="E79" s="27"/>
    </row>
    <row r="80" spans="1:5" x14ac:dyDescent="0.2">
      <c r="A80" s="233">
        <v>40664</v>
      </c>
      <c r="B80" s="234">
        <v>771</v>
      </c>
      <c r="C80" s="235">
        <f t="shared" si="1"/>
        <v>3930</v>
      </c>
      <c r="D80" s="27"/>
      <c r="E80" s="27"/>
    </row>
    <row r="81" spans="1:5" x14ac:dyDescent="0.2">
      <c r="A81" s="233">
        <v>40695</v>
      </c>
      <c r="B81" s="234">
        <v>809</v>
      </c>
      <c r="C81" s="235">
        <f t="shared" si="1"/>
        <v>4739</v>
      </c>
      <c r="D81" s="27"/>
      <c r="E81" s="27"/>
    </row>
    <row r="82" spans="1:5" x14ac:dyDescent="0.2">
      <c r="A82" s="233">
        <v>40725</v>
      </c>
      <c r="B82" s="234">
        <v>1100</v>
      </c>
      <c r="C82" s="235">
        <f t="shared" ref="C82:C122" si="2">IF(MONTH($A82)=1,B82,B82+C81)</f>
        <v>5839</v>
      </c>
      <c r="D82" s="27"/>
      <c r="E82" s="27"/>
    </row>
    <row r="83" spans="1:5" x14ac:dyDescent="0.2">
      <c r="A83" s="233">
        <v>40756</v>
      </c>
      <c r="B83" s="234">
        <v>733</v>
      </c>
      <c r="C83" s="235">
        <f t="shared" si="2"/>
        <v>6572</v>
      </c>
      <c r="D83" s="27"/>
      <c r="E83" s="27"/>
    </row>
    <row r="84" spans="1:5" x14ac:dyDescent="0.2">
      <c r="A84" s="233">
        <v>40787</v>
      </c>
      <c r="B84" s="234">
        <v>420</v>
      </c>
      <c r="C84" s="235">
        <f t="shared" si="2"/>
        <v>6992</v>
      </c>
      <c r="D84" s="27"/>
      <c r="E84" s="27"/>
    </row>
    <row r="85" spans="1:5" x14ac:dyDescent="0.2">
      <c r="A85" s="233">
        <v>40817</v>
      </c>
      <c r="B85" s="234">
        <v>819</v>
      </c>
      <c r="C85" s="235">
        <f t="shared" si="2"/>
        <v>7811</v>
      </c>
      <c r="D85" s="27"/>
      <c r="E85" s="27"/>
    </row>
    <row r="86" spans="1:5" x14ac:dyDescent="0.2">
      <c r="A86" s="233">
        <v>40848</v>
      </c>
      <c r="B86" s="234">
        <v>995</v>
      </c>
      <c r="C86" s="235">
        <f t="shared" si="2"/>
        <v>8806</v>
      </c>
      <c r="D86" s="27"/>
      <c r="E86" s="27"/>
    </row>
    <row r="87" spans="1:5" x14ac:dyDescent="0.2">
      <c r="A87" s="233">
        <v>40878</v>
      </c>
      <c r="B87" s="234">
        <v>1251</v>
      </c>
      <c r="C87" s="235">
        <f t="shared" si="2"/>
        <v>10057</v>
      </c>
      <c r="D87" s="27"/>
      <c r="E87" s="27"/>
    </row>
    <row r="88" spans="1:5" x14ac:dyDescent="0.2">
      <c r="A88" s="233">
        <v>40909</v>
      </c>
      <c r="B88" s="234">
        <v>938</v>
      </c>
      <c r="C88" s="235">
        <f t="shared" si="2"/>
        <v>938</v>
      </c>
      <c r="D88" s="27"/>
      <c r="E88" s="27"/>
    </row>
    <row r="89" spans="1:5" x14ac:dyDescent="0.2">
      <c r="A89" s="233">
        <v>40940</v>
      </c>
      <c r="B89" s="234">
        <v>1019</v>
      </c>
      <c r="C89" s="235">
        <f t="shared" si="2"/>
        <v>1957</v>
      </c>
      <c r="D89" s="27"/>
      <c r="E89" s="27"/>
    </row>
    <row r="90" spans="1:5" x14ac:dyDescent="0.2">
      <c r="A90" s="233">
        <v>40969</v>
      </c>
      <c r="B90" s="234">
        <v>1109</v>
      </c>
      <c r="C90" s="235">
        <f t="shared" si="2"/>
        <v>3066</v>
      </c>
      <c r="D90" s="27"/>
      <c r="E90" s="27"/>
    </row>
    <row r="91" spans="1:5" x14ac:dyDescent="0.2">
      <c r="A91" s="233">
        <v>41000</v>
      </c>
      <c r="B91" s="234">
        <v>934</v>
      </c>
      <c r="C91" s="235">
        <f t="shared" si="2"/>
        <v>4000</v>
      </c>
      <c r="D91" s="27"/>
      <c r="E91" s="27"/>
    </row>
    <row r="92" spans="1:5" x14ac:dyDescent="0.2">
      <c r="A92" s="233">
        <v>41030</v>
      </c>
      <c r="B92" s="234">
        <v>963</v>
      </c>
      <c r="C92" s="235">
        <f t="shared" si="2"/>
        <v>4963</v>
      </c>
      <c r="D92" s="27"/>
      <c r="E92" s="27"/>
    </row>
    <row r="93" spans="1:5" x14ac:dyDescent="0.2">
      <c r="A93" s="233">
        <v>41061</v>
      </c>
      <c r="B93" s="234">
        <v>1069</v>
      </c>
      <c r="C93" s="235">
        <f t="shared" si="2"/>
        <v>6032</v>
      </c>
      <c r="D93" s="27"/>
      <c r="E93" s="27"/>
    </row>
    <row r="94" spans="1:5" x14ac:dyDescent="0.2">
      <c r="A94" s="233">
        <v>41091</v>
      </c>
      <c r="B94" s="234">
        <v>1092</v>
      </c>
      <c r="C94" s="235">
        <f t="shared" si="2"/>
        <v>7124</v>
      </c>
      <c r="D94" s="27"/>
      <c r="E94" s="27"/>
    </row>
    <row r="95" spans="1:5" x14ac:dyDescent="0.2">
      <c r="A95" s="233">
        <v>41122</v>
      </c>
      <c r="B95" s="234">
        <v>1053</v>
      </c>
      <c r="C95" s="235">
        <f t="shared" si="2"/>
        <v>8177</v>
      </c>
      <c r="D95" s="27"/>
      <c r="E95" s="27"/>
    </row>
    <row r="96" spans="1:5" x14ac:dyDescent="0.2">
      <c r="A96" s="233">
        <v>41153</v>
      </c>
      <c r="B96" s="234">
        <v>693</v>
      </c>
      <c r="C96" s="235">
        <f t="shared" si="2"/>
        <v>8870</v>
      </c>
      <c r="D96" s="27"/>
      <c r="E96" s="27"/>
    </row>
    <row r="97" spans="1:5" x14ac:dyDescent="0.2">
      <c r="A97" s="233">
        <v>41183</v>
      </c>
      <c r="B97" s="234">
        <v>1168</v>
      </c>
      <c r="C97" s="235">
        <f t="shared" si="2"/>
        <v>10038</v>
      </c>
      <c r="D97" s="27"/>
      <c r="E97" s="27"/>
    </row>
    <row r="98" spans="1:5" x14ac:dyDescent="0.2">
      <c r="A98" s="233">
        <v>41214</v>
      </c>
      <c r="B98" s="234">
        <v>1255</v>
      </c>
      <c r="C98" s="235">
        <f t="shared" si="2"/>
        <v>11293</v>
      </c>
      <c r="D98" s="27"/>
      <c r="E98" s="27"/>
    </row>
    <row r="99" spans="1:5" x14ac:dyDescent="0.2">
      <c r="A99" s="233">
        <v>41244</v>
      </c>
      <c r="B99" s="234">
        <v>1254</v>
      </c>
      <c r="C99" s="235">
        <f t="shared" si="2"/>
        <v>12547</v>
      </c>
      <c r="D99" s="27"/>
      <c r="E99" s="27"/>
    </row>
    <row r="100" spans="1:5" x14ac:dyDescent="0.2">
      <c r="A100" s="233">
        <v>41275</v>
      </c>
      <c r="B100" s="234">
        <v>1253</v>
      </c>
      <c r="C100" s="235">
        <f t="shared" si="2"/>
        <v>1253</v>
      </c>
      <c r="D100" s="27"/>
      <c r="E100" s="27"/>
    </row>
    <row r="101" spans="1:5" x14ac:dyDescent="0.2">
      <c r="A101" s="233">
        <v>41306</v>
      </c>
      <c r="B101" s="234">
        <v>1150</v>
      </c>
      <c r="C101" s="235">
        <f t="shared" si="2"/>
        <v>2403</v>
      </c>
      <c r="D101" s="27"/>
      <c r="E101" s="27"/>
    </row>
    <row r="102" spans="1:5" x14ac:dyDescent="0.2">
      <c r="A102" s="233">
        <v>41334</v>
      </c>
      <c r="B102" s="234">
        <v>1434</v>
      </c>
      <c r="C102" s="235">
        <f t="shared" si="2"/>
        <v>3837</v>
      </c>
      <c r="D102" s="27"/>
      <c r="E102" s="27"/>
    </row>
    <row r="103" spans="1:5" x14ac:dyDescent="0.2">
      <c r="A103" s="233">
        <v>41365</v>
      </c>
      <c r="B103" s="234">
        <v>1191</v>
      </c>
      <c r="C103" s="235">
        <f t="shared" si="2"/>
        <v>5028</v>
      </c>
      <c r="D103" s="27"/>
      <c r="E103" s="27"/>
    </row>
    <row r="104" spans="1:5" x14ac:dyDescent="0.2">
      <c r="A104" s="233">
        <v>41395</v>
      </c>
      <c r="B104" s="234">
        <v>1289</v>
      </c>
      <c r="C104" s="235">
        <f t="shared" si="2"/>
        <v>6317</v>
      </c>
      <c r="D104" s="27"/>
      <c r="E104" s="27"/>
    </row>
    <row r="105" spans="1:5" x14ac:dyDescent="0.2">
      <c r="A105" s="233">
        <v>41426</v>
      </c>
      <c r="B105" s="234">
        <v>1351</v>
      </c>
      <c r="C105" s="235">
        <f t="shared" si="2"/>
        <v>7668</v>
      </c>
      <c r="D105" s="27"/>
      <c r="E105" s="27"/>
    </row>
    <row r="106" spans="1:5" x14ac:dyDescent="0.2">
      <c r="A106" s="233">
        <v>41456</v>
      </c>
      <c r="B106" s="234">
        <v>1321</v>
      </c>
      <c r="C106" s="235">
        <f t="shared" si="2"/>
        <v>8989</v>
      </c>
      <c r="D106" s="27"/>
      <c r="E106" s="27"/>
    </row>
    <row r="107" spans="1:5" x14ac:dyDescent="0.2">
      <c r="A107" s="233">
        <v>41487</v>
      </c>
      <c r="B107" s="234">
        <v>1294</v>
      </c>
      <c r="C107" s="235">
        <f t="shared" si="2"/>
        <v>10283</v>
      </c>
      <c r="D107" s="27"/>
      <c r="E107" s="27"/>
    </row>
    <row r="108" spans="1:5" x14ac:dyDescent="0.2">
      <c r="A108" s="233">
        <v>41518</v>
      </c>
      <c r="B108" s="234">
        <v>620</v>
      </c>
      <c r="C108" s="235">
        <f t="shared" si="2"/>
        <v>10903</v>
      </c>
      <c r="D108" s="27"/>
      <c r="E108" s="27"/>
    </row>
    <row r="109" spans="1:5" x14ac:dyDescent="0.2">
      <c r="A109" s="233">
        <v>41548</v>
      </c>
      <c r="B109" s="234">
        <v>1197</v>
      </c>
      <c r="C109" s="235">
        <f t="shared" si="2"/>
        <v>12100</v>
      </c>
      <c r="D109" s="27"/>
      <c r="E109" s="27"/>
    </row>
    <row r="110" spans="1:5" x14ac:dyDescent="0.2">
      <c r="A110" s="233">
        <v>41579</v>
      </c>
      <c r="B110" s="234">
        <v>1234</v>
      </c>
      <c r="C110" s="235">
        <f t="shared" si="2"/>
        <v>13334</v>
      </c>
      <c r="D110" s="27"/>
      <c r="E110" s="27"/>
    </row>
    <row r="111" spans="1:5" x14ac:dyDescent="0.2">
      <c r="A111" s="233">
        <v>41609</v>
      </c>
      <c r="B111" s="234">
        <v>1247</v>
      </c>
      <c r="C111" s="235">
        <f t="shared" si="2"/>
        <v>14581</v>
      </c>
      <c r="D111" s="27"/>
      <c r="E111" s="27"/>
    </row>
    <row r="112" spans="1:5" x14ac:dyDescent="0.2">
      <c r="A112" s="233">
        <v>41640</v>
      </c>
      <c r="B112" s="234">
        <v>1266</v>
      </c>
      <c r="C112" s="235">
        <f t="shared" si="2"/>
        <v>1266</v>
      </c>
      <c r="D112" s="27"/>
      <c r="E112" s="27"/>
    </row>
    <row r="113" spans="1:5" x14ac:dyDescent="0.2">
      <c r="A113" s="233">
        <v>41671</v>
      </c>
      <c r="B113" s="234">
        <v>1092</v>
      </c>
      <c r="C113" s="235">
        <f t="shared" si="2"/>
        <v>2358</v>
      </c>
      <c r="D113" s="27"/>
      <c r="E113" s="27"/>
    </row>
    <row r="114" spans="1:5" x14ac:dyDescent="0.2">
      <c r="A114" s="233">
        <v>41699</v>
      </c>
      <c r="B114" s="234">
        <v>1291</v>
      </c>
      <c r="C114" s="235">
        <f t="shared" si="2"/>
        <v>3649</v>
      </c>
      <c r="D114" s="27"/>
      <c r="E114" s="27"/>
    </row>
    <row r="115" spans="1:5" x14ac:dyDescent="0.2">
      <c r="A115" s="233">
        <v>41730</v>
      </c>
      <c r="B115" s="234">
        <v>1659</v>
      </c>
      <c r="C115" s="235">
        <f t="shared" si="2"/>
        <v>5308</v>
      </c>
      <c r="D115" s="27"/>
      <c r="E115" s="27"/>
    </row>
    <row r="116" spans="1:5" x14ac:dyDescent="0.2">
      <c r="A116" s="233">
        <v>41760</v>
      </c>
      <c r="B116" s="234">
        <v>1225</v>
      </c>
      <c r="C116" s="235">
        <f t="shared" si="2"/>
        <v>6533</v>
      </c>
      <c r="D116" s="27"/>
      <c r="E116" s="27"/>
    </row>
    <row r="117" spans="1:5" x14ac:dyDescent="0.2">
      <c r="A117" s="233">
        <v>41791</v>
      </c>
      <c r="B117" s="234">
        <v>1165</v>
      </c>
      <c r="C117" s="235">
        <f t="shared" si="2"/>
        <v>7698</v>
      </c>
      <c r="D117" s="27"/>
      <c r="E117" s="27"/>
    </row>
    <row r="118" spans="1:5" x14ac:dyDescent="0.2">
      <c r="A118" s="233">
        <v>41821</v>
      </c>
      <c r="B118" s="234">
        <v>1408</v>
      </c>
      <c r="C118" s="235">
        <f t="shared" si="2"/>
        <v>9106</v>
      </c>
      <c r="D118" s="27"/>
      <c r="E118" s="27"/>
    </row>
    <row r="119" spans="1:5" x14ac:dyDescent="0.2">
      <c r="A119" s="233">
        <v>41852</v>
      </c>
      <c r="B119" s="234">
        <v>1289</v>
      </c>
      <c r="C119" s="235">
        <f t="shared" si="2"/>
        <v>10395</v>
      </c>
      <c r="D119" s="27"/>
      <c r="E119" s="27"/>
    </row>
    <row r="120" spans="1:5" x14ac:dyDescent="0.2">
      <c r="A120" s="233">
        <v>41883</v>
      </c>
      <c r="B120" s="234">
        <v>685</v>
      </c>
      <c r="C120" s="235">
        <f t="shared" si="2"/>
        <v>11080</v>
      </c>
      <c r="D120" s="27"/>
      <c r="E120" s="27"/>
    </row>
    <row r="121" spans="1:5" x14ac:dyDescent="0.2">
      <c r="A121" s="233">
        <v>41913</v>
      </c>
      <c r="B121" s="234">
        <v>1203</v>
      </c>
      <c r="C121" s="235">
        <f t="shared" si="2"/>
        <v>12283</v>
      </c>
      <c r="D121" s="27"/>
      <c r="E121" s="27"/>
    </row>
    <row r="122" spans="1:5" x14ac:dyDescent="0.2">
      <c r="A122" s="233">
        <v>41944</v>
      </c>
      <c r="B122" s="234">
        <v>1497</v>
      </c>
      <c r="C122" s="235">
        <f t="shared" si="2"/>
        <v>13780</v>
      </c>
      <c r="D122" s="27"/>
      <c r="E122" s="27"/>
    </row>
    <row r="123" spans="1:5" x14ac:dyDescent="0.2">
      <c r="A123" s="233">
        <v>41974</v>
      </c>
      <c r="B123" s="234">
        <v>1577</v>
      </c>
      <c r="C123" s="235">
        <f>IF(MONTH($A123)=1,B123,B123+C122)</f>
        <v>15357</v>
      </c>
      <c r="D123" s="27"/>
      <c r="E123" s="27"/>
    </row>
    <row r="124" spans="1:5" x14ac:dyDescent="0.2">
      <c r="A124" s="233">
        <v>42005</v>
      </c>
      <c r="B124" s="234">
        <v>1268</v>
      </c>
      <c r="C124" s="235">
        <f>IF(MONTH($A124)=1,B124,B124+C123)</f>
        <v>1268</v>
      </c>
      <c r="D124" s="27"/>
      <c r="E124" s="27"/>
    </row>
    <row r="125" spans="1:5" x14ac:dyDescent="0.2">
      <c r="A125" s="233">
        <v>42036</v>
      </c>
      <c r="B125" s="234">
        <v>1163</v>
      </c>
      <c r="C125" s="235">
        <f>IF(MONTH($A125)=1,B125,B125+C124)</f>
        <v>2431</v>
      </c>
      <c r="D125" s="27"/>
      <c r="E125" s="27"/>
    </row>
    <row r="126" spans="1:5" x14ac:dyDescent="0.2">
      <c r="A126" s="233">
        <v>42064</v>
      </c>
      <c r="B126" s="234">
        <v>1370</v>
      </c>
      <c r="C126" s="235">
        <f t="shared" ref="C126" si="3">IF(MONTH($A126)=1,B126,B126+C125)</f>
        <v>3801</v>
      </c>
      <c r="D126" s="27"/>
      <c r="E126" s="27"/>
    </row>
    <row r="127" spans="1:5" x14ac:dyDescent="0.2">
      <c r="A127" s="233">
        <v>42095</v>
      </c>
      <c r="B127" s="234">
        <v>1349</v>
      </c>
      <c r="C127" s="235">
        <v>5150</v>
      </c>
      <c r="D127" s="27"/>
      <c r="E127" s="27"/>
    </row>
    <row r="128" spans="1:5" x14ac:dyDescent="0.2">
      <c r="A128" s="233">
        <v>42125</v>
      </c>
      <c r="B128" s="234">
        <v>1474</v>
      </c>
      <c r="C128" s="235">
        <v>6624</v>
      </c>
      <c r="D128" s="27"/>
      <c r="E128" s="27"/>
    </row>
    <row r="129" spans="1:5" x14ac:dyDescent="0.2">
      <c r="A129" s="233">
        <v>42156</v>
      </c>
      <c r="B129" s="234">
        <v>1163</v>
      </c>
      <c r="C129" s="235">
        <v>7787</v>
      </c>
      <c r="D129" s="27"/>
      <c r="E129" s="27"/>
    </row>
    <row r="130" spans="1:5" x14ac:dyDescent="0.2">
      <c r="A130" s="233">
        <v>42186</v>
      </c>
      <c r="B130" s="234">
        <v>1573</v>
      </c>
      <c r="C130" s="235">
        <v>9360</v>
      </c>
      <c r="D130" s="27"/>
      <c r="E130" s="27"/>
    </row>
    <row r="131" spans="1:5" x14ac:dyDescent="0.2">
      <c r="A131" s="233">
        <v>42217</v>
      </c>
      <c r="B131" s="234">
        <v>1217</v>
      </c>
      <c r="C131" s="235">
        <v>10577</v>
      </c>
      <c r="D131" s="27"/>
      <c r="E131" s="27"/>
    </row>
    <row r="132" spans="1:5" x14ac:dyDescent="0.2">
      <c r="A132" s="233">
        <v>42248</v>
      </c>
      <c r="B132" s="234">
        <v>677</v>
      </c>
      <c r="C132" s="235">
        <v>11254</v>
      </c>
      <c r="D132" s="27"/>
      <c r="E132" s="27"/>
    </row>
    <row r="133" spans="1:5" x14ac:dyDescent="0.2">
      <c r="A133" s="233">
        <v>42278</v>
      </c>
      <c r="B133" s="234">
        <v>1308</v>
      </c>
      <c r="C133" s="235">
        <v>12562</v>
      </c>
      <c r="D133" s="27"/>
      <c r="E133" s="27"/>
    </row>
    <row r="134" spans="1:5" x14ac:dyDescent="0.2">
      <c r="A134" s="233">
        <v>42309</v>
      </c>
      <c r="B134" s="234">
        <v>1094</v>
      </c>
      <c r="C134" s="235">
        <v>13656</v>
      </c>
      <c r="D134" s="27"/>
      <c r="E134" s="27"/>
    </row>
    <row r="135" spans="1:5" x14ac:dyDescent="0.2">
      <c r="A135" s="233">
        <v>42339</v>
      </c>
      <c r="B135" s="234">
        <v>1360</v>
      </c>
      <c r="C135" s="235">
        <v>15016</v>
      </c>
      <c r="D135" s="27"/>
      <c r="E135" s="27"/>
    </row>
    <row r="136" spans="1:5" x14ac:dyDescent="0.2">
      <c r="A136" s="233">
        <v>42370</v>
      </c>
      <c r="B136" s="234">
        <v>1466</v>
      </c>
      <c r="C136" s="235">
        <v>1466</v>
      </c>
      <c r="D136" s="27"/>
      <c r="E136" s="27"/>
    </row>
    <row r="137" spans="1:5" x14ac:dyDescent="0.2">
      <c r="A137" s="233">
        <v>42401</v>
      </c>
      <c r="B137" s="234">
        <v>1068</v>
      </c>
      <c r="C137" s="235">
        <v>2534</v>
      </c>
      <c r="D137" s="27"/>
      <c r="E137" s="27"/>
    </row>
    <row r="138" spans="1:5" x14ac:dyDescent="0.2">
      <c r="A138" s="233">
        <v>42430</v>
      </c>
      <c r="B138" s="234">
        <v>1165</v>
      </c>
      <c r="C138" s="235">
        <v>3699</v>
      </c>
      <c r="D138" s="27"/>
      <c r="E138" s="27"/>
    </row>
    <row r="139" spans="1:5" x14ac:dyDescent="0.2">
      <c r="A139" s="233">
        <v>42461</v>
      </c>
      <c r="B139" s="234">
        <v>1297</v>
      </c>
      <c r="C139" s="235">
        <v>4996</v>
      </c>
      <c r="D139" s="27"/>
      <c r="E139" s="27"/>
    </row>
    <row r="140" spans="1:5" x14ac:dyDescent="0.2">
      <c r="A140" s="233">
        <v>42491</v>
      </c>
      <c r="B140" s="234">
        <v>1050</v>
      </c>
      <c r="C140" s="235">
        <v>6046</v>
      </c>
      <c r="D140" s="27"/>
      <c r="E140" s="27"/>
    </row>
    <row r="141" spans="1:5" x14ac:dyDescent="0.2">
      <c r="A141" s="233">
        <v>42522</v>
      </c>
      <c r="B141" s="234">
        <v>1123</v>
      </c>
      <c r="C141" s="235">
        <v>7169</v>
      </c>
      <c r="D141" s="27"/>
      <c r="E141" s="27"/>
    </row>
    <row r="142" spans="1:5" x14ac:dyDescent="0.2">
      <c r="A142" s="233">
        <v>42552</v>
      </c>
      <c r="B142" s="234">
        <v>1349</v>
      </c>
      <c r="C142" s="235">
        <v>8518</v>
      </c>
      <c r="D142" s="27"/>
      <c r="E142" s="27"/>
    </row>
    <row r="143" spans="1:5" x14ac:dyDescent="0.2">
      <c r="A143" s="233">
        <v>42583</v>
      </c>
      <c r="B143" s="234">
        <v>910</v>
      </c>
      <c r="C143" s="235">
        <v>9428</v>
      </c>
      <c r="D143" s="27"/>
      <c r="E143" s="27"/>
    </row>
    <row r="144" spans="1:5" x14ac:dyDescent="0.2">
      <c r="A144" s="233">
        <v>42614</v>
      </c>
      <c r="B144" s="234">
        <v>571</v>
      </c>
      <c r="C144" s="235">
        <v>9999</v>
      </c>
      <c r="D144" s="27"/>
      <c r="E144" s="27"/>
    </row>
    <row r="145" spans="1:5" x14ac:dyDescent="0.2">
      <c r="A145" s="233">
        <v>42644</v>
      </c>
      <c r="B145" s="234">
        <v>982</v>
      </c>
      <c r="C145" s="235">
        <v>10981</v>
      </c>
      <c r="D145" s="27"/>
      <c r="E145" s="27"/>
    </row>
    <row r="146" spans="1:5" x14ac:dyDescent="0.2">
      <c r="A146" s="233">
        <v>42675</v>
      </c>
      <c r="B146" s="234">
        <v>1192</v>
      </c>
      <c r="C146" s="235">
        <v>12173</v>
      </c>
      <c r="D146" s="27"/>
      <c r="E146" s="27"/>
    </row>
    <row r="147" spans="1:5" x14ac:dyDescent="0.2">
      <c r="A147" s="233">
        <v>42705</v>
      </c>
      <c r="B147" s="234">
        <v>1326</v>
      </c>
      <c r="C147" s="235">
        <v>13499</v>
      </c>
      <c r="D147" s="27"/>
      <c r="E147" s="27"/>
    </row>
    <row r="148" spans="1:5" x14ac:dyDescent="0.2">
      <c r="A148" s="233">
        <v>42736</v>
      </c>
      <c r="B148" s="234">
        <v>1103</v>
      </c>
      <c r="C148" s="235">
        <v>1103</v>
      </c>
      <c r="D148" s="27"/>
      <c r="E148" s="27"/>
    </row>
    <row r="149" spans="1:5" x14ac:dyDescent="0.2">
      <c r="A149" s="233">
        <v>42767</v>
      </c>
      <c r="B149" s="234">
        <v>970</v>
      </c>
      <c r="C149" s="235">
        <v>2073</v>
      </c>
      <c r="D149" s="27"/>
      <c r="E149" s="27"/>
    </row>
    <row r="150" spans="1:5" x14ac:dyDescent="0.2">
      <c r="A150" s="233">
        <v>42795</v>
      </c>
      <c r="B150" s="234">
        <v>1108</v>
      </c>
      <c r="C150" s="235">
        <v>3181</v>
      </c>
      <c r="D150" s="27"/>
      <c r="E150" s="27"/>
    </row>
    <row r="151" spans="1:5" x14ac:dyDescent="0.2">
      <c r="A151" s="233">
        <v>42826</v>
      </c>
      <c r="B151" s="234">
        <v>1075</v>
      </c>
      <c r="C151" s="235">
        <f t="shared" ref="C151:C170" si="4">IF(MONTH($A151)=1,B151,B151+C150)</f>
        <v>4256</v>
      </c>
      <c r="D151" s="27"/>
      <c r="E151" s="27"/>
    </row>
    <row r="152" spans="1:5" x14ac:dyDescent="0.2">
      <c r="A152" s="233">
        <v>42856</v>
      </c>
      <c r="B152" s="234">
        <v>904</v>
      </c>
      <c r="C152" s="235">
        <f t="shared" si="4"/>
        <v>5160</v>
      </c>
      <c r="D152" s="27"/>
      <c r="E152" s="27"/>
    </row>
    <row r="153" spans="1:5" x14ac:dyDescent="0.2">
      <c r="A153" s="233">
        <v>42887</v>
      </c>
      <c r="B153" s="234">
        <v>908</v>
      </c>
      <c r="C153" s="235">
        <f t="shared" si="4"/>
        <v>6068</v>
      </c>
      <c r="D153" s="27"/>
      <c r="E153" s="27"/>
    </row>
    <row r="154" spans="1:5" x14ac:dyDescent="0.2">
      <c r="A154" s="233">
        <v>42917</v>
      </c>
      <c r="B154" s="234">
        <v>1199</v>
      </c>
      <c r="C154" s="235">
        <f t="shared" si="4"/>
        <v>7267</v>
      </c>
      <c r="D154" s="27"/>
      <c r="E154" s="27"/>
    </row>
    <row r="155" spans="1:5" x14ac:dyDescent="0.2">
      <c r="A155" s="233">
        <v>42948</v>
      </c>
      <c r="B155" s="234">
        <v>887</v>
      </c>
      <c r="C155" s="235">
        <f t="shared" si="4"/>
        <v>8154</v>
      </c>
      <c r="D155" s="27"/>
      <c r="E155" s="27"/>
    </row>
    <row r="156" spans="1:5" x14ac:dyDescent="0.2">
      <c r="A156" s="233">
        <v>42979</v>
      </c>
      <c r="B156" s="234">
        <v>569</v>
      </c>
      <c r="C156" s="235">
        <f t="shared" si="4"/>
        <v>8723</v>
      </c>
      <c r="D156" s="27"/>
      <c r="E156" s="27"/>
    </row>
    <row r="157" spans="1:5" x14ac:dyDescent="0.2">
      <c r="A157" s="233">
        <v>43009</v>
      </c>
      <c r="B157" s="234">
        <v>948</v>
      </c>
      <c r="C157" s="235">
        <f t="shared" si="4"/>
        <v>9671</v>
      </c>
      <c r="D157" s="27"/>
      <c r="E157" s="27"/>
    </row>
    <row r="158" spans="1:5" x14ac:dyDescent="0.2">
      <c r="A158" s="233">
        <v>43040</v>
      </c>
      <c r="B158" s="234">
        <v>964</v>
      </c>
      <c r="C158" s="235">
        <f t="shared" si="4"/>
        <v>10635</v>
      </c>
      <c r="D158" s="27"/>
      <c r="E158" s="27"/>
    </row>
    <row r="159" spans="1:5" x14ac:dyDescent="0.2">
      <c r="A159" s="233">
        <v>43070</v>
      </c>
      <c r="B159" s="234">
        <v>1295</v>
      </c>
      <c r="C159" s="235">
        <f t="shared" si="4"/>
        <v>11930</v>
      </c>
      <c r="D159" s="27"/>
      <c r="E159" s="27"/>
    </row>
    <row r="160" spans="1:5" x14ac:dyDescent="0.2">
      <c r="A160" s="233">
        <v>43101</v>
      </c>
      <c r="B160" s="234">
        <v>981</v>
      </c>
      <c r="C160" s="235">
        <f t="shared" si="4"/>
        <v>981</v>
      </c>
      <c r="D160" s="27"/>
      <c r="E160" s="27"/>
    </row>
    <row r="161" spans="1:5" x14ac:dyDescent="0.2">
      <c r="A161" s="233">
        <v>43132</v>
      </c>
      <c r="B161" s="234">
        <v>843</v>
      </c>
      <c r="C161" s="235">
        <f t="shared" si="4"/>
        <v>1824</v>
      </c>
      <c r="D161" s="27"/>
      <c r="E161" s="27"/>
    </row>
    <row r="162" spans="1:5" x14ac:dyDescent="0.2">
      <c r="A162" s="233">
        <v>43160</v>
      </c>
      <c r="B162" s="234">
        <v>1071</v>
      </c>
      <c r="C162" s="235">
        <f t="shared" si="4"/>
        <v>2895</v>
      </c>
      <c r="D162" s="27"/>
      <c r="E162" s="27"/>
    </row>
    <row r="163" spans="1:5" x14ac:dyDescent="0.2">
      <c r="A163" s="233">
        <v>43191</v>
      </c>
      <c r="B163" s="234">
        <v>812</v>
      </c>
      <c r="C163" s="235">
        <f t="shared" si="4"/>
        <v>3707</v>
      </c>
      <c r="D163" s="27"/>
      <c r="E163" s="27"/>
    </row>
    <row r="164" spans="1:5" x14ac:dyDescent="0.2">
      <c r="A164" s="233">
        <v>43221</v>
      </c>
      <c r="B164" s="234">
        <v>992</v>
      </c>
      <c r="C164" s="235">
        <f t="shared" si="4"/>
        <v>4699</v>
      </c>
      <c r="D164" s="27"/>
      <c r="E164" s="27"/>
    </row>
    <row r="165" spans="1:5" x14ac:dyDescent="0.2">
      <c r="A165" s="233">
        <v>43252</v>
      </c>
      <c r="B165" s="234">
        <v>962</v>
      </c>
      <c r="C165" s="235">
        <f t="shared" si="4"/>
        <v>5661</v>
      </c>
      <c r="D165" s="27"/>
      <c r="E165" s="27"/>
    </row>
    <row r="166" spans="1:5" x14ac:dyDescent="0.2">
      <c r="A166" s="233">
        <v>43282</v>
      </c>
      <c r="B166" s="234">
        <v>1123</v>
      </c>
      <c r="C166" s="235">
        <f t="shared" si="4"/>
        <v>6784</v>
      </c>
      <c r="D166" s="27"/>
      <c r="E166" s="27"/>
    </row>
    <row r="167" spans="1:5" x14ac:dyDescent="0.2">
      <c r="A167" s="233">
        <v>43313</v>
      </c>
      <c r="B167" s="234">
        <v>1153</v>
      </c>
      <c r="C167" s="235">
        <f t="shared" si="4"/>
        <v>7937</v>
      </c>
      <c r="D167" s="27"/>
      <c r="E167" s="27"/>
    </row>
    <row r="168" spans="1:5" x14ac:dyDescent="0.2">
      <c r="A168" s="233">
        <v>43344</v>
      </c>
      <c r="B168" s="234">
        <v>625</v>
      </c>
      <c r="C168" s="235">
        <f t="shared" si="4"/>
        <v>8562</v>
      </c>
      <c r="D168" s="27"/>
      <c r="E168" s="27"/>
    </row>
    <row r="169" spans="1:5" x14ac:dyDescent="0.2">
      <c r="A169" s="233">
        <v>43374</v>
      </c>
      <c r="B169" s="234">
        <v>811</v>
      </c>
      <c r="C169" s="235">
        <f t="shared" si="4"/>
        <v>9373</v>
      </c>
      <c r="D169" s="27"/>
      <c r="E169" s="27"/>
    </row>
    <row r="170" spans="1:5" x14ac:dyDescent="0.2">
      <c r="A170" s="233">
        <v>43405</v>
      </c>
      <c r="B170" s="234">
        <v>933</v>
      </c>
      <c r="C170" s="235">
        <f t="shared" si="4"/>
        <v>10306</v>
      </c>
      <c r="D170" s="27"/>
      <c r="E170" s="27"/>
    </row>
    <row r="171" spans="1:5" x14ac:dyDescent="0.2">
      <c r="A171" s="233">
        <v>43435</v>
      </c>
      <c r="B171" s="234">
        <v>1081</v>
      </c>
      <c r="C171" s="235">
        <f>IF(MONTH($A171)=1,B171,B171+C170)</f>
        <v>11387</v>
      </c>
      <c r="D171" s="27"/>
      <c r="E171" s="27"/>
    </row>
    <row r="172" spans="1:5" x14ac:dyDescent="0.2">
      <c r="A172" s="233">
        <v>43466</v>
      </c>
      <c r="B172" s="234">
        <v>1159</v>
      </c>
      <c r="C172" s="235">
        <f t="shared" ref="C172:C193" si="5">IF(MONTH($A172)=1,B172,B172+C171)</f>
        <v>1159</v>
      </c>
      <c r="D172" s="27"/>
      <c r="E172" s="27"/>
    </row>
    <row r="173" spans="1:5" x14ac:dyDescent="0.2">
      <c r="A173" s="233">
        <v>43497</v>
      </c>
      <c r="B173" s="234">
        <v>868</v>
      </c>
      <c r="C173" s="235">
        <f t="shared" si="5"/>
        <v>2027</v>
      </c>
      <c r="D173" s="27"/>
      <c r="E173" s="27"/>
    </row>
    <row r="174" spans="1:5" x14ac:dyDescent="0.2">
      <c r="A174" s="233">
        <v>43525</v>
      </c>
      <c r="B174" s="234">
        <v>1138</v>
      </c>
      <c r="C174" s="235">
        <f t="shared" si="5"/>
        <v>3165</v>
      </c>
      <c r="D174" s="27"/>
      <c r="E174" s="27"/>
    </row>
    <row r="175" spans="1:5" x14ac:dyDescent="0.2">
      <c r="A175" s="233">
        <v>43556</v>
      </c>
      <c r="B175" s="234">
        <v>853</v>
      </c>
      <c r="C175" s="235">
        <f t="shared" si="5"/>
        <v>4018</v>
      </c>
      <c r="D175" s="27"/>
      <c r="E175" s="27"/>
    </row>
    <row r="176" spans="1:5" x14ac:dyDescent="0.2">
      <c r="A176" s="233">
        <v>43586</v>
      </c>
      <c r="B176" s="234">
        <v>1153</v>
      </c>
      <c r="C176" s="235">
        <f t="shared" si="5"/>
        <v>5171</v>
      </c>
      <c r="D176" s="27"/>
      <c r="E176" s="27"/>
    </row>
    <row r="177" spans="1:5" x14ac:dyDescent="0.2">
      <c r="A177" s="233">
        <v>43617</v>
      </c>
      <c r="B177" s="234">
        <v>976</v>
      </c>
      <c r="C177" s="235">
        <f t="shared" si="5"/>
        <v>6147</v>
      </c>
      <c r="D177" s="27"/>
      <c r="E177" s="27"/>
    </row>
    <row r="178" spans="1:5" x14ac:dyDescent="0.2">
      <c r="A178" s="233">
        <v>43647</v>
      </c>
      <c r="B178" s="234">
        <v>921</v>
      </c>
      <c r="C178" s="235">
        <f t="shared" si="5"/>
        <v>7068</v>
      </c>
      <c r="D178" s="27"/>
      <c r="E178" s="27"/>
    </row>
    <row r="179" spans="1:5" x14ac:dyDescent="0.2">
      <c r="A179" s="233">
        <v>43678</v>
      </c>
      <c r="B179" s="234">
        <v>1014</v>
      </c>
      <c r="C179" s="235">
        <f t="shared" si="5"/>
        <v>8082</v>
      </c>
      <c r="D179" s="27"/>
      <c r="E179" s="27"/>
    </row>
    <row r="180" spans="1:5" x14ac:dyDescent="0.2">
      <c r="A180" s="233">
        <v>43709</v>
      </c>
      <c r="B180" s="234">
        <v>532</v>
      </c>
      <c r="C180" s="235">
        <f t="shared" si="5"/>
        <v>8614</v>
      </c>
      <c r="D180" s="27"/>
      <c r="E180" s="27"/>
    </row>
    <row r="181" spans="1:5" x14ac:dyDescent="0.2">
      <c r="A181" s="233">
        <v>43739</v>
      </c>
      <c r="B181" s="234">
        <v>939</v>
      </c>
      <c r="C181" s="235">
        <f t="shared" si="5"/>
        <v>9553</v>
      </c>
      <c r="D181" s="27"/>
      <c r="E181" s="27"/>
    </row>
    <row r="182" spans="1:5" x14ac:dyDescent="0.2">
      <c r="A182" s="233">
        <v>43770</v>
      </c>
      <c r="B182" s="234">
        <v>1135</v>
      </c>
      <c r="C182" s="235">
        <f t="shared" si="5"/>
        <v>10688</v>
      </c>
      <c r="D182" s="27"/>
      <c r="E182" s="27"/>
    </row>
    <row r="183" spans="1:5" x14ac:dyDescent="0.2">
      <c r="A183" s="233">
        <v>43800</v>
      </c>
      <c r="B183" s="234">
        <v>1202</v>
      </c>
      <c r="C183" s="235">
        <f t="shared" si="5"/>
        <v>11890</v>
      </c>
      <c r="D183" s="27"/>
      <c r="E183" s="27"/>
    </row>
    <row r="184" spans="1:5" x14ac:dyDescent="0.2">
      <c r="A184" s="233">
        <v>43831</v>
      </c>
      <c r="B184" s="234">
        <v>1203</v>
      </c>
      <c r="C184" s="235">
        <f t="shared" si="5"/>
        <v>1203</v>
      </c>
      <c r="D184" s="27"/>
      <c r="E184" s="27"/>
    </row>
    <row r="185" spans="1:5" x14ac:dyDescent="0.2">
      <c r="A185" s="233">
        <v>43862</v>
      </c>
      <c r="B185" s="234">
        <v>985</v>
      </c>
      <c r="C185" s="235">
        <f t="shared" si="5"/>
        <v>2188</v>
      </c>
      <c r="D185" s="27"/>
      <c r="E185" s="27"/>
    </row>
    <row r="186" spans="1:5" x14ac:dyDescent="0.2">
      <c r="A186" s="233">
        <v>43891</v>
      </c>
      <c r="B186" s="234">
        <v>839</v>
      </c>
      <c r="C186" s="235">
        <f t="shared" si="5"/>
        <v>3027</v>
      </c>
      <c r="D186" s="27"/>
      <c r="E186" s="27"/>
    </row>
    <row r="187" spans="1:5" x14ac:dyDescent="0.2">
      <c r="A187" s="233">
        <v>43922</v>
      </c>
      <c r="B187" s="234">
        <v>674</v>
      </c>
      <c r="C187" s="235">
        <f t="shared" si="5"/>
        <v>3701</v>
      </c>
      <c r="D187" s="27"/>
      <c r="E187" s="27"/>
    </row>
    <row r="188" spans="1:5" x14ac:dyDescent="0.2">
      <c r="A188" s="233">
        <v>43952</v>
      </c>
      <c r="B188" s="234">
        <v>467</v>
      </c>
      <c r="C188" s="235">
        <f t="shared" si="5"/>
        <v>4168</v>
      </c>
      <c r="D188" s="27"/>
      <c r="E188" s="27"/>
    </row>
    <row r="189" spans="1:5" x14ac:dyDescent="0.2">
      <c r="A189" s="233">
        <v>43983</v>
      </c>
      <c r="B189" s="234">
        <v>933</v>
      </c>
      <c r="C189" s="235">
        <f t="shared" si="5"/>
        <v>5101</v>
      </c>
      <c r="D189" s="27"/>
      <c r="E189" s="27"/>
    </row>
    <row r="190" spans="1:5" x14ac:dyDescent="0.2">
      <c r="A190" s="233">
        <v>44013</v>
      </c>
      <c r="B190" s="234">
        <v>1713</v>
      </c>
      <c r="C190" s="235">
        <f t="shared" si="5"/>
        <v>6814</v>
      </c>
      <c r="D190" s="27"/>
      <c r="E190" s="27"/>
    </row>
    <row r="191" spans="1:5" x14ac:dyDescent="0.2">
      <c r="A191" s="233">
        <v>44044</v>
      </c>
      <c r="B191" s="234">
        <v>1409</v>
      </c>
      <c r="C191" s="235">
        <f t="shared" si="5"/>
        <v>8223</v>
      </c>
      <c r="D191" s="27"/>
      <c r="E191" s="27"/>
    </row>
    <row r="192" spans="1:5" x14ac:dyDescent="0.2">
      <c r="A192" s="233">
        <v>44075</v>
      </c>
      <c r="B192" s="234">
        <v>878</v>
      </c>
      <c r="C192" s="235">
        <f t="shared" si="5"/>
        <v>9101</v>
      </c>
      <c r="D192" s="27"/>
      <c r="E192" s="27"/>
    </row>
    <row r="193" spans="1:5" x14ac:dyDescent="0.2">
      <c r="A193" s="233">
        <v>44105</v>
      </c>
      <c r="B193" s="234">
        <v>1394</v>
      </c>
      <c r="C193" s="235">
        <f t="shared" si="5"/>
        <v>10495</v>
      </c>
      <c r="D193" s="27"/>
      <c r="E193" s="27"/>
    </row>
    <row r="194" spans="1:5" x14ac:dyDescent="0.2">
      <c r="A194" s="233">
        <v>44136</v>
      </c>
      <c r="B194" s="234">
        <v>1240</v>
      </c>
      <c r="C194" s="235">
        <f>IF(MONTH($A194)=1,B194,B194+C193)</f>
        <v>11735</v>
      </c>
      <c r="D194" s="27"/>
      <c r="E194" s="27"/>
    </row>
    <row r="195" spans="1:5" x14ac:dyDescent="0.2">
      <c r="A195" s="233">
        <v>44166</v>
      </c>
      <c r="B195" s="234">
        <v>1260</v>
      </c>
      <c r="C195" s="235">
        <f>IF(MONTH($A195)=1,B195,B195+C194)</f>
        <v>12995</v>
      </c>
      <c r="D195" s="27"/>
      <c r="E195" s="27"/>
    </row>
    <row r="196" spans="1:5" x14ac:dyDescent="0.2">
      <c r="A196" s="233">
        <v>44197</v>
      </c>
      <c r="B196" s="234">
        <v>1330</v>
      </c>
      <c r="C196" s="235">
        <f t="shared" ref="C196" si="6">IF(MONTH($A196)=1,B196,B196+C195)</f>
        <v>1330</v>
      </c>
      <c r="D196" s="27"/>
      <c r="E196" s="27"/>
    </row>
    <row r="197" spans="1:5" x14ac:dyDescent="0.2">
      <c r="A197" s="233">
        <v>44228</v>
      </c>
      <c r="B197" s="234">
        <v>911</v>
      </c>
      <c r="C197" s="235">
        <f>IF(MONTH($A197)=1,B197,B197+C196)</f>
        <v>2241</v>
      </c>
      <c r="D197" s="27"/>
      <c r="E197" s="27"/>
    </row>
    <row r="198" spans="1:5" x14ac:dyDescent="0.2">
      <c r="A198" s="233">
        <v>44256</v>
      </c>
      <c r="B198" s="234">
        <v>916</v>
      </c>
      <c r="C198" s="235">
        <f>IF(MONTH($A198)=1,B198,B198+C197)</f>
        <v>3157</v>
      </c>
      <c r="D198" s="27"/>
      <c r="E198" s="27"/>
    </row>
    <row r="199" spans="1:5" x14ac:dyDescent="0.2">
      <c r="A199" s="233">
        <v>44287</v>
      </c>
      <c r="B199" s="234"/>
      <c r="C199" s="235"/>
      <c r="D199" s="27"/>
      <c r="E199" s="27"/>
    </row>
    <row r="200" spans="1:5" x14ac:dyDescent="0.2">
      <c r="A200" s="233">
        <v>44317</v>
      </c>
      <c r="B200" s="234"/>
      <c r="C200" s="235"/>
      <c r="D200" s="27"/>
      <c r="E200" s="27"/>
    </row>
    <row r="201" spans="1:5" x14ac:dyDescent="0.2">
      <c r="A201" s="233">
        <v>44348</v>
      </c>
      <c r="B201" s="234"/>
      <c r="C201" s="235"/>
      <c r="D201" s="27"/>
      <c r="E201" s="27"/>
    </row>
    <row r="202" spans="1:5" x14ac:dyDescent="0.2">
      <c r="A202" s="233">
        <v>44378</v>
      </c>
      <c r="B202" s="236"/>
      <c r="C202" s="47"/>
      <c r="D202" s="27"/>
      <c r="E202" s="27"/>
    </row>
    <row r="203" spans="1:5" x14ac:dyDescent="0.2">
      <c r="A203" s="233">
        <v>44409</v>
      </c>
      <c r="B203" s="236"/>
      <c r="C203" s="47"/>
      <c r="D203" s="27"/>
      <c r="E203" s="27"/>
    </row>
    <row r="204" spans="1:5" x14ac:dyDescent="0.2">
      <c r="A204" s="233">
        <v>44440</v>
      </c>
      <c r="B204" s="236"/>
      <c r="C204" s="47"/>
      <c r="D204" s="27"/>
      <c r="E204" s="27"/>
    </row>
    <row r="205" spans="1:5" x14ac:dyDescent="0.2">
      <c r="A205" s="233">
        <v>44470</v>
      </c>
      <c r="B205" s="236"/>
      <c r="C205" s="47"/>
      <c r="D205" s="27"/>
      <c r="E205" s="27"/>
    </row>
    <row r="206" spans="1:5" x14ac:dyDescent="0.2">
      <c r="A206" s="233">
        <v>44501</v>
      </c>
      <c r="B206" s="236"/>
      <c r="C206" s="47"/>
      <c r="D206" s="27"/>
      <c r="E206" s="27"/>
    </row>
    <row r="207" spans="1:5" x14ac:dyDescent="0.2">
      <c r="A207" s="233">
        <v>44531</v>
      </c>
      <c r="B207" s="236"/>
      <c r="C207" s="47"/>
      <c r="D207" s="27"/>
      <c r="E207" s="27"/>
    </row>
    <row r="208" spans="1:5" x14ac:dyDescent="0.2">
      <c r="B208" s="87"/>
    </row>
    <row r="209" spans="2:2" x14ac:dyDescent="0.2">
      <c r="B209" s="87"/>
    </row>
    <row r="210" spans="2:2" x14ac:dyDescent="0.2">
      <c r="B210" s="87"/>
    </row>
    <row r="211" spans="2:2" x14ac:dyDescent="0.2">
      <c r="B211" s="87"/>
    </row>
    <row r="212" spans="2:2" x14ac:dyDescent="0.2">
      <c r="B212" s="87"/>
    </row>
    <row r="213" spans="2:2" x14ac:dyDescent="0.2">
      <c r="B213" s="87"/>
    </row>
    <row r="214" spans="2:2" x14ac:dyDescent="0.2">
      <c r="B214" s="87"/>
    </row>
    <row r="215" spans="2:2" x14ac:dyDescent="0.2">
      <c r="B215" s="87"/>
    </row>
    <row r="216" spans="2:2" x14ac:dyDescent="0.2">
      <c r="B216" s="87"/>
    </row>
    <row r="217" spans="2:2" x14ac:dyDescent="0.2">
      <c r="B217" s="87"/>
    </row>
    <row r="218" spans="2:2" x14ac:dyDescent="0.2">
      <c r="B218" s="87"/>
    </row>
    <row r="219" spans="2:2" x14ac:dyDescent="0.2">
      <c r="B219" s="87"/>
    </row>
    <row r="220" spans="2:2" x14ac:dyDescent="0.2">
      <c r="B220" s="87"/>
    </row>
    <row r="221" spans="2:2" x14ac:dyDescent="0.2">
      <c r="B221" s="87"/>
    </row>
    <row r="222" spans="2:2" x14ac:dyDescent="0.2">
      <c r="B222" s="87"/>
    </row>
    <row r="223" spans="2:2" x14ac:dyDescent="0.2">
      <c r="B223" s="87"/>
    </row>
    <row r="224" spans="2:2" x14ac:dyDescent="0.2">
      <c r="B224" s="87"/>
    </row>
    <row r="225" spans="2:2" x14ac:dyDescent="0.2">
      <c r="B225" s="87"/>
    </row>
    <row r="226" spans="2:2" x14ac:dyDescent="0.2">
      <c r="B226" s="87"/>
    </row>
    <row r="227" spans="2:2" x14ac:dyDescent="0.2">
      <c r="B227" s="87"/>
    </row>
    <row r="228" spans="2:2" x14ac:dyDescent="0.2">
      <c r="B228" s="87"/>
    </row>
    <row r="229" spans="2:2" x14ac:dyDescent="0.2">
      <c r="B229" s="87"/>
    </row>
    <row r="230" spans="2:2" x14ac:dyDescent="0.2">
      <c r="B230" s="87"/>
    </row>
    <row r="231" spans="2:2" x14ac:dyDescent="0.2">
      <c r="B231" s="87"/>
    </row>
    <row r="232" spans="2:2" x14ac:dyDescent="0.2">
      <c r="B232" s="87"/>
    </row>
    <row r="233" spans="2:2" x14ac:dyDescent="0.2">
      <c r="B233" s="87"/>
    </row>
    <row r="234" spans="2:2" x14ac:dyDescent="0.2">
      <c r="B234" s="87"/>
    </row>
    <row r="235" spans="2:2" x14ac:dyDescent="0.2">
      <c r="B235" s="87"/>
    </row>
    <row r="236" spans="2:2" x14ac:dyDescent="0.2">
      <c r="B236" s="87"/>
    </row>
    <row r="237" spans="2:2" x14ac:dyDescent="0.2">
      <c r="B237" s="87"/>
    </row>
    <row r="238" spans="2:2" x14ac:dyDescent="0.2">
      <c r="B238" s="87"/>
    </row>
    <row r="239" spans="2:2" x14ac:dyDescent="0.2">
      <c r="B239" s="87"/>
    </row>
    <row r="240" spans="2:2" x14ac:dyDescent="0.2">
      <c r="B240" s="87"/>
    </row>
    <row r="241" spans="2:2" x14ac:dyDescent="0.2">
      <c r="B241" s="87"/>
    </row>
    <row r="242" spans="2:2" x14ac:dyDescent="0.2">
      <c r="B242" s="87"/>
    </row>
    <row r="243" spans="2:2" x14ac:dyDescent="0.2">
      <c r="B243" s="87"/>
    </row>
    <row r="244" spans="2:2" x14ac:dyDescent="0.2">
      <c r="B244" s="87"/>
    </row>
    <row r="245" spans="2:2" x14ac:dyDescent="0.2">
      <c r="B245" s="87"/>
    </row>
    <row r="246" spans="2:2" x14ac:dyDescent="0.2">
      <c r="B246" s="87"/>
    </row>
    <row r="247" spans="2:2" x14ac:dyDescent="0.2">
      <c r="B247" s="87"/>
    </row>
    <row r="248" spans="2:2" x14ac:dyDescent="0.2">
      <c r="B248" s="87"/>
    </row>
    <row r="249" spans="2:2" x14ac:dyDescent="0.2">
      <c r="B249" s="87"/>
    </row>
    <row r="250" spans="2:2" x14ac:dyDescent="0.2">
      <c r="B250" s="87"/>
    </row>
    <row r="251" spans="2:2" x14ac:dyDescent="0.2">
      <c r="B251" s="87"/>
    </row>
    <row r="252" spans="2:2" x14ac:dyDescent="0.2">
      <c r="B252" s="87"/>
    </row>
    <row r="253" spans="2:2" x14ac:dyDescent="0.2">
      <c r="B253" s="87"/>
    </row>
    <row r="254" spans="2:2" x14ac:dyDescent="0.2">
      <c r="B254" s="87"/>
    </row>
    <row r="255" spans="2:2" x14ac:dyDescent="0.2">
      <c r="B255" s="87"/>
    </row>
    <row r="256" spans="2:2" x14ac:dyDescent="0.2">
      <c r="B256" s="87"/>
    </row>
    <row r="257" spans="2:2" x14ac:dyDescent="0.2">
      <c r="B257" s="87"/>
    </row>
    <row r="258" spans="2:2" x14ac:dyDescent="0.2">
      <c r="B258" s="87"/>
    </row>
    <row r="259" spans="2:2" x14ac:dyDescent="0.2">
      <c r="B259" s="87"/>
    </row>
    <row r="260" spans="2:2" x14ac:dyDescent="0.2">
      <c r="B260" s="87"/>
    </row>
    <row r="261" spans="2:2" x14ac:dyDescent="0.2">
      <c r="B261" s="87"/>
    </row>
    <row r="262" spans="2:2" x14ac:dyDescent="0.2">
      <c r="B262" s="87"/>
    </row>
    <row r="263" spans="2:2" x14ac:dyDescent="0.2">
      <c r="B263" s="87"/>
    </row>
    <row r="264" spans="2:2" x14ac:dyDescent="0.2">
      <c r="B264" s="87"/>
    </row>
    <row r="265" spans="2:2" x14ac:dyDescent="0.2">
      <c r="B265" s="87"/>
    </row>
    <row r="266" spans="2:2" x14ac:dyDescent="0.2">
      <c r="B266" s="87"/>
    </row>
    <row r="267" spans="2:2" x14ac:dyDescent="0.2">
      <c r="B267" s="87"/>
    </row>
    <row r="268" spans="2:2" x14ac:dyDescent="0.2">
      <c r="B268" s="87"/>
    </row>
    <row r="269" spans="2:2" x14ac:dyDescent="0.2">
      <c r="B269" s="87"/>
    </row>
    <row r="270" spans="2:2" x14ac:dyDescent="0.2">
      <c r="B270" s="87"/>
    </row>
    <row r="271" spans="2:2" x14ac:dyDescent="0.2">
      <c r="B271" s="87"/>
    </row>
    <row r="272" spans="2:2" x14ac:dyDescent="0.2">
      <c r="B272" s="87"/>
    </row>
    <row r="273" spans="2:2" x14ac:dyDescent="0.2">
      <c r="B273" s="87"/>
    </row>
    <row r="274" spans="2:2" x14ac:dyDescent="0.2">
      <c r="B274" s="87"/>
    </row>
    <row r="275" spans="2:2" x14ac:dyDescent="0.2">
      <c r="B275" s="87"/>
    </row>
    <row r="276" spans="2:2" x14ac:dyDescent="0.2">
      <c r="B276" s="87"/>
    </row>
    <row r="277" spans="2:2" x14ac:dyDescent="0.2">
      <c r="B277" s="87"/>
    </row>
    <row r="278" spans="2:2" x14ac:dyDescent="0.2">
      <c r="B278" s="87"/>
    </row>
    <row r="279" spans="2:2" x14ac:dyDescent="0.2">
      <c r="B279" s="87"/>
    </row>
    <row r="280" spans="2:2" x14ac:dyDescent="0.2">
      <c r="B280" s="87"/>
    </row>
    <row r="281" spans="2:2" x14ac:dyDescent="0.2">
      <c r="B281" s="87"/>
    </row>
    <row r="282" spans="2:2" x14ac:dyDescent="0.2">
      <c r="B282" s="87"/>
    </row>
    <row r="283" spans="2:2" x14ac:dyDescent="0.2">
      <c r="B283" s="87"/>
    </row>
    <row r="284" spans="2:2" x14ac:dyDescent="0.2">
      <c r="B284" s="87"/>
    </row>
    <row r="285" spans="2:2" x14ac:dyDescent="0.2">
      <c r="B285" s="87"/>
    </row>
    <row r="286" spans="2:2" x14ac:dyDescent="0.2">
      <c r="B286" s="87"/>
    </row>
    <row r="287" spans="2:2" x14ac:dyDescent="0.2">
      <c r="B287" s="87"/>
    </row>
    <row r="288" spans="2:2" x14ac:dyDescent="0.2">
      <c r="B288" s="87"/>
    </row>
    <row r="289" spans="2:2" x14ac:dyDescent="0.2">
      <c r="B289" s="87"/>
    </row>
    <row r="290" spans="2:2" x14ac:dyDescent="0.2">
      <c r="B290" s="87"/>
    </row>
    <row r="291" spans="2:2" x14ac:dyDescent="0.2">
      <c r="B291" s="87"/>
    </row>
    <row r="292" spans="2:2" x14ac:dyDescent="0.2">
      <c r="B292" s="87"/>
    </row>
    <row r="293" spans="2:2" x14ac:dyDescent="0.2">
      <c r="B293" s="87"/>
    </row>
    <row r="294" spans="2:2" x14ac:dyDescent="0.2">
      <c r="B294" s="87"/>
    </row>
    <row r="295" spans="2:2" x14ac:dyDescent="0.2">
      <c r="B295" s="87"/>
    </row>
    <row r="296" spans="2:2" x14ac:dyDescent="0.2">
      <c r="B296" s="87"/>
    </row>
    <row r="297" spans="2:2" x14ac:dyDescent="0.2">
      <c r="B297" s="87"/>
    </row>
    <row r="298" spans="2:2" x14ac:dyDescent="0.2">
      <c r="B298" s="87"/>
    </row>
    <row r="299" spans="2:2" x14ac:dyDescent="0.2">
      <c r="B299" s="87"/>
    </row>
    <row r="300" spans="2:2" x14ac:dyDescent="0.2">
      <c r="B300" s="87"/>
    </row>
    <row r="301" spans="2:2" x14ac:dyDescent="0.2">
      <c r="B301" s="87"/>
    </row>
    <row r="302" spans="2:2" x14ac:dyDescent="0.2">
      <c r="B302" s="87"/>
    </row>
    <row r="303" spans="2:2" x14ac:dyDescent="0.2">
      <c r="B303" s="87"/>
    </row>
    <row r="304" spans="2:2" x14ac:dyDescent="0.2">
      <c r="B304" s="87"/>
    </row>
    <row r="305" spans="2:2" x14ac:dyDescent="0.2">
      <c r="B305" s="87"/>
    </row>
    <row r="306" spans="2:2" x14ac:dyDescent="0.2">
      <c r="B306" s="87"/>
    </row>
    <row r="307" spans="2:2" x14ac:dyDescent="0.2">
      <c r="B307" s="87"/>
    </row>
    <row r="308" spans="2:2" x14ac:dyDescent="0.2">
      <c r="B308" s="87"/>
    </row>
    <row r="309" spans="2:2" x14ac:dyDescent="0.2">
      <c r="B309" s="87"/>
    </row>
    <row r="310" spans="2:2" x14ac:dyDescent="0.2">
      <c r="B310" s="87"/>
    </row>
    <row r="311" spans="2:2" x14ac:dyDescent="0.2">
      <c r="B311" s="87"/>
    </row>
    <row r="312" spans="2:2" x14ac:dyDescent="0.2">
      <c r="B312" s="87"/>
    </row>
    <row r="313" spans="2:2" x14ac:dyDescent="0.2">
      <c r="B313" s="87"/>
    </row>
    <row r="314" spans="2:2" x14ac:dyDescent="0.2">
      <c r="B314" s="87"/>
    </row>
    <row r="315" spans="2:2" x14ac:dyDescent="0.2">
      <c r="B315" s="87"/>
    </row>
    <row r="316" spans="2:2" x14ac:dyDescent="0.2">
      <c r="B316" s="87"/>
    </row>
    <row r="317" spans="2:2" x14ac:dyDescent="0.2">
      <c r="B317" s="87"/>
    </row>
    <row r="318" spans="2:2" x14ac:dyDescent="0.2">
      <c r="B318" s="87"/>
    </row>
    <row r="319" spans="2:2" x14ac:dyDescent="0.2">
      <c r="B319" s="87"/>
    </row>
    <row r="320" spans="2:2" x14ac:dyDescent="0.2">
      <c r="B320" s="87"/>
    </row>
    <row r="321" spans="2:2" x14ac:dyDescent="0.2">
      <c r="B321" s="87"/>
    </row>
    <row r="322" spans="2:2" x14ac:dyDescent="0.2">
      <c r="B322" s="87"/>
    </row>
    <row r="323" spans="2:2" x14ac:dyDescent="0.2">
      <c r="B323" s="87"/>
    </row>
    <row r="324" spans="2:2" x14ac:dyDescent="0.2">
      <c r="B324" s="87"/>
    </row>
    <row r="325" spans="2:2" x14ac:dyDescent="0.2">
      <c r="B325" s="87"/>
    </row>
    <row r="326" spans="2:2" x14ac:dyDescent="0.2">
      <c r="B326" s="87"/>
    </row>
    <row r="327" spans="2:2" x14ac:dyDescent="0.2">
      <c r="B327" s="87"/>
    </row>
    <row r="328" spans="2:2" x14ac:dyDescent="0.2">
      <c r="B328" s="87"/>
    </row>
    <row r="329" spans="2:2" x14ac:dyDescent="0.2">
      <c r="B329" s="87"/>
    </row>
    <row r="330" spans="2:2" x14ac:dyDescent="0.2">
      <c r="B330" s="87"/>
    </row>
    <row r="331" spans="2:2" x14ac:dyDescent="0.2">
      <c r="B331" s="87"/>
    </row>
    <row r="332" spans="2:2" x14ac:dyDescent="0.2">
      <c r="B332" s="87"/>
    </row>
    <row r="333" spans="2:2" x14ac:dyDescent="0.2">
      <c r="B333" s="87"/>
    </row>
    <row r="334" spans="2:2" x14ac:dyDescent="0.2">
      <c r="B334" s="87"/>
    </row>
    <row r="335" spans="2:2" x14ac:dyDescent="0.2">
      <c r="B335" s="87"/>
    </row>
    <row r="336" spans="2:2" x14ac:dyDescent="0.2">
      <c r="B336" s="87"/>
    </row>
    <row r="337" spans="2:2" x14ac:dyDescent="0.2">
      <c r="B337" s="87"/>
    </row>
    <row r="338" spans="2:2" x14ac:dyDescent="0.2">
      <c r="B338" s="87"/>
    </row>
    <row r="339" spans="2:2" x14ac:dyDescent="0.2">
      <c r="B339" s="87"/>
    </row>
    <row r="340" spans="2:2" x14ac:dyDescent="0.2">
      <c r="B340" s="87"/>
    </row>
    <row r="341" spans="2:2" x14ac:dyDescent="0.2">
      <c r="B341" s="87"/>
    </row>
    <row r="342" spans="2:2" x14ac:dyDescent="0.2">
      <c r="B342" s="87"/>
    </row>
    <row r="343" spans="2:2" x14ac:dyDescent="0.2">
      <c r="B343" s="87"/>
    </row>
    <row r="344" spans="2:2" x14ac:dyDescent="0.2">
      <c r="B344" s="87"/>
    </row>
    <row r="345" spans="2:2" x14ac:dyDescent="0.2">
      <c r="B345" s="87"/>
    </row>
    <row r="346" spans="2:2" x14ac:dyDescent="0.2">
      <c r="B346" s="87"/>
    </row>
    <row r="347" spans="2:2" x14ac:dyDescent="0.2">
      <c r="B347" s="87"/>
    </row>
    <row r="348" spans="2:2" x14ac:dyDescent="0.2">
      <c r="B348" s="87"/>
    </row>
    <row r="349" spans="2:2" x14ac:dyDescent="0.2">
      <c r="B349" s="87"/>
    </row>
    <row r="350" spans="2:2" x14ac:dyDescent="0.2">
      <c r="B350" s="87"/>
    </row>
    <row r="351" spans="2:2" x14ac:dyDescent="0.2">
      <c r="B351" s="87"/>
    </row>
    <row r="352" spans="2:2" x14ac:dyDescent="0.2">
      <c r="B352" s="87"/>
    </row>
    <row r="353" spans="2:2" x14ac:dyDescent="0.2">
      <c r="B353" s="87"/>
    </row>
    <row r="354" spans="2:2" x14ac:dyDescent="0.2">
      <c r="B354" s="87"/>
    </row>
    <row r="355" spans="2:2" x14ac:dyDescent="0.2">
      <c r="B355" s="87"/>
    </row>
    <row r="356" spans="2:2" x14ac:dyDescent="0.2">
      <c r="B356" s="87"/>
    </row>
    <row r="357" spans="2:2" x14ac:dyDescent="0.2">
      <c r="B357" s="87"/>
    </row>
    <row r="358" spans="2:2" x14ac:dyDescent="0.2">
      <c r="B358" s="87"/>
    </row>
    <row r="359" spans="2:2" x14ac:dyDescent="0.2">
      <c r="B359" s="87"/>
    </row>
    <row r="360" spans="2:2" x14ac:dyDescent="0.2">
      <c r="B360" s="87"/>
    </row>
    <row r="361" spans="2:2" x14ac:dyDescent="0.2">
      <c r="B361" s="87"/>
    </row>
    <row r="362" spans="2:2" x14ac:dyDescent="0.2">
      <c r="B362" s="87"/>
    </row>
    <row r="363" spans="2:2" x14ac:dyDescent="0.2">
      <c r="B363" s="87"/>
    </row>
    <row r="364" spans="2:2" x14ac:dyDescent="0.2">
      <c r="B364" s="87"/>
    </row>
    <row r="365" spans="2:2" x14ac:dyDescent="0.2">
      <c r="B365" s="87"/>
    </row>
    <row r="366" spans="2:2" x14ac:dyDescent="0.2">
      <c r="B366" s="87"/>
    </row>
    <row r="367" spans="2:2" x14ac:dyDescent="0.2">
      <c r="B367" s="87"/>
    </row>
    <row r="368" spans="2:2" x14ac:dyDescent="0.2">
      <c r="B368" s="87"/>
    </row>
    <row r="369" spans="2:2" x14ac:dyDescent="0.2">
      <c r="B369" s="87"/>
    </row>
    <row r="370" spans="2:2" x14ac:dyDescent="0.2">
      <c r="B370" s="87"/>
    </row>
    <row r="371" spans="2:2" x14ac:dyDescent="0.2">
      <c r="B371" s="87"/>
    </row>
    <row r="372" spans="2:2" x14ac:dyDescent="0.2">
      <c r="B372" s="87"/>
    </row>
    <row r="373" spans="2:2" x14ac:dyDescent="0.2">
      <c r="B373" s="87"/>
    </row>
    <row r="374" spans="2:2" x14ac:dyDescent="0.2">
      <c r="B374" s="87"/>
    </row>
    <row r="375" spans="2:2" x14ac:dyDescent="0.2">
      <c r="B375" s="87"/>
    </row>
    <row r="376" spans="2:2" x14ac:dyDescent="0.2">
      <c r="B376" s="87"/>
    </row>
    <row r="377" spans="2:2" x14ac:dyDescent="0.2">
      <c r="B377" s="87"/>
    </row>
    <row r="378" spans="2:2" x14ac:dyDescent="0.2">
      <c r="B378" s="87"/>
    </row>
    <row r="379" spans="2:2" x14ac:dyDescent="0.2">
      <c r="B379" s="87"/>
    </row>
    <row r="380" spans="2:2" x14ac:dyDescent="0.2">
      <c r="B380" s="87"/>
    </row>
    <row r="381" spans="2:2" x14ac:dyDescent="0.2">
      <c r="B381" s="87"/>
    </row>
    <row r="382" spans="2:2" x14ac:dyDescent="0.2">
      <c r="B382" s="87"/>
    </row>
    <row r="383" spans="2:2" x14ac:dyDescent="0.2">
      <c r="B383" s="87"/>
    </row>
    <row r="384" spans="2:2" x14ac:dyDescent="0.2">
      <c r="B384" s="87"/>
    </row>
    <row r="385" spans="2:2" x14ac:dyDescent="0.2">
      <c r="B385" s="87"/>
    </row>
    <row r="386" spans="2:2" x14ac:dyDescent="0.2">
      <c r="B386" s="87"/>
    </row>
    <row r="387" spans="2:2" x14ac:dyDescent="0.2">
      <c r="B387" s="87"/>
    </row>
    <row r="388" spans="2:2" x14ac:dyDescent="0.2">
      <c r="B388" s="87"/>
    </row>
    <row r="389" spans="2:2" x14ac:dyDescent="0.2">
      <c r="B389" s="87"/>
    </row>
    <row r="390" spans="2:2" x14ac:dyDescent="0.2">
      <c r="B390" s="87"/>
    </row>
    <row r="391" spans="2:2" x14ac:dyDescent="0.2">
      <c r="B391" s="87"/>
    </row>
    <row r="392" spans="2:2" x14ac:dyDescent="0.2">
      <c r="B392" s="87"/>
    </row>
    <row r="393" spans="2:2" x14ac:dyDescent="0.2">
      <c r="B393" s="87"/>
    </row>
    <row r="394" spans="2:2" x14ac:dyDescent="0.2">
      <c r="B394" s="87"/>
    </row>
    <row r="395" spans="2:2" x14ac:dyDescent="0.2">
      <c r="B395" s="87"/>
    </row>
    <row r="396" spans="2:2" x14ac:dyDescent="0.2">
      <c r="B396" s="87"/>
    </row>
    <row r="397" spans="2:2" x14ac:dyDescent="0.2">
      <c r="B397" s="87"/>
    </row>
    <row r="398" spans="2:2" x14ac:dyDescent="0.2">
      <c r="B398" s="87"/>
    </row>
    <row r="399" spans="2:2" x14ac:dyDescent="0.2">
      <c r="B399" s="87"/>
    </row>
    <row r="400" spans="2:2" x14ac:dyDescent="0.2">
      <c r="B400" s="87"/>
    </row>
    <row r="401" spans="2:2" x14ac:dyDescent="0.2">
      <c r="B401" s="87"/>
    </row>
    <row r="402" spans="2:2" x14ac:dyDescent="0.2">
      <c r="B402" s="87"/>
    </row>
    <row r="403" spans="2:2" x14ac:dyDescent="0.2">
      <c r="B403" s="87"/>
    </row>
    <row r="404" spans="2:2" x14ac:dyDescent="0.2">
      <c r="B404" s="87"/>
    </row>
    <row r="405" spans="2:2" x14ac:dyDescent="0.2">
      <c r="B405" s="87"/>
    </row>
    <row r="406" spans="2:2" x14ac:dyDescent="0.2">
      <c r="B406" s="87"/>
    </row>
    <row r="407" spans="2:2" x14ac:dyDescent="0.2">
      <c r="B407" s="87"/>
    </row>
    <row r="408" spans="2:2" x14ac:dyDescent="0.2">
      <c r="B408" s="87"/>
    </row>
    <row r="409" spans="2:2" x14ac:dyDescent="0.2">
      <c r="B409" s="87"/>
    </row>
    <row r="410" spans="2:2" x14ac:dyDescent="0.2">
      <c r="B410" s="87"/>
    </row>
    <row r="411" spans="2:2" x14ac:dyDescent="0.2">
      <c r="B411" s="87"/>
    </row>
    <row r="412" spans="2:2" x14ac:dyDescent="0.2">
      <c r="B412" s="87"/>
    </row>
    <row r="413" spans="2:2" x14ac:dyDescent="0.2">
      <c r="B413" s="87"/>
    </row>
    <row r="414" spans="2:2" x14ac:dyDescent="0.2">
      <c r="B414" s="87"/>
    </row>
    <row r="415" spans="2:2" x14ac:dyDescent="0.2">
      <c r="B415" s="87"/>
    </row>
    <row r="416" spans="2:2" x14ac:dyDescent="0.2">
      <c r="B416" s="87"/>
    </row>
    <row r="417" spans="2:2" x14ac:dyDescent="0.2">
      <c r="B417" s="87"/>
    </row>
    <row r="418" spans="2:2" x14ac:dyDescent="0.2">
      <c r="B418" s="87"/>
    </row>
    <row r="419" spans="2:2" x14ac:dyDescent="0.2">
      <c r="B419" s="87"/>
    </row>
    <row r="420" spans="2:2" x14ac:dyDescent="0.2">
      <c r="B420" s="87"/>
    </row>
    <row r="421" spans="2:2" x14ac:dyDescent="0.2">
      <c r="B421" s="87"/>
    </row>
    <row r="422" spans="2:2" x14ac:dyDescent="0.2">
      <c r="B422" s="87"/>
    </row>
    <row r="423" spans="2:2" x14ac:dyDescent="0.2">
      <c r="B423" s="87"/>
    </row>
    <row r="424" spans="2:2" x14ac:dyDescent="0.2">
      <c r="B424" s="87"/>
    </row>
    <row r="425" spans="2:2" x14ac:dyDescent="0.2">
      <c r="B425" s="87"/>
    </row>
    <row r="426" spans="2:2" x14ac:dyDescent="0.2">
      <c r="B426" s="87"/>
    </row>
    <row r="427" spans="2:2" x14ac:dyDescent="0.2">
      <c r="B427" s="87"/>
    </row>
    <row r="428" spans="2:2" x14ac:dyDescent="0.2">
      <c r="B428" s="87"/>
    </row>
    <row r="429" spans="2:2" x14ac:dyDescent="0.2">
      <c r="B429" s="87"/>
    </row>
    <row r="430" spans="2:2" x14ac:dyDescent="0.2">
      <c r="B430" s="87"/>
    </row>
    <row r="431" spans="2:2" x14ac:dyDescent="0.2">
      <c r="B431" s="87"/>
    </row>
    <row r="432" spans="2:2" x14ac:dyDescent="0.2">
      <c r="B432" s="87"/>
    </row>
  </sheetData>
  <hyperlinks>
    <hyperlink ref="A6" r:id="rId1"/>
    <hyperlink ref="N1" location="'Lisez-moi'!A1" display="Retour au sommaire"/>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19"/>
  <sheetViews>
    <sheetView zoomScale="85" zoomScaleNormal="85" workbookViewId="0">
      <selection activeCell="R10" sqref="R10"/>
    </sheetView>
  </sheetViews>
  <sheetFormatPr baseColWidth="10" defaultRowHeight="12.75" x14ac:dyDescent="0.2"/>
  <cols>
    <col min="1" max="1" width="7.140625" style="7" customWidth="1"/>
    <col min="2" max="256" width="11.42578125" style="7"/>
    <col min="257" max="257" width="15" style="7" customWidth="1"/>
    <col min="258" max="512" width="11.42578125" style="7"/>
    <col min="513" max="513" width="15" style="7" customWidth="1"/>
    <col min="514" max="768" width="11.42578125" style="7"/>
    <col min="769" max="769" width="15" style="7" customWidth="1"/>
    <col min="770" max="1024" width="11.42578125" style="7"/>
    <col min="1025" max="1025" width="15" style="7" customWidth="1"/>
    <col min="1026" max="1280" width="11.42578125" style="7"/>
    <col min="1281" max="1281" width="15" style="7" customWidth="1"/>
    <col min="1282" max="1536" width="11.42578125" style="7"/>
    <col min="1537" max="1537" width="15" style="7" customWidth="1"/>
    <col min="1538" max="1792" width="11.42578125" style="7"/>
    <col min="1793" max="1793" width="15" style="7" customWidth="1"/>
    <col min="1794" max="2048" width="11.42578125" style="7"/>
    <col min="2049" max="2049" width="15" style="7" customWidth="1"/>
    <col min="2050" max="2304" width="11.42578125" style="7"/>
    <col min="2305" max="2305" width="15" style="7" customWidth="1"/>
    <col min="2306" max="2560" width="11.42578125" style="7"/>
    <col min="2561" max="2561" width="15" style="7" customWidth="1"/>
    <col min="2562" max="2816" width="11.42578125" style="7"/>
    <col min="2817" max="2817" width="15" style="7" customWidth="1"/>
    <col min="2818" max="3072" width="11.42578125" style="7"/>
    <col min="3073" max="3073" width="15" style="7" customWidth="1"/>
    <col min="3074" max="3328" width="11.42578125" style="7"/>
    <col min="3329" max="3329" width="15" style="7" customWidth="1"/>
    <col min="3330" max="3584" width="11.42578125" style="7"/>
    <col min="3585" max="3585" width="15" style="7" customWidth="1"/>
    <col min="3586" max="3840" width="11.42578125" style="7"/>
    <col min="3841" max="3841" width="15" style="7" customWidth="1"/>
    <col min="3842" max="4096" width="11.42578125" style="7"/>
    <col min="4097" max="4097" width="15" style="7" customWidth="1"/>
    <col min="4098" max="4352" width="11.42578125" style="7"/>
    <col min="4353" max="4353" width="15" style="7" customWidth="1"/>
    <col min="4354" max="4608" width="11.42578125" style="7"/>
    <col min="4609" max="4609" width="15" style="7" customWidth="1"/>
    <col min="4610" max="4864" width="11.42578125" style="7"/>
    <col min="4865" max="4865" width="15" style="7" customWidth="1"/>
    <col min="4866" max="5120" width="11.42578125" style="7"/>
    <col min="5121" max="5121" width="15" style="7" customWidth="1"/>
    <col min="5122" max="5376" width="11.42578125" style="7"/>
    <col min="5377" max="5377" width="15" style="7" customWidth="1"/>
    <col min="5378" max="5632" width="11.42578125" style="7"/>
    <col min="5633" max="5633" width="15" style="7" customWidth="1"/>
    <col min="5634" max="5888" width="11.42578125" style="7"/>
    <col min="5889" max="5889" width="15" style="7" customWidth="1"/>
    <col min="5890" max="6144" width="11.42578125" style="7"/>
    <col min="6145" max="6145" width="15" style="7" customWidth="1"/>
    <col min="6146" max="6400" width="11.42578125" style="7"/>
    <col min="6401" max="6401" width="15" style="7" customWidth="1"/>
    <col min="6402" max="6656" width="11.42578125" style="7"/>
    <col min="6657" max="6657" width="15" style="7" customWidth="1"/>
    <col min="6658" max="6912" width="11.42578125" style="7"/>
    <col min="6913" max="6913" width="15" style="7" customWidth="1"/>
    <col min="6914" max="7168" width="11.42578125" style="7"/>
    <col min="7169" max="7169" width="15" style="7" customWidth="1"/>
    <col min="7170" max="7424" width="11.42578125" style="7"/>
    <col min="7425" max="7425" width="15" style="7" customWidth="1"/>
    <col min="7426" max="7680" width="11.42578125" style="7"/>
    <col min="7681" max="7681" width="15" style="7" customWidth="1"/>
    <col min="7682" max="7936" width="11.42578125" style="7"/>
    <col min="7937" max="7937" width="15" style="7" customWidth="1"/>
    <col min="7938" max="8192" width="11.42578125" style="7"/>
    <col min="8193" max="8193" width="15" style="7" customWidth="1"/>
    <col min="8194" max="8448" width="11.42578125" style="7"/>
    <col min="8449" max="8449" width="15" style="7" customWidth="1"/>
    <col min="8450" max="8704" width="11.42578125" style="7"/>
    <col min="8705" max="8705" width="15" style="7" customWidth="1"/>
    <col min="8706" max="8960" width="11.42578125" style="7"/>
    <col min="8961" max="8961" width="15" style="7" customWidth="1"/>
    <col min="8962" max="9216" width="11.42578125" style="7"/>
    <col min="9217" max="9217" width="15" style="7" customWidth="1"/>
    <col min="9218" max="9472" width="11.42578125" style="7"/>
    <col min="9473" max="9473" width="15" style="7" customWidth="1"/>
    <col min="9474" max="9728" width="11.42578125" style="7"/>
    <col min="9729" max="9729" width="15" style="7" customWidth="1"/>
    <col min="9730" max="9984" width="11.42578125" style="7"/>
    <col min="9985" max="9985" width="15" style="7" customWidth="1"/>
    <col min="9986" max="10240" width="11.42578125" style="7"/>
    <col min="10241" max="10241" width="15" style="7" customWidth="1"/>
    <col min="10242" max="10496" width="11.42578125" style="7"/>
    <col min="10497" max="10497" width="15" style="7" customWidth="1"/>
    <col min="10498" max="10752" width="11.42578125" style="7"/>
    <col min="10753" max="10753" width="15" style="7" customWidth="1"/>
    <col min="10754" max="11008" width="11.42578125" style="7"/>
    <col min="11009" max="11009" width="15" style="7" customWidth="1"/>
    <col min="11010" max="11264" width="11.42578125" style="7"/>
    <col min="11265" max="11265" width="15" style="7" customWidth="1"/>
    <col min="11266" max="11520" width="11.42578125" style="7"/>
    <col min="11521" max="11521" width="15" style="7" customWidth="1"/>
    <col min="11522" max="11776" width="11.42578125" style="7"/>
    <col min="11777" max="11777" width="15" style="7" customWidth="1"/>
    <col min="11778" max="12032" width="11.42578125" style="7"/>
    <col min="12033" max="12033" width="15" style="7" customWidth="1"/>
    <col min="12034" max="12288" width="11.42578125" style="7"/>
    <col min="12289" max="12289" width="15" style="7" customWidth="1"/>
    <col min="12290" max="12544" width="11.42578125" style="7"/>
    <col min="12545" max="12545" width="15" style="7" customWidth="1"/>
    <col min="12546" max="12800" width="11.42578125" style="7"/>
    <col min="12801" max="12801" width="15" style="7" customWidth="1"/>
    <col min="12802" max="13056" width="11.42578125" style="7"/>
    <col min="13057" max="13057" width="15" style="7" customWidth="1"/>
    <col min="13058" max="13312" width="11.42578125" style="7"/>
    <col min="13313" max="13313" width="15" style="7" customWidth="1"/>
    <col min="13314" max="13568" width="11.42578125" style="7"/>
    <col min="13569" max="13569" width="15" style="7" customWidth="1"/>
    <col min="13570" max="13824" width="11.42578125" style="7"/>
    <col min="13825" max="13825" width="15" style="7" customWidth="1"/>
    <col min="13826" max="14080" width="11.42578125" style="7"/>
    <col min="14081" max="14081" width="15" style="7" customWidth="1"/>
    <col min="14082" max="14336" width="11.42578125" style="7"/>
    <col min="14337" max="14337" width="15" style="7" customWidth="1"/>
    <col min="14338" max="14592" width="11.42578125" style="7"/>
    <col min="14593" max="14593" width="15" style="7" customWidth="1"/>
    <col min="14594" max="14848" width="11.42578125" style="7"/>
    <col min="14849" max="14849" width="15" style="7" customWidth="1"/>
    <col min="14850" max="15104" width="11.42578125" style="7"/>
    <col min="15105" max="15105" width="15" style="7" customWidth="1"/>
    <col min="15106" max="15360" width="11.42578125" style="7"/>
    <col min="15361" max="15361" width="15" style="7" customWidth="1"/>
    <col min="15362" max="15616" width="11.42578125" style="7"/>
    <col min="15617" max="15617" width="15" style="7" customWidth="1"/>
    <col min="15618" max="15872" width="11.42578125" style="7"/>
    <col min="15873" max="15873" width="15" style="7" customWidth="1"/>
    <col min="15874" max="16128" width="11.42578125" style="7"/>
    <col min="16129" max="16129" width="15" style="7" customWidth="1"/>
    <col min="16130" max="16384" width="11.42578125" style="7"/>
  </cols>
  <sheetData>
    <row r="1" spans="1:15" ht="15" x14ac:dyDescent="0.25">
      <c r="A1" s="237" t="s">
        <v>304</v>
      </c>
      <c r="O1" s="254" t="s">
        <v>333</v>
      </c>
    </row>
    <row r="2" spans="1:15" x14ac:dyDescent="0.2">
      <c r="A2" s="9"/>
    </row>
    <row r="3" spans="1:15" x14ac:dyDescent="0.2">
      <c r="A3" s="116"/>
      <c r="B3" s="9">
        <v>2007</v>
      </c>
      <c r="C3" s="9">
        <v>2008</v>
      </c>
      <c r="D3" s="9">
        <v>2009</v>
      </c>
      <c r="E3" s="9">
        <v>2010</v>
      </c>
      <c r="F3" s="9">
        <v>2011</v>
      </c>
      <c r="G3" s="9">
        <v>2012</v>
      </c>
      <c r="H3" s="9">
        <v>2013</v>
      </c>
      <c r="I3" s="9">
        <v>2014</v>
      </c>
      <c r="J3" s="9">
        <v>2015</v>
      </c>
      <c r="K3" s="9">
        <v>2016</v>
      </c>
      <c r="L3" s="9">
        <v>2017</v>
      </c>
      <c r="M3" s="9">
        <v>2018</v>
      </c>
      <c r="N3" s="9">
        <v>2019</v>
      </c>
      <c r="O3" s="9">
        <v>2020</v>
      </c>
    </row>
    <row r="4" spans="1:15" x14ac:dyDescent="0.2">
      <c r="A4" s="180" t="s">
        <v>4</v>
      </c>
      <c r="B4" s="13">
        <v>27955.399999999998</v>
      </c>
      <c r="C4" s="13">
        <v>29856.6</v>
      </c>
      <c r="D4" s="13">
        <v>3162.2</v>
      </c>
      <c r="E4" s="13">
        <v>9991</v>
      </c>
      <c r="F4" s="13">
        <v>7255.5999999999995</v>
      </c>
      <c r="G4" s="13">
        <v>11950.399999999998</v>
      </c>
      <c r="H4" s="13">
        <v>24696.199999999997</v>
      </c>
      <c r="I4" s="13">
        <v>19089.599999999999</v>
      </c>
      <c r="J4" s="13">
        <v>25142.399999999998</v>
      </c>
      <c r="K4" s="13">
        <v>28712</v>
      </c>
      <c r="L4" s="13">
        <v>30923.599999999999</v>
      </c>
      <c r="M4" s="13">
        <v>31059.399999999998</v>
      </c>
      <c r="N4" s="13">
        <v>27082.399999999994</v>
      </c>
      <c r="O4" s="13">
        <v>28595.599999999999</v>
      </c>
    </row>
    <row r="5" spans="1:15" x14ac:dyDescent="0.2">
      <c r="A5" s="180" t="s">
        <v>17</v>
      </c>
      <c r="B5" s="13">
        <v>34784.199999999997</v>
      </c>
      <c r="C5" s="13">
        <v>36433.199999999997</v>
      </c>
      <c r="D5" s="13">
        <v>4908.2</v>
      </c>
      <c r="E5" s="13">
        <v>12396.599999999999</v>
      </c>
      <c r="F5" s="13">
        <v>9156.7999999999993</v>
      </c>
      <c r="G5" s="13">
        <v>16916.799999999996</v>
      </c>
      <c r="H5" s="13">
        <v>37927</v>
      </c>
      <c r="I5" s="13">
        <v>32688.999999999996</v>
      </c>
      <c r="J5" s="13">
        <v>39129.799999999996</v>
      </c>
      <c r="K5" s="13">
        <v>42641.2</v>
      </c>
      <c r="L5" s="13">
        <v>48306</v>
      </c>
      <c r="M5" s="13">
        <v>44173.799999999996</v>
      </c>
      <c r="N5" s="13">
        <v>36976.399999999994</v>
      </c>
      <c r="O5" s="13">
        <v>41011.599999999999</v>
      </c>
    </row>
    <row r="6" spans="1:15" x14ac:dyDescent="0.2">
      <c r="A6" s="180" t="s">
        <v>6</v>
      </c>
      <c r="B6" s="13">
        <v>40196.799999999996</v>
      </c>
      <c r="C6" s="13">
        <v>40875.799999999996</v>
      </c>
      <c r="D6" s="13">
        <v>6440.7999999999993</v>
      </c>
      <c r="E6" s="13">
        <v>14026.199999999999</v>
      </c>
      <c r="F6" s="13">
        <v>10534.199999999999</v>
      </c>
      <c r="G6" s="13">
        <v>22251.799999999996</v>
      </c>
      <c r="H6" s="13">
        <v>49237.2</v>
      </c>
      <c r="I6" s="13">
        <v>42796.399999999994</v>
      </c>
      <c r="J6" s="13">
        <v>49353.599999999991</v>
      </c>
      <c r="K6" s="13">
        <v>53388.799999999996</v>
      </c>
      <c r="L6" s="13">
        <v>59868.4</v>
      </c>
      <c r="M6" s="13">
        <v>54746.799999999996</v>
      </c>
      <c r="N6" s="13">
        <v>46385.399999999994</v>
      </c>
      <c r="O6" s="13">
        <v>52554.6</v>
      </c>
    </row>
    <row r="7" spans="1:15" x14ac:dyDescent="0.2">
      <c r="A7" s="180" t="s">
        <v>7</v>
      </c>
      <c r="B7" s="13">
        <v>52768</v>
      </c>
      <c r="C7" s="13">
        <v>54048.399999999994</v>
      </c>
      <c r="D7" s="13">
        <v>9409</v>
      </c>
      <c r="E7" s="13">
        <v>19206</v>
      </c>
      <c r="F7" s="13">
        <v>14899.199999999999</v>
      </c>
      <c r="G7" s="13">
        <v>31117.599999999999</v>
      </c>
      <c r="H7" s="13">
        <v>65727.199999999997</v>
      </c>
      <c r="I7" s="13">
        <v>61614.399999999994</v>
      </c>
      <c r="J7" s="13">
        <v>65649.599999999991</v>
      </c>
      <c r="K7" s="13">
        <v>71275.599999999991</v>
      </c>
      <c r="L7" s="13">
        <v>78938.600000000006</v>
      </c>
      <c r="M7" s="13">
        <v>73429</v>
      </c>
      <c r="N7" s="13">
        <v>63360.399999999994</v>
      </c>
      <c r="O7" s="13">
        <v>68617.8</v>
      </c>
    </row>
    <row r="8" spans="1:15" x14ac:dyDescent="0.2">
      <c r="A8" s="180" t="s">
        <v>8</v>
      </c>
      <c r="B8" s="13">
        <v>58665.599999999999</v>
      </c>
      <c r="C8" s="13">
        <v>59150.599999999991</v>
      </c>
      <c r="D8" s="13">
        <v>10747.6</v>
      </c>
      <c r="E8" s="13">
        <v>21068.400000000001</v>
      </c>
      <c r="F8" s="13">
        <v>17324.199999999997</v>
      </c>
      <c r="G8" s="13">
        <v>36763</v>
      </c>
      <c r="H8" s="13">
        <v>76571.8</v>
      </c>
      <c r="I8" s="13">
        <v>73797.599999999991</v>
      </c>
      <c r="J8" s="13">
        <v>76106.2</v>
      </c>
      <c r="K8" s="13">
        <v>82857.399999999994</v>
      </c>
      <c r="L8" s="13">
        <v>92053</v>
      </c>
      <c r="M8" s="13">
        <v>84060.2</v>
      </c>
      <c r="N8" s="13">
        <v>74728.799999999988</v>
      </c>
      <c r="O8" s="13">
        <v>78996.800000000003</v>
      </c>
    </row>
    <row r="9" spans="1:15" x14ac:dyDescent="0.2">
      <c r="A9" s="180" t="s">
        <v>9</v>
      </c>
      <c r="B9" s="13">
        <v>63787.199999999997</v>
      </c>
      <c r="C9" s="13">
        <v>63728.999999999993</v>
      </c>
      <c r="D9" s="13">
        <v>11814.6</v>
      </c>
      <c r="E9" s="13">
        <v>22639.800000000003</v>
      </c>
      <c r="F9" s="13">
        <v>20777.399999999998</v>
      </c>
      <c r="G9" s="13">
        <v>41205.599999999999</v>
      </c>
      <c r="H9" s="13">
        <v>87494</v>
      </c>
      <c r="I9" s="13">
        <v>87028.4</v>
      </c>
      <c r="J9" s="13">
        <v>88017.799999999988</v>
      </c>
      <c r="K9" s="13">
        <v>95215.2</v>
      </c>
      <c r="L9" s="13">
        <v>105128.6</v>
      </c>
      <c r="M9" s="13">
        <v>94982.399999999994</v>
      </c>
      <c r="N9" s="13">
        <v>84506.4</v>
      </c>
      <c r="O9" s="13">
        <v>89550.399999999994</v>
      </c>
    </row>
    <row r="10" spans="1:15" x14ac:dyDescent="0.2">
      <c r="A10" s="180" t="s">
        <v>10</v>
      </c>
      <c r="B10" s="13">
        <v>78686.399999999994</v>
      </c>
      <c r="C10" s="13">
        <v>78375.999999999985</v>
      </c>
      <c r="D10" s="13">
        <v>14821.6</v>
      </c>
      <c r="E10" s="13">
        <v>29177.600000000002</v>
      </c>
      <c r="F10" s="13">
        <v>23609.799999999996</v>
      </c>
      <c r="G10" s="13">
        <v>48849.2</v>
      </c>
      <c r="H10" s="13">
        <v>105613.6</v>
      </c>
      <c r="I10" s="13">
        <v>104954</v>
      </c>
      <c r="J10" s="13">
        <v>108930.99999999999</v>
      </c>
      <c r="K10" s="13">
        <v>116885</v>
      </c>
      <c r="L10" s="13">
        <v>129184.6</v>
      </c>
      <c r="M10" s="13">
        <v>113839.19999999998</v>
      </c>
      <c r="N10" s="13">
        <v>103382.59999999999</v>
      </c>
      <c r="O10" s="13">
        <v>109105.59999999999</v>
      </c>
    </row>
    <row r="11" spans="1:15" x14ac:dyDescent="0.2">
      <c r="A11" s="180" t="s">
        <v>11</v>
      </c>
      <c r="B11" s="13">
        <v>84739.199999999997</v>
      </c>
      <c r="C11" s="13">
        <v>83807.999999999985</v>
      </c>
      <c r="D11" s="13">
        <v>16625.8</v>
      </c>
      <c r="E11" s="13">
        <v>31137.000000000004</v>
      </c>
      <c r="F11" s="13">
        <v>27431.599999999995</v>
      </c>
      <c r="G11" s="13">
        <v>53136.6</v>
      </c>
      <c r="H11" s="13">
        <v>118669.8</v>
      </c>
      <c r="I11" s="13">
        <v>117855</v>
      </c>
      <c r="J11" s="13">
        <v>121502.19999999998</v>
      </c>
      <c r="K11" s="13">
        <v>130833.60000000001</v>
      </c>
      <c r="L11" s="13">
        <v>142337.79999999999</v>
      </c>
      <c r="M11" s="13">
        <v>125789.59999999998</v>
      </c>
      <c r="N11" s="13">
        <v>114343.59999999999</v>
      </c>
      <c r="O11" s="13">
        <v>122025.99999999999</v>
      </c>
    </row>
    <row r="12" spans="1:15" x14ac:dyDescent="0.2">
      <c r="A12" s="180" t="s">
        <v>12</v>
      </c>
      <c r="B12" s="13">
        <v>91335.2</v>
      </c>
      <c r="C12" s="13">
        <v>89239.999999999985</v>
      </c>
      <c r="D12" s="13">
        <v>18313.599999999999</v>
      </c>
      <c r="E12" s="13">
        <v>33154.600000000006</v>
      </c>
      <c r="F12" s="13">
        <v>30904.199999999993</v>
      </c>
      <c r="G12" s="13">
        <v>57656.799999999996</v>
      </c>
      <c r="H12" s="13">
        <v>130697.8</v>
      </c>
      <c r="I12" s="13">
        <v>131648.4</v>
      </c>
      <c r="J12" s="13">
        <v>135004.59999999998</v>
      </c>
      <c r="K12" s="13">
        <v>145635.80000000002</v>
      </c>
      <c r="L12" s="13">
        <v>157993.59999999998</v>
      </c>
      <c r="M12" s="13">
        <v>138690.59999999998</v>
      </c>
      <c r="N12" s="13">
        <v>126856.59999999999</v>
      </c>
      <c r="O12" s="13">
        <v>134868.79999999999</v>
      </c>
    </row>
    <row r="13" spans="1:15" x14ac:dyDescent="0.2">
      <c r="A13" s="180" t="s">
        <v>13</v>
      </c>
      <c r="B13" s="13">
        <v>106622.39999999999</v>
      </c>
      <c r="C13" s="13">
        <v>104779.39999999998</v>
      </c>
      <c r="D13" s="13">
        <v>21766.799999999999</v>
      </c>
      <c r="E13" s="13">
        <v>39964.000000000007</v>
      </c>
      <c r="F13" s="13">
        <v>37674.799999999996</v>
      </c>
      <c r="G13" s="13">
        <v>67221</v>
      </c>
      <c r="H13" s="13">
        <v>144103.20000000001</v>
      </c>
      <c r="I13" s="13">
        <v>147246</v>
      </c>
      <c r="J13" s="13">
        <v>151688.59999999998</v>
      </c>
      <c r="K13" s="13">
        <v>162727.20000000001</v>
      </c>
      <c r="L13" s="13">
        <v>176520.59999999998</v>
      </c>
      <c r="M13" s="13">
        <v>158905.39999999997</v>
      </c>
      <c r="N13" s="13">
        <v>145092.59999999998</v>
      </c>
      <c r="O13" s="13">
        <v>153686.79999999999</v>
      </c>
    </row>
    <row r="14" spans="1:15" x14ac:dyDescent="0.2">
      <c r="A14" s="180" t="s">
        <v>14</v>
      </c>
      <c r="B14" s="13">
        <v>111472.4</v>
      </c>
      <c r="C14" s="13">
        <v>111045.59999999998</v>
      </c>
      <c r="D14" s="13">
        <v>23454.6</v>
      </c>
      <c r="E14" s="13">
        <v>41942.80000000001</v>
      </c>
      <c r="F14" s="13">
        <v>41535.399999999994</v>
      </c>
      <c r="G14" s="13">
        <v>88599.799999999988</v>
      </c>
      <c r="H14" s="13">
        <v>150951.40000000002</v>
      </c>
      <c r="I14" s="13">
        <v>158110</v>
      </c>
      <c r="J14" s="13">
        <v>161776.59999999998</v>
      </c>
      <c r="K14" s="73">
        <v>173610.6</v>
      </c>
      <c r="L14" s="13">
        <v>188664.99999999997</v>
      </c>
      <c r="M14" s="13">
        <v>170913.99999999997</v>
      </c>
      <c r="N14" s="13">
        <v>155801.39999999997</v>
      </c>
      <c r="O14" s="13">
        <v>166859.4</v>
      </c>
    </row>
    <row r="15" spans="1:15" x14ac:dyDescent="0.2">
      <c r="A15" s="180" t="s">
        <v>15</v>
      </c>
      <c r="B15" s="13">
        <v>115643.4</v>
      </c>
      <c r="C15" s="13">
        <v>120823.19999999998</v>
      </c>
      <c r="D15" s="13">
        <v>24948.399999999998</v>
      </c>
      <c r="E15" s="13">
        <v>44717.000000000007</v>
      </c>
      <c r="F15" s="13">
        <v>45900.399999999994</v>
      </c>
      <c r="G15" s="13">
        <v>97019.4</v>
      </c>
      <c r="H15" s="13">
        <v>155840.20000000001</v>
      </c>
      <c r="I15" s="13">
        <v>166296.79999999999</v>
      </c>
      <c r="J15" s="13">
        <v>168857.59999999998</v>
      </c>
      <c r="K15" s="13">
        <v>182883.80000000002</v>
      </c>
      <c r="L15" s="13">
        <v>197569.59999999998</v>
      </c>
      <c r="M15" s="13">
        <v>183892.59999999998</v>
      </c>
      <c r="N15" s="13">
        <v>163968.79999999996</v>
      </c>
      <c r="O15" s="13">
        <v>176384.8</v>
      </c>
    </row>
    <row r="16" spans="1:15" x14ac:dyDescent="0.2">
      <c r="A16" s="116"/>
    </row>
    <row r="17" spans="1:11" x14ac:dyDescent="0.2">
      <c r="A17" s="179" t="s">
        <v>347</v>
      </c>
    </row>
    <row r="18" spans="1:11" x14ac:dyDescent="0.2">
      <c r="A18" s="116" t="s">
        <v>306</v>
      </c>
    </row>
    <row r="19" spans="1:11" x14ac:dyDescent="0.2">
      <c r="K19" s="13"/>
    </row>
  </sheetData>
  <hyperlinks>
    <hyperlink ref="O1" location="'Lisez-moi'!A1" display="Retour au sommaire"/>
  </hyperlinks>
  <pageMargins left="0.78740157480314965" right="0.78740157480314965" top="0.98425196850393704" bottom="0.98425196850393704" header="0.51181102362204722" footer="0.51181102362204722"/>
  <pageSetup paperSize="9" scale="7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P61"/>
  <sheetViews>
    <sheetView zoomScale="85" zoomScaleNormal="85" workbookViewId="0">
      <selection activeCell="R8" sqref="R8"/>
    </sheetView>
  </sheetViews>
  <sheetFormatPr baseColWidth="10" defaultRowHeight="12.75" x14ac:dyDescent="0.2"/>
  <cols>
    <col min="1" max="1" width="11.42578125" style="61"/>
    <col min="2" max="5" width="12.85546875" style="61" bestFit="1" customWidth="1"/>
    <col min="6" max="7" width="13.42578125" style="14" customWidth="1"/>
    <col min="8" max="8" width="12.7109375" style="61" bestFit="1" customWidth="1"/>
    <col min="9" max="9" width="13" style="61" bestFit="1" customWidth="1"/>
    <col min="10" max="10" width="11.7109375" style="61" bestFit="1" customWidth="1"/>
    <col min="11" max="257" width="11.42578125" style="61"/>
    <col min="258" max="261" width="12.85546875" style="61" bestFit="1" customWidth="1"/>
    <col min="262" max="263" width="13.42578125" style="61" customWidth="1"/>
    <col min="264" max="264" width="12.7109375" style="61" bestFit="1" customWidth="1"/>
    <col min="265" max="265" width="13" style="61" bestFit="1" customWidth="1"/>
    <col min="266" max="266" width="11.7109375" style="61" bestFit="1" customWidth="1"/>
    <col min="267" max="513" width="11.42578125" style="61"/>
    <col min="514" max="517" width="12.85546875" style="61" bestFit="1" customWidth="1"/>
    <col min="518" max="519" width="13.42578125" style="61" customWidth="1"/>
    <col min="520" max="520" width="12.7109375" style="61" bestFit="1" customWidth="1"/>
    <col min="521" max="521" width="13" style="61" bestFit="1" customWidth="1"/>
    <col min="522" max="522" width="11.7109375" style="61" bestFit="1" customWidth="1"/>
    <col min="523" max="769" width="11.42578125" style="61"/>
    <col min="770" max="773" width="12.85546875" style="61" bestFit="1" customWidth="1"/>
    <col min="774" max="775" width="13.42578125" style="61" customWidth="1"/>
    <col min="776" max="776" width="12.7109375" style="61" bestFit="1" customWidth="1"/>
    <col min="777" max="777" width="13" style="61" bestFit="1" customWidth="1"/>
    <col min="778" max="778" width="11.7109375" style="61" bestFit="1" customWidth="1"/>
    <col min="779" max="1025" width="11.42578125" style="61"/>
    <col min="1026" max="1029" width="12.85546875" style="61" bestFit="1" customWidth="1"/>
    <col min="1030" max="1031" width="13.42578125" style="61" customWidth="1"/>
    <col min="1032" max="1032" width="12.7109375" style="61" bestFit="1" customWidth="1"/>
    <col min="1033" max="1033" width="13" style="61" bestFit="1" customWidth="1"/>
    <col min="1034" max="1034" width="11.7109375" style="61" bestFit="1" customWidth="1"/>
    <col min="1035" max="1281" width="11.42578125" style="61"/>
    <col min="1282" max="1285" width="12.85546875" style="61" bestFit="1" customWidth="1"/>
    <col min="1286" max="1287" width="13.42578125" style="61" customWidth="1"/>
    <col min="1288" max="1288" width="12.7109375" style="61" bestFit="1" customWidth="1"/>
    <col min="1289" max="1289" width="13" style="61" bestFit="1" customWidth="1"/>
    <col min="1290" max="1290" width="11.7109375" style="61" bestFit="1" customWidth="1"/>
    <col min="1291" max="1537" width="11.42578125" style="61"/>
    <col min="1538" max="1541" width="12.85546875" style="61" bestFit="1" customWidth="1"/>
    <col min="1542" max="1543" width="13.42578125" style="61" customWidth="1"/>
    <col min="1544" max="1544" width="12.7109375" style="61" bestFit="1" customWidth="1"/>
    <col min="1545" max="1545" width="13" style="61" bestFit="1" customWidth="1"/>
    <col min="1546" max="1546" width="11.7109375" style="61" bestFit="1" customWidth="1"/>
    <col min="1547" max="1793" width="11.42578125" style="61"/>
    <col min="1794" max="1797" width="12.85546875" style="61" bestFit="1" customWidth="1"/>
    <col min="1798" max="1799" width="13.42578125" style="61" customWidth="1"/>
    <col min="1800" max="1800" width="12.7109375" style="61" bestFit="1" customWidth="1"/>
    <col min="1801" max="1801" width="13" style="61" bestFit="1" customWidth="1"/>
    <col min="1802" max="1802" width="11.7109375" style="61" bestFit="1" customWidth="1"/>
    <col min="1803" max="2049" width="11.42578125" style="61"/>
    <col min="2050" max="2053" width="12.85546875" style="61" bestFit="1" customWidth="1"/>
    <col min="2054" max="2055" width="13.42578125" style="61" customWidth="1"/>
    <col min="2056" max="2056" width="12.7109375" style="61" bestFit="1" customWidth="1"/>
    <col min="2057" max="2057" width="13" style="61" bestFit="1" customWidth="1"/>
    <col min="2058" max="2058" width="11.7109375" style="61" bestFit="1" customWidth="1"/>
    <col min="2059" max="2305" width="11.42578125" style="61"/>
    <col min="2306" max="2309" width="12.85546875" style="61" bestFit="1" customWidth="1"/>
    <col min="2310" max="2311" width="13.42578125" style="61" customWidth="1"/>
    <col min="2312" max="2312" width="12.7109375" style="61" bestFit="1" customWidth="1"/>
    <col min="2313" max="2313" width="13" style="61" bestFit="1" customWidth="1"/>
    <col min="2314" max="2314" width="11.7109375" style="61" bestFit="1" customWidth="1"/>
    <col min="2315" max="2561" width="11.42578125" style="61"/>
    <col min="2562" max="2565" width="12.85546875" style="61" bestFit="1" customWidth="1"/>
    <col min="2566" max="2567" width="13.42578125" style="61" customWidth="1"/>
    <col min="2568" max="2568" width="12.7109375" style="61" bestFit="1" customWidth="1"/>
    <col min="2569" max="2569" width="13" style="61" bestFit="1" customWidth="1"/>
    <col min="2570" max="2570" width="11.7109375" style="61" bestFit="1" customWidth="1"/>
    <col min="2571" max="2817" width="11.42578125" style="61"/>
    <col min="2818" max="2821" width="12.85546875" style="61" bestFit="1" customWidth="1"/>
    <col min="2822" max="2823" width="13.42578125" style="61" customWidth="1"/>
    <col min="2824" max="2824" width="12.7109375" style="61" bestFit="1" customWidth="1"/>
    <col min="2825" max="2825" width="13" style="61" bestFit="1" customWidth="1"/>
    <col min="2826" max="2826" width="11.7109375" style="61" bestFit="1" customWidth="1"/>
    <col min="2827" max="3073" width="11.42578125" style="61"/>
    <col min="3074" max="3077" width="12.85546875" style="61" bestFit="1" customWidth="1"/>
    <col min="3078" max="3079" width="13.42578125" style="61" customWidth="1"/>
    <col min="3080" max="3080" width="12.7109375" style="61" bestFit="1" customWidth="1"/>
    <col min="3081" max="3081" width="13" style="61" bestFit="1" customWidth="1"/>
    <col min="3082" max="3082" width="11.7109375" style="61" bestFit="1" customWidth="1"/>
    <col min="3083" max="3329" width="11.42578125" style="61"/>
    <col min="3330" max="3333" width="12.85546875" style="61" bestFit="1" customWidth="1"/>
    <col min="3334" max="3335" width="13.42578125" style="61" customWidth="1"/>
    <col min="3336" max="3336" width="12.7109375" style="61" bestFit="1" customWidth="1"/>
    <col min="3337" max="3337" width="13" style="61" bestFit="1" customWidth="1"/>
    <col min="3338" max="3338" width="11.7109375" style="61" bestFit="1" customWidth="1"/>
    <col min="3339" max="3585" width="11.42578125" style="61"/>
    <col min="3586" max="3589" width="12.85546875" style="61" bestFit="1" customWidth="1"/>
    <col min="3590" max="3591" width="13.42578125" style="61" customWidth="1"/>
    <col min="3592" max="3592" width="12.7109375" style="61" bestFit="1" customWidth="1"/>
    <col min="3593" max="3593" width="13" style="61" bestFit="1" customWidth="1"/>
    <col min="3594" max="3594" width="11.7109375" style="61" bestFit="1" customWidth="1"/>
    <col min="3595" max="3841" width="11.42578125" style="61"/>
    <col min="3842" max="3845" width="12.85546875" style="61" bestFit="1" customWidth="1"/>
    <col min="3846" max="3847" width="13.42578125" style="61" customWidth="1"/>
    <col min="3848" max="3848" width="12.7109375" style="61" bestFit="1" customWidth="1"/>
    <col min="3849" max="3849" width="13" style="61" bestFit="1" customWidth="1"/>
    <col min="3850" max="3850" width="11.7109375" style="61" bestFit="1" customWidth="1"/>
    <col min="3851" max="4097" width="11.42578125" style="61"/>
    <col min="4098" max="4101" width="12.85546875" style="61" bestFit="1" customWidth="1"/>
    <col min="4102" max="4103" width="13.42578125" style="61" customWidth="1"/>
    <col min="4104" max="4104" width="12.7109375" style="61" bestFit="1" customWidth="1"/>
    <col min="4105" max="4105" width="13" style="61" bestFit="1" customWidth="1"/>
    <col min="4106" max="4106" width="11.7109375" style="61" bestFit="1" customWidth="1"/>
    <col min="4107" max="4353" width="11.42578125" style="61"/>
    <col min="4354" max="4357" width="12.85546875" style="61" bestFit="1" customWidth="1"/>
    <col min="4358" max="4359" width="13.42578125" style="61" customWidth="1"/>
    <col min="4360" max="4360" width="12.7109375" style="61" bestFit="1" customWidth="1"/>
    <col min="4361" max="4361" width="13" style="61" bestFit="1" customWidth="1"/>
    <col min="4362" max="4362" width="11.7109375" style="61" bestFit="1" customWidth="1"/>
    <col min="4363" max="4609" width="11.42578125" style="61"/>
    <col min="4610" max="4613" width="12.85546875" style="61" bestFit="1" customWidth="1"/>
    <col min="4614" max="4615" width="13.42578125" style="61" customWidth="1"/>
    <col min="4616" max="4616" width="12.7109375" style="61" bestFit="1" customWidth="1"/>
    <col min="4617" max="4617" width="13" style="61" bestFit="1" customWidth="1"/>
    <col min="4618" max="4618" width="11.7109375" style="61" bestFit="1" customWidth="1"/>
    <col min="4619" max="4865" width="11.42578125" style="61"/>
    <col min="4866" max="4869" width="12.85546875" style="61" bestFit="1" customWidth="1"/>
    <col min="4870" max="4871" width="13.42578125" style="61" customWidth="1"/>
    <col min="4872" max="4872" width="12.7109375" style="61" bestFit="1" customWidth="1"/>
    <col min="4873" max="4873" width="13" style="61" bestFit="1" customWidth="1"/>
    <col min="4874" max="4874" width="11.7109375" style="61" bestFit="1" customWidth="1"/>
    <col min="4875" max="5121" width="11.42578125" style="61"/>
    <col min="5122" max="5125" width="12.85546875" style="61" bestFit="1" customWidth="1"/>
    <col min="5126" max="5127" width="13.42578125" style="61" customWidth="1"/>
    <col min="5128" max="5128" width="12.7109375" style="61" bestFit="1" customWidth="1"/>
    <col min="5129" max="5129" width="13" style="61" bestFit="1" customWidth="1"/>
    <col min="5130" max="5130" width="11.7109375" style="61" bestFit="1" customWidth="1"/>
    <col min="5131" max="5377" width="11.42578125" style="61"/>
    <col min="5378" max="5381" width="12.85546875" style="61" bestFit="1" customWidth="1"/>
    <col min="5382" max="5383" width="13.42578125" style="61" customWidth="1"/>
    <col min="5384" max="5384" width="12.7109375" style="61" bestFit="1" customWidth="1"/>
    <col min="5385" max="5385" width="13" style="61" bestFit="1" customWidth="1"/>
    <col min="5386" max="5386" width="11.7109375" style="61" bestFit="1" customWidth="1"/>
    <col min="5387" max="5633" width="11.42578125" style="61"/>
    <col min="5634" max="5637" width="12.85546875" style="61" bestFit="1" customWidth="1"/>
    <col min="5638" max="5639" width="13.42578125" style="61" customWidth="1"/>
    <col min="5640" max="5640" width="12.7109375" style="61" bestFit="1" customWidth="1"/>
    <col min="5641" max="5641" width="13" style="61" bestFit="1" customWidth="1"/>
    <col min="5642" max="5642" width="11.7109375" style="61" bestFit="1" customWidth="1"/>
    <col min="5643" max="5889" width="11.42578125" style="61"/>
    <col min="5890" max="5893" width="12.85546875" style="61" bestFit="1" customWidth="1"/>
    <col min="5894" max="5895" width="13.42578125" style="61" customWidth="1"/>
    <col min="5896" max="5896" width="12.7109375" style="61" bestFit="1" customWidth="1"/>
    <col min="5897" max="5897" width="13" style="61" bestFit="1" customWidth="1"/>
    <col min="5898" max="5898" width="11.7109375" style="61" bestFit="1" customWidth="1"/>
    <col min="5899" max="6145" width="11.42578125" style="61"/>
    <col min="6146" max="6149" width="12.85546875" style="61" bestFit="1" customWidth="1"/>
    <col min="6150" max="6151" width="13.42578125" style="61" customWidth="1"/>
    <col min="6152" max="6152" width="12.7109375" style="61" bestFit="1" customWidth="1"/>
    <col min="6153" max="6153" width="13" style="61" bestFit="1" customWidth="1"/>
    <col min="6154" max="6154" width="11.7109375" style="61" bestFit="1" customWidth="1"/>
    <col min="6155" max="6401" width="11.42578125" style="61"/>
    <col min="6402" max="6405" width="12.85546875" style="61" bestFit="1" customWidth="1"/>
    <col min="6406" max="6407" width="13.42578125" style="61" customWidth="1"/>
    <col min="6408" max="6408" width="12.7109375" style="61" bestFit="1" customWidth="1"/>
    <col min="6409" max="6409" width="13" style="61" bestFit="1" customWidth="1"/>
    <col min="6410" max="6410" width="11.7109375" style="61" bestFit="1" customWidth="1"/>
    <col min="6411" max="6657" width="11.42578125" style="61"/>
    <col min="6658" max="6661" width="12.85546875" style="61" bestFit="1" customWidth="1"/>
    <col min="6662" max="6663" width="13.42578125" style="61" customWidth="1"/>
    <col min="6664" max="6664" width="12.7109375" style="61" bestFit="1" customWidth="1"/>
    <col min="6665" max="6665" width="13" style="61" bestFit="1" customWidth="1"/>
    <col min="6666" max="6666" width="11.7109375" style="61" bestFit="1" customWidth="1"/>
    <col min="6667" max="6913" width="11.42578125" style="61"/>
    <col min="6914" max="6917" width="12.85546875" style="61" bestFit="1" customWidth="1"/>
    <col min="6918" max="6919" width="13.42578125" style="61" customWidth="1"/>
    <col min="6920" max="6920" width="12.7109375" style="61" bestFit="1" customWidth="1"/>
    <col min="6921" max="6921" width="13" style="61" bestFit="1" customWidth="1"/>
    <col min="6922" max="6922" width="11.7109375" style="61" bestFit="1" customWidth="1"/>
    <col min="6923" max="7169" width="11.42578125" style="61"/>
    <col min="7170" max="7173" width="12.85546875" style="61" bestFit="1" customWidth="1"/>
    <col min="7174" max="7175" width="13.42578125" style="61" customWidth="1"/>
    <col min="7176" max="7176" width="12.7109375" style="61" bestFit="1" customWidth="1"/>
    <col min="7177" max="7177" width="13" style="61" bestFit="1" customWidth="1"/>
    <col min="7178" max="7178" width="11.7109375" style="61" bestFit="1" customWidth="1"/>
    <col min="7179" max="7425" width="11.42578125" style="61"/>
    <col min="7426" max="7429" width="12.85546875" style="61" bestFit="1" customWidth="1"/>
    <col min="7430" max="7431" width="13.42578125" style="61" customWidth="1"/>
    <col min="7432" max="7432" width="12.7109375" style="61" bestFit="1" customWidth="1"/>
    <col min="7433" max="7433" width="13" style="61" bestFit="1" customWidth="1"/>
    <col min="7434" max="7434" width="11.7109375" style="61" bestFit="1" customWidth="1"/>
    <col min="7435" max="7681" width="11.42578125" style="61"/>
    <col min="7682" max="7685" width="12.85546875" style="61" bestFit="1" customWidth="1"/>
    <col min="7686" max="7687" width="13.42578125" style="61" customWidth="1"/>
    <col min="7688" max="7688" width="12.7109375" style="61" bestFit="1" customWidth="1"/>
    <col min="7689" max="7689" width="13" style="61" bestFit="1" customWidth="1"/>
    <col min="7690" max="7690" width="11.7109375" style="61" bestFit="1" customWidth="1"/>
    <col min="7691" max="7937" width="11.42578125" style="61"/>
    <col min="7938" max="7941" width="12.85546875" style="61" bestFit="1" customWidth="1"/>
    <col min="7942" max="7943" width="13.42578125" style="61" customWidth="1"/>
    <col min="7944" max="7944" width="12.7109375" style="61" bestFit="1" customWidth="1"/>
    <col min="7945" max="7945" width="13" style="61" bestFit="1" customWidth="1"/>
    <col min="7946" max="7946" width="11.7109375" style="61" bestFit="1" customWidth="1"/>
    <col min="7947" max="8193" width="11.42578125" style="61"/>
    <col min="8194" max="8197" width="12.85546875" style="61" bestFit="1" customWidth="1"/>
    <col min="8198" max="8199" width="13.42578125" style="61" customWidth="1"/>
    <col min="8200" max="8200" width="12.7109375" style="61" bestFit="1" customWidth="1"/>
    <col min="8201" max="8201" width="13" style="61" bestFit="1" customWidth="1"/>
    <col min="8202" max="8202" width="11.7109375" style="61" bestFit="1" customWidth="1"/>
    <col min="8203" max="8449" width="11.42578125" style="61"/>
    <col min="8450" max="8453" width="12.85546875" style="61" bestFit="1" customWidth="1"/>
    <col min="8454" max="8455" width="13.42578125" style="61" customWidth="1"/>
    <col min="8456" max="8456" width="12.7109375" style="61" bestFit="1" customWidth="1"/>
    <col min="8457" max="8457" width="13" style="61" bestFit="1" customWidth="1"/>
    <col min="8458" max="8458" width="11.7109375" style="61" bestFit="1" customWidth="1"/>
    <col min="8459" max="8705" width="11.42578125" style="61"/>
    <col min="8706" max="8709" width="12.85546875" style="61" bestFit="1" customWidth="1"/>
    <col min="8710" max="8711" width="13.42578125" style="61" customWidth="1"/>
    <col min="8712" max="8712" width="12.7109375" style="61" bestFit="1" customWidth="1"/>
    <col min="8713" max="8713" width="13" style="61" bestFit="1" customWidth="1"/>
    <col min="8714" max="8714" width="11.7109375" style="61" bestFit="1" customWidth="1"/>
    <col min="8715" max="8961" width="11.42578125" style="61"/>
    <col min="8962" max="8965" width="12.85546875" style="61" bestFit="1" customWidth="1"/>
    <col min="8966" max="8967" width="13.42578125" style="61" customWidth="1"/>
    <col min="8968" max="8968" width="12.7109375" style="61" bestFit="1" customWidth="1"/>
    <col min="8969" max="8969" width="13" style="61" bestFit="1" customWidth="1"/>
    <col min="8970" max="8970" width="11.7109375" style="61" bestFit="1" customWidth="1"/>
    <col min="8971" max="9217" width="11.42578125" style="61"/>
    <col min="9218" max="9221" width="12.85546875" style="61" bestFit="1" customWidth="1"/>
    <col min="9222" max="9223" width="13.42578125" style="61" customWidth="1"/>
    <col min="9224" max="9224" width="12.7109375" style="61" bestFit="1" customWidth="1"/>
    <col min="9225" max="9225" width="13" style="61" bestFit="1" customWidth="1"/>
    <col min="9226" max="9226" width="11.7109375" style="61" bestFit="1" customWidth="1"/>
    <col min="9227" max="9473" width="11.42578125" style="61"/>
    <col min="9474" max="9477" width="12.85546875" style="61" bestFit="1" customWidth="1"/>
    <col min="9478" max="9479" width="13.42578125" style="61" customWidth="1"/>
    <col min="9480" max="9480" width="12.7109375" style="61" bestFit="1" customWidth="1"/>
    <col min="9481" max="9481" width="13" style="61" bestFit="1" customWidth="1"/>
    <col min="9482" max="9482" width="11.7109375" style="61" bestFit="1" customWidth="1"/>
    <col min="9483" max="9729" width="11.42578125" style="61"/>
    <col min="9730" max="9733" width="12.85546875" style="61" bestFit="1" customWidth="1"/>
    <col min="9734" max="9735" width="13.42578125" style="61" customWidth="1"/>
    <col min="9736" max="9736" width="12.7109375" style="61" bestFit="1" customWidth="1"/>
    <col min="9737" max="9737" width="13" style="61" bestFit="1" customWidth="1"/>
    <col min="9738" max="9738" width="11.7109375" style="61" bestFit="1" customWidth="1"/>
    <col min="9739" max="9985" width="11.42578125" style="61"/>
    <col min="9986" max="9989" width="12.85546875" style="61" bestFit="1" customWidth="1"/>
    <col min="9990" max="9991" width="13.42578125" style="61" customWidth="1"/>
    <col min="9992" max="9992" width="12.7109375" style="61" bestFit="1" customWidth="1"/>
    <col min="9993" max="9993" width="13" style="61" bestFit="1" customWidth="1"/>
    <col min="9994" max="9994" width="11.7109375" style="61" bestFit="1" customWidth="1"/>
    <col min="9995" max="10241" width="11.42578125" style="61"/>
    <col min="10242" max="10245" width="12.85546875" style="61" bestFit="1" customWidth="1"/>
    <col min="10246" max="10247" width="13.42578125" style="61" customWidth="1"/>
    <col min="10248" max="10248" width="12.7109375" style="61" bestFit="1" customWidth="1"/>
    <col min="10249" max="10249" width="13" style="61" bestFit="1" customWidth="1"/>
    <col min="10250" max="10250" width="11.7109375" style="61" bestFit="1" customWidth="1"/>
    <col min="10251" max="10497" width="11.42578125" style="61"/>
    <col min="10498" max="10501" width="12.85546875" style="61" bestFit="1" customWidth="1"/>
    <col min="10502" max="10503" width="13.42578125" style="61" customWidth="1"/>
    <col min="10504" max="10504" width="12.7109375" style="61" bestFit="1" customWidth="1"/>
    <col min="10505" max="10505" width="13" style="61" bestFit="1" customWidth="1"/>
    <col min="10506" max="10506" width="11.7109375" style="61" bestFit="1" customWidth="1"/>
    <col min="10507" max="10753" width="11.42578125" style="61"/>
    <col min="10754" max="10757" width="12.85546875" style="61" bestFit="1" customWidth="1"/>
    <col min="10758" max="10759" width="13.42578125" style="61" customWidth="1"/>
    <col min="10760" max="10760" width="12.7109375" style="61" bestFit="1" customWidth="1"/>
    <col min="10761" max="10761" width="13" style="61" bestFit="1" customWidth="1"/>
    <col min="10762" max="10762" width="11.7109375" style="61" bestFit="1" customWidth="1"/>
    <col min="10763" max="11009" width="11.42578125" style="61"/>
    <col min="11010" max="11013" width="12.85546875" style="61" bestFit="1" customWidth="1"/>
    <col min="11014" max="11015" width="13.42578125" style="61" customWidth="1"/>
    <col min="11016" max="11016" width="12.7109375" style="61" bestFit="1" customWidth="1"/>
    <col min="11017" max="11017" width="13" style="61" bestFit="1" customWidth="1"/>
    <col min="11018" max="11018" width="11.7109375" style="61" bestFit="1" customWidth="1"/>
    <col min="11019" max="11265" width="11.42578125" style="61"/>
    <col min="11266" max="11269" width="12.85546875" style="61" bestFit="1" customWidth="1"/>
    <col min="11270" max="11271" width="13.42578125" style="61" customWidth="1"/>
    <col min="11272" max="11272" width="12.7109375" style="61" bestFit="1" customWidth="1"/>
    <col min="11273" max="11273" width="13" style="61" bestFit="1" customWidth="1"/>
    <col min="11274" max="11274" width="11.7109375" style="61" bestFit="1" customWidth="1"/>
    <col min="11275" max="11521" width="11.42578125" style="61"/>
    <col min="11522" max="11525" width="12.85546875" style="61" bestFit="1" customWidth="1"/>
    <col min="11526" max="11527" width="13.42578125" style="61" customWidth="1"/>
    <col min="11528" max="11528" width="12.7109375" style="61" bestFit="1" customWidth="1"/>
    <col min="11529" max="11529" width="13" style="61" bestFit="1" customWidth="1"/>
    <col min="11530" max="11530" width="11.7109375" style="61" bestFit="1" customWidth="1"/>
    <col min="11531" max="11777" width="11.42578125" style="61"/>
    <col min="11778" max="11781" width="12.85546875" style="61" bestFit="1" customWidth="1"/>
    <col min="11782" max="11783" width="13.42578125" style="61" customWidth="1"/>
    <col min="11784" max="11784" width="12.7109375" style="61" bestFit="1" customWidth="1"/>
    <col min="11785" max="11785" width="13" style="61" bestFit="1" customWidth="1"/>
    <col min="11786" max="11786" width="11.7109375" style="61" bestFit="1" customWidth="1"/>
    <col min="11787" max="12033" width="11.42578125" style="61"/>
    <col min="12034" max="12037" width="12.85546875" style="61" bestFit="1" customWidth="1"/>
    <col min="12038" max="12039" width="13.42578125" style="61" customWidth="1"/>
    <col min="12040" max="12040" width="12.7109375" style="61" bestFit="1" customWidth="1"/>
    <col min="12041" max="12041" width="13" style="61" bestFit="1" customWidth="1"/>
    <col min="12042" max="12042" width="11.7109375" style="61" bestFit="1" customWidth="1"/>
    <col min="12043" max="12289" width="11.42578125" style="61"/>
    <col min="12290" max="12293" width="12.85546875" style="61" bestFit="1" customWidth="1"/>
    <col min="12294" max="12295" width="13.42578125" style="61" customWidth="1"/>
    <col min="12296" max="12296" width="12.7109375" style="61" bestFit="1" customWidth="1"/>
    <col min="12297" max="12297" width="13" style="61" bestFit="1" customWidth="1"/>
    <col min="12298" max="12298" width="11.7109375" style="61" bestFit="1" customWidth="1"/>
    <col min="12299" max="12545" width="11.42578125" style="61"/>
    <col min="12546" max="12549" width="12.85546875" style="61" bestFit="1" customWidth="1"/>
    <col min="12550" max="12551" width="13.42578125" style="61" customWidth="1"/>
    <col min="12552" max="12552" width="12.7109375" style="61" bestFit="1" customWidth="1"/>
    <col min="12553" max="12553" width="13" style="61" bestFit="1" customWidth="1"/>
    <col min="12554" max="12554" width="11.7109375" style="61" bestFit="1" customWidth="1"/>
    <col min="12555" max="12801" width="11.42578125" style="61"/>
    <col min="12802" max="12805" width="12.85546875" style="61" bestFit="1" customWidth="1"/>
    <col min="12806" max="12807" width="13.42578125" style="61" customWidth="1"/>
    <col min="12808" max="12808" width="12.7109375" style="61" bestFit="1" customWidth="1"/>
    <col min="12809" max="12809" width="13" style="61" bestFit="1" customWidth="1"/>
    <col min="12810" max="12810" width="11.7109375" style="61" bestFit="1" customWidth="1"/>
    <col min="12811" max="13057" width="11.42578125" style="61"/>
    <col min="13058" max="13061" width="12.85546875" style="61" bestFit="1" customWidth="1"/>
    <col min="13062" max="13063" width="13.42578125" style="61" customWidth="1"/>
    <col min="13064" max="13064" width="12.7109375" style="61" bestFit="1" customWidth="1"/>
    <col min="13065" max="13065" width="13" style="61" bestFit="1" customWidth="1"/>
    <col min="13066" max="13066" width="11.7109375" style="61" bestFit="1" customWidth="1"/>
    <col min="13067" max="13313" width="11.42578125" style="61"/>
    <col min="13314" max="13317" width="12.85546875" style="61" bestFit="1" customWidth="1"/>
    <col min="13318" max="13319" width="13.42578125" style="61" customWidth="1"/>
    <col min="13320" max="13320" width="12.7109375" style="61" bestFit="1" customWidth="1"/>
    <col min="13321" max="13321" width="13" style="61" bestFit="1" customWidth="1"/>
    <col min="13322" max="13322" width="11.7109375" style="61" bestFit="1" customWidth="1"/>
    <col min="13323" max="13569" width="11.42578125" style="61"/>
    <col min="13570" max="13573" width="12.85546875" style="61" bestFit="1" customWidth="1"/>
    <col min="13574" max="13575" width="13.42578125" style="61" customWidth="1"/>
    <col min="13576" max="13576" width="12.7109375" style="61" bestFit="1" customWidth="1"/>
    <col min="13577" max="13577" width="13" style="61" bestFit="1" customWidth="1"/>
    <col min="13578" max="13578" width="11.7109375" style="61" bestFit="1" customWidth="1"/>
    <col min="13579" max="13825" width="11.42578125" style="61"/>
    <col min="13826" max="13829" width="12.85546875" style="61" bestFit="1" customWidth="1"/>
    <col min="13830" max="13831" width="13.42578125" style="61" customWidth="1"/>
    <col min="13832" max="13832" width="12.7109375" style="61" bestFit="1" customWidth="1"/>
    <col min="13833" max="13833" width="13" style="61" bestFit="1" customWidth="1"/>
    <col min="13834" max="13834" width="11.7109375" style="61" bestFit="1" customWidth="1"/>
    <col min="13835" max="14081" width="11.42578125" style="61"/>
    <col min="14082" max="14085" width="12.85546875" style="61" bestFit="1" customWidth="1"/>
    <col min="14086" max="14087" width="13.42578125" style="61" customWidth="1"/>
    <col min="14088" max="14088" width="12.7109375" style="61" bestFit="1" customWidth="1"/>
    <col min="14089" max="14089" width="13" style="61" bestFit="1" customWidth="1"/>
    <col min="14090" max="14090" width="11.7109375" style="61" bestFit="1" customWidth="1"/>
    <col min="14091" max="14337" width="11.42578125" style="61"/>
    <col min="14338" max="14341" width="12.85546875" style="61" bestFit="1" customWidth="1"/>
    <col min="14342" max="14343" width="13.42578125" style="61" customWidth="1"/>
    <col min="14344" max="14344" width="12.7109375" style="61" bestFit="1" customWidth="1"/>
    <col min="14345" max="14345" width="13" style="61" bestFit="1" customWidth="1"/>
    <col min="14346" max="14346" width="11.7109375" style="61" bestFit="1" customWidth="1"/>
    <col min="14347" max="14593" width="11.42578125" style="61"/>
    <col min="14594" max="14597" width="12.85546875" style="61" bestFit="1" customWidth="1"/>
    <col min="14598" max="14599" width="13.42578125" style="61" customWidth="1"/>
    <col min="14600" max="14600" width="12.7109375" style="61" bestFit="1" customWidth="1"/>
    <col min="14601" max="14601" width="13" style="61" bestFit="1" customWidth="1"/>
    <col min="14602" max="14602" width="11.7109375" style="61" bestFit="1" customWidth="1"/>
    <col min="14603" max="14849" width="11.42578125" style="61"/>
    <col min="14850" max="14853" width="12.85546875" style="61" bestFit="1" customWidth="1"/>
    <col min="14854" max="14855" width="13.42578125" style="61" customWidth="1"/>
    <col min="14856" max="14856" width="12.7109375" style="61" bestFit="1" customWidth="1"/>
    <col min="14857" max="14857" width="13" style="61" bestFit="1" customWidth="1"/>
    <col min="14858" max="14858" width="11.7109375" style="61" bestFit="1" customWidth="1"/>
    <col min="14859" max="15105" width="11.42578125" style="61"/>
    <col min="15106" max="15109" width="12.85546875" style="61" bestFit="1" customWidth="1"/>
    <col min="15110" max="15111" width="13.42578125" style="61" customWidth="1"/>
    <col min="15112" max="15112" width="12.7109375" style="61" bestFit="1" customWidth="1"/>
    <col min="15113" max="15113" width="13" style="61" bestFit="1" customWidth="1"/>
    <col min="15114" max="15114" width="11.7109375" style="61" bestFit="1" customWidth="1"/>
    <col min="15115" max="15361" width="11.42578125" style="61"/>
    <col min="15362" max="15365" width="12.85546875" style="61" bestFit="1" customWidth="1"/>
    <col min="15366" max="15367" width="13.42578125" style="61" customWidth="1"/>
    <col min="15368" max="15368" width="12.7109375" style="61" bestFit="1" customWidth="1"/>
    <col min="15369" max="15369" width="13" style="61" bestFit="1" customWidth="1"/>
    <col min="15370" max="15370" width="11.7109375" style="61" bestFit="1" customWidth="1"/>
    <col min="15371" max="15617" width="11.42578125" style="61"/>
    <col min="15618" max="15621" width="12.85546875" style="61" bestFit="1" customWidth="1"/>
    <col min="15622" max="15623" width="13.42578125" style="61" customWidth="1"/>
    <col min="15624" max="15624" width="12.7109375" style="61" bestFit="1" customWidth="1"/>
    <col min="15625" max="15625" width="13" style="61" bestFit="1" customWidth="1"/>
    <col min="15626" max="15626" width="11.7109375" style="61" bestFit="1" customWidth="1"/>
    <col min="15627" max="15873" width="11.42578125" style="61"/>
    <col min="15874" max="15877" width="12.85546875" style="61" bestFit="1" customWidth="1"/>
    <col min="15878" max="15879" width="13.42578125" style="61" customWidth="1"/>
    <col min="15880" max="15880" width="12.7109375" style="61" bestFit="1" customWidth="1"/>
    <col min="15881" max="15881" width="13" style="61" bestFit="1" customWidth="1"/>
    <col min="15882" max="15882" width="11.7109375" style="61" bestFit="1" customWidth="1"/>
    <col min="15883" max="16129" width="11.42578125" style="61"/>
    <col min="16130" max="16133" width="12.85546875" style="61" bestFit="1" customWidth="1"/>
    <col min="16134" max="16135" width="13.42578125" style="61" customWidth="1"/>
    <col min="16136" max="16136" width="12.7109375" style="61" bestFit="1" customWidth="1"/>
    <col min="16137" max="16137" width="13" style="61" bestFit="1" customWidth="1"/>
    <col min="16138" max="16138" width="11.7109375" style="61" bestFit="1" customWidth="1"/>
    <col min="16139" max="16384" width="11.42578125" style="61"/>
  </cols>
  <sheetData>
    <row r="1" spans="1:14" s="62" customFormat="1" ht="15" x14ac:dyDescent="0.25">
      <c r="A1" s="238" t="s">
        <v>307</v>
      </c>
      <c r="C1" s="63"/>
      <c r="D1" s="63"/>
      <c r="E1" s="63"/>
      <c r="F1" s="14"/>
      <c r="G1" s="14"/>
      <c r="N1" s="254" t="s">
        <v>333</v>
      </c>
    </row>
    <row r="3" spans="1:14" ht="63.75" x14ac:dyDescent="0.2">
      <c r="A3" s="64"/>
      <c r="B3" s="103" t="s">
        <v>116</v>
      </c>
      <c r="C3" s="102" t="s">
        <v>117</v>
      </c>
      <c r="D3" s="103" t="s">
        <v>118</v>
      </c>
      <c r="E3" s="103" t="s">
        <v>119</v>
      </c>
      <c r="F3" s="15" t="s">
        <v>86</v>
      </c>
      <c r="G3" s="16"/>
      <c r="H3" s="66"/>
    </row>
    <row r="4" spans="1:14" ht="12.75" customHeight="1" x14ac:dyDescent="0.2">
      <c r="A4" s="65">
        <v>1968</v>
      </c>
      <c r="B4" s="75">
        <v>14000</v>
      </c>
      <c r="C4" s="77"/>
      <c r="D4" s="77"/>
      <c r="E4" s="77"/>
      <c r="F4" s="77"/>
      <c r="G4" s="78"/>
      <c r="H4" s="74"/>
    </row>
    <row r="5" spans="1:14" ht="12.75" customHeight="1" x14ac:dyDescent="0.2">
      <c r="A5" s="65">
        <v>1969</v>
      </c>
      <c r="B5" s="75">
        <v>13500</v>
      </c>
      <c r="C5" s="77"/>
      <c r="D5" s="77"/>
      <c r="E5" s="77"/>
      <c r="F5" s="77"/>
      <c r="G5" s="78"/>
      <c r="H5" s="74"/>
    </row>
    <row r="6" spans="1:14" ht="12.75" customHeight="1" x14ac:dyDescent="0.2">
      <c r="A6" s="65">
        <v>1970</v>
      </c>
      <c r="B6" s="75">
        <v>13500</v>
      </c>
      <c r="C6" s="77"/>
      <c r="D6" s="77"/>
      <c r="E6" s="77"/>
      <c r="F6" s="77"/>
      <c r="G6" s="78"/>
      <c r="H6" s="74"/>
    </row>
    <row r="7" spans="1:14" ht="12.75" customHeight="1" x14ac:dyDescent="0.2">
      <c r="A7" s="65">
        <v>1971</v>
      </c>
      <c r="B7" s="75">
        <v>14000</v>
      </c>
      <c r="C7" s="77"/>
      <c r="D7" s="77"/>
      <c r="E7" s="77"/>
      <c r="F7" s="77"/>
      <c r="G7" s="78"/>
      <c r="H7" s="74"/>
    </row>
    <row r="8" spans="1:14" ht="12.75" customHeight="1" x14ac:dyDescent="0.2">
      <c r="A8" s="65">
        <v>1972</v>
      </c>
      <c r="B8" s="75">
        <v>14151</v>
      </c>
      <c r="C8" s="77"/>
      <c r="D8" s="77"/>
      <c r="E8" s="77"/>
      <c r="F8" s="77"/>
      <c r="G8" s="78"/>
      <c r="H8" s="74"/>
    </row>
    <row r="9" spans="1:14" ht="12.75" customHeight="1" x14ac:dyDescent="0.2">
      <c r="A9" s="65">
        <v>1973</v>
      </c>
      <c r="B9" s="75">
        <v>52905</v>
      </c>
      <c r="C9" s="77"/>
      <c r="D9" s="77"/>
      <c r="E9" s="77"/>
      <c r="F9" s="77"/>
      <c r="G9" s="78"/>
      <c r="H9" s="74"/>
    </row>
    <row r="10" spans="1:14" ht="12.75" customHeight="1" x14ac:dyDescent="0.2">
      <c r="A10" s="65">
        <v>1974</v>
      </c>
      <c r="B10" s="75">
        <v>64347</v>
      </c>
      <c r="C10" s="77"/>
      <c r="D10" s="77"/>
      <c r="E10" s="77"/>
      <c r="F10" s="77"/>
      <c r="G10" s="78"/>
      <c r="H10" s="74"/>
    </row>
    <row r="11" spans="1:14" ht="12.75" customHeight="1" x14ac:dyDescent="0.2">
      <c r="A11" s="65">
        <v>1975</v>
      </c>
      <c r="B11" s="75">
        <v>84220</v>
      </c>
      <c r="C11" s="77"/>
      <c r="D11" s="77"/>
      <c r="E11" s="77"/>
      <c r="F11" s="77"/>
      <c r="G11" s="78"/>
      <c r="H11" s="74"/>
    </row>
    <row r="12" spans="1:14" ht="12.75" customHeight="1" x14ac:dyDescent="0.2">
      <c r="A12" s="65">
        <v>1976</v>
      </c>
      <c r="B12" s="75">
        <v>97412</v>
      </c>
      <c r="C12" s="77"/>
      <c r="D12" s="77"/>
      <c r="E12" s="77"/>
      <c r="F12" s="77"/>
      <c r="G12" s="78"/>
      <c r="H12" s="74"/>
    </row>
    <row r="13" spans="1:14" ht="12.75" customHeight="1" x14ac:dyDescent="0.2">
      <c r="A13" s="65">
        <v>1977</v>
      </c>
      <c r="B13" s="75">
        <v>113922</v>
      </c>
      <c r="C13" s="77"/>
      <c r="D13" s="77"/>
      <c r="E13" s="77"/>
      <c r="F13" s="77"/>
      <c r="G13" s="78"/>
      <c r="H13" s="74"/>
    </row>
    <row r="14" spans="1:14" ht="12.75" customHeight="1" x14ac:dyDescent="0.2">
      <c r="A14" s="65">
        <v>1978</v>
      </c>
      <c r="B14" s="75">
        <v>147053</v>
      </c>
      <c r="C14" s="77"/>
      <c r="D14" s="77"/>
      <c r="E14" s="77"/>
      <c r="F14" s="77"/>
      <c r="G14" s="78"/>
      <c r="H14" s="74"/>
    </row>
    <row r="15" spans="1:14" ht="12.75" customHeight="1" x14ac:dyDescent="0.2">
      <c r="A15" s="65">
        <v>1979</v>
      </c>
      <c r="B15" s="75">
        <v>163598</v>
      </c>
      <c r="C15" s="75">
        <v>554</v>
      </c>
      <c r="D15" s="77"/>
      <c r="E15" s="77"/>
      <c r="F15" s="77"/>
      <c r="G15" s="78"/>
      <c r="H15" s="74"/>
    </row>
    <row r="16" spans="1:14" ht="12.75" customHeight="1" x14ac:dyDescent="0.2">
      <c r="A16" s="65">
        <v>1980</v>
      </c>
      <c r="B16" s="75">
        <v>214788</v>
      </c>
      <c r="C16" s="75">
        <v>8753</v>
      </c>
      <c r="D16" s="77"/>
      <c r="E16" s="77"/>
      <c r="F16" s="77"/>
      <c r="G16" s="78"/>
      <c r="H16" s="74"/>
    </row>
    <row r="17" spans="1:8" ht="12.75" customHeight="1" x14ac:dyDescent="0.2">
      <c r="A17" s="65">
        <v>1981</v>
      </c>
      <c r="B17" s="75">
        <v>291264</v>
      </c>
      <c r="C17" s="75">
        <v>38217</v>
      </c>
      <c r="D17" s="77"/>
      <c r="E17" s="77"/>
      <c r="F17" s="77"/>
      <c r="G17" s="78"/>
      <c r="H17" s="74"/>
    </row>
    <row r="18" spans="1:8" ht="12.75" customHeight="1" x14ac:dyDescent="0.2">
      <c r="A18" s="65">
        <v>1982</v>
      </c>
      <c r="B18" s="75">
        <v>397122</v>
      </c>
      <c r="C18" s="75">
        <v>135897</v>
      </c>
      <c r="D18" s="77"/>
      <c r="E18" s="77"/>
      <c r="F18" s="77"/>
      <c r="G18" s="78"/>
      <c r="H18" s="74"/>
    </row>
    <row r="19" spans="1:8" ht="12.75" customHeight="1" x14ac:dyDescent="0.2">
      <c r="A19" s="65">
        <v>1983</v>
      </c>
      <c r="B19" s="75">
        <v>433400</v>
      </c>
      <c r="C19" s="75">
        <v>288904</v>
      </c>
      <c r="D19" s="77"/>
      <c r="E19" s="77"/>
      <c r="F19" s="77"/>
      <c r="G19" s="78"/>
      <c r="H19" s="74"/>
    </row>
    <row r="20" spans="1:8" ht="12.75" customHeight="1" x14ac:dyDescent="0.2">
      <c r="A20" s="65">
        <v>1984</v>
      </c>
      <c r="B20" s="75">
        <v>409541</v>
      </c>
      <c r="C20" s="75">
        <v>294784</v>
      </c>
      <c r="D20" s="77"/>
      <c r="E20" s="77"/>
      <c r="F20" s="77"/>
      <c r="G20" s="78"/>
      <c r="H20" s="74"/>
    </row>
    <row r="21" spans="1:8" ht="12.75" customHeight="1" x14ac:dyDescent="0.2">
      <c r="A21" s="65">
        <v>1985</v>
      </c>
      <c r="B21" s="75">
        <v>350378</v>
      </c>
      <c r="C21" s="75">
        <v>288909</v>
      </c>
      <c r="D21" s="75">
        <v>62500</v>
      </c>
      <c r="E21" s="77"/>
      <c r="F21" s="77"/>
      <c r="G21" s="78"/>
      <c r="H21" s="74"/>
    </row>
    <row r="22" spans="1:8" ht="12.75" customHeight="1" x14ac:dyDescent="0.2">
      <c r="A22" s="65">
        <v>1986</v>
      </c>
      <c r="B22" s="75">
        <v>290564</v>
      </c>
      <c r="C22" s="75">
        <v>265564</v>
      </c>
      <c r="D22" s="75">
        <v>114150</v>
      </c>
      <c r="E22" s="77"/>
      <c r="F22" s="77"/>
      <c r="G22" s="78"/>
      <c r="H22" s="74"/>
    </row>
    <row r="23" spans="1:8" ht="12.75" customHeight="1" x14ac:dyDescent="0.2">
      <c r="A23" s="65">
        <v>1987</v>
      </c>
      <c r="B23" s="75">
        <v>228676</v>
      </c>
      <c r="C23" s="75">
        <v>234605</v>
      </c>
      <c r="D23" s="75">
        <v>171373</v>
      </c>
      <c r="E23" s="77"/>
      <c r="F23" s="77"/>
      <c r="G23" s="78"/>
      <c r="H23" s="74"/>
    </row>
    <row r="24" spans="1:8" ht="12.75" customHeight="1" x14ac:dyDescent="0.2">
      <c r="A24" s="65">
        <v>1988</v>
      </c>
      <c r="B24" s="75">
        <v>182483</v>
      </c>
      <c r="C24" s="75">
        <v>223955</v>
      </c>
      <c r="D24" s="75">
        <v>209507</v>
      </c>
      <c r="E24" s="77"/>
      <c r="F24" s="77"/>
      <c r="G24" s="78"/>
      <c r="H24" s="74"/>
    </row>
    <row r="25" spans="1:8" ht="12.75" customHeight="1" x14ac:dyDescent="0.2">
      <c r="A25" s="65">
        <v>1989</v>
      </c>
      <c r="B25" s="75">
        <v>137514</v>
      </c>
      <c r="C25" s="75">
        <v>215374</v>
      </c>
      <c r="D25" s="75">
        <v>227097</v>
      </c>
      <c r="E25" s="77"/>
      <c r="F25" s="77"/>
      <c r="G25" s="78"/>
      <c r="H25" s="74"/>
    </row>
    <row r="26" spans="1:8" ht="12.75" customHeight="1" x14ac:dyDescent="0.2">
      <c r="A26" s="65">
        <v>1990</v>
      </c>
      <c r="B26" s="75">
        <v>94033</v>
      </c>
      <c r="C26" s="75">
        <v>200020</v>
      </c>
      <c r="D26" s="75">
        <v>233248</v>
      </c>
      <c r="E26" s="77"/>
      <c r="F26" s="77"/>
      <c r="G26" s="78"/>
      <c r="H26" s="74"/>
    </row>
    <row r="27" spans="1:8" ht="12.75" customHeight="1" x14ac:dyDescent="0.2">
      <c r="A27" s="65">
        <v>1991</v>
      </c>
      <c r="B27" s="75">
        <v>54625</v>
      </c>
      <c r="C27" s="75">
        <v>194740</v>
      </c>
      <c r="D27" s="75">
        <v>233088</v>
      </c>
      <c r="E27" s="77"/>
      <c r="F27" s="77"/>
      <c r="G27" s="78"/>
      <c r="H27" s="74"/>
    </row>
    <row r="28" spans="1:8" ht="12.75" customHeight="1" x14ac:dyDescent="0.2">
      <c r="A28" s="65">
        <v>1992</v>
      </c>
      <c r="B28" s="75">
        <v>23221</v>
      </c>
      <c r="C28" s="75">
        <v>192784</v>
      </c>
      <c r="D28" s="75">
        <v>241013</v>
      </c>
      <c r="E28" s="77"/>
      <c r="F28" s="77"/>
      <c r="G28" s="78"/>
      <c r="H28" s="74"/>
    </row>
    <row r="29" spans="1:8" ht="12.75" customHeight="1" x14ac:dyDescent="0.2">
      <c r="A29" s="65">
        <v>1993</v>
      </c>
      <c r="B29" s="75">
        <v>9808</v>
      </c>
      <c r="C29" s="75">
        <v>202198</v>
      </c>
      <c r="D29" s="75">
        <v>278262</v>
      </c>
      <c r="E29" s="77"/>
      <c r="F29" s="77"/>
      <c r="G29" s="78"/>
      <c r="H29" s="74"/>
    </row>
    <row r="30" spans="1:8" ht="12.75" customHeight="1" x14ac:dyDescent="0.2">
      <c r="A30" s="65">
        <v>1994</v>
      </c>
      <c r="B30" s="75">
        <v>7329</v>
      </c>
      <c r="C30" s="75">
        <v>200223</v>
      </c>
      <c r="D30" s="75">
        <v>285167</v>
      </c>
      <c r="E30" s="77"/>
      <c r="F30" s="77"/>
      <c r="G30" s="78"/>
      <c r="H30" s="74"/>
    </row>
    <row r="31" spans="1:8" ht="12.75" customHeight="1" x14ac:dyDescent="0.2">
      <c r="A31" s="65">
        <v>1995</v>
      </c>
      <c r="B31" s="75">
        <v>5154</v>
      </c>
      <c r="C31" s="75">
        <v>179417</v>
      </c>
      <c r="D31" s="75">
        <v>276211</v>
      </c>
      <c r="E31" s="77"/>
      <c r="F31" s="77"/>
      <c r="G31" s="78"/>
      <c r="H31" s="74"/>
    </row>
    <row r="32" spans="1:8" ht="12.75" customHeight="1" x14ac:dyDescent="0.2">
      <c r="A32" s="65">
        <v>1996</v>
      </c>
      <c r="B32" s="75">
        <v>3207</v>
      </c>
      <c r="C32" s="75">
        <v>199017</v>
      </c>
      <c r="D32" s="75">
        <v>270244</v>
      </c>
      <c r="E32" s="77"/>
      <c r="F32" s="77"/>
      <c r="G32" s="78"/>
      <c r="H32" s="74"/>
    </row>
    <row r="33" spans="1:13" ht="12.75" customHeight="1" x14ac:dyDescent="0.2">
      <c r="A33" s="65">
        <v>1997</v>
      </c>
      <c r="B33" s="75">
        <v>1545</v>
      </c>
      <c r="C33" s="75">
        <v>189920</v>
      </c>
      <c r="D33" s="75">
        <v>274977</v>
      </c>
      <c r="E33" s="77"/>
      <c r="F33" s="77"/>
      <c r="G33" s="78"/>
      <c r="H33" s="74"/>
    </row>
    <row r="34" spans="1:13" ht="12.75" customHeight="1" x14ac:dyDescent="0.2">
      <c r="A34" s="65">
        <v>1998</v>
      </c>
      <c r="B34" s="75">
        <v>369</v>
      </c>
      <c r="C34" s="75">
        <v>178509</v>
      </c>
      <c r="D34" s="75">
        <v>283547</v>
      </c>
      <c r="E34" s="77"/>
      <c r="F34" s="77"/>
      <c r="G34" s="78"/>
      <c r="H34" s="74"/>
    </row>
    <row r="35" spans="1:13" ht="12.75" customHeight="1" x14ac:dyDescent="0.2">
      <c r="A35" s="65">
        <v>1999</v>
      </c>
      <c r="B35" s="77"/>
      <c r="C35" s="75">
        <v>167099</v>
      </c>
      <c r="D35" s="75">
        <v>325164</v>
      </c>
      <c r="E35" s="77"/>
      <c r="F35" s="77"/>
      <c r="G35" s="78"/>
      <c r="H35" s="74"/>
    </row>
    <row r="36" spans="1:13" ht="12.75" customHeight="1" x14ac:dyDescent="0.2">
      <c r="A36" s="65">
        <v>2000</v>
      </c>
      <c r="B36" s="77"/>
      <c r="C36" s="75">
        <v>159122</v>
      </c>
      <c r="D36" s="75">
        <v>348824</v>
      </c>
      <c r="E36" s="77"/>
      <c r="F36" s="77"/>
      <c r="G36" s="78"/>
      <c r="H36" s="74"/>
    </row>
    <row r="37" spans="1:13" ht="12.75" customHeight="1" x14ac:dyDescent="0.2">
      <c r="A37" s="65">
        <v>2001</v>
      </c>
      <c r="B37" s="77"/>
      <c r="C37" s="75">
        <v>139420</v>
      </c>
      <c r="D37" s="75">
        <v>364647</v>
      </c>
      <c r="E37" s="77"/>
      <c r="F37" s="77"/>
      <c r="G37" s="78"/>
      <c r="H37" s="74"/>
    </row>
    <row r="38" spans="1:13" ht="12.75" customHeight="1" x14ac:dyDescent="0.2">
      <c r="A38" s="65">
        <v>2002</v>
      </c>
      <c r="B38" s="77"/>
      <c r="C38" s="75">
        <v>110481</v>
      </c>
      <c r="D38" s="75">
        <v>377897</v>
      </c>
      <c r="E38" s="77"/>
      <c r="F38" s="77"/>
      <c r="G38" s="78"/>
      <c r="H38" s="74"/>
    </row>
    <row r="39" spans="1:13" ht="12.75" customHeight="1" x14ac:dyDescent="0.2">
      <c r="A39" s="65">
        <v>2003</v>
      </c>
      <c r="B39" s="77"/>
      <c r="C39" s="75">
        <v>105606</v>
      </c>
      <c r="D39" s="75">
        <v>408521.41368393134</v>
      </c>
      <c r="E39" s="77"/>
      <c r="F39" s="77"/>
      <c r="G39" s="78"/>
      <c r="H39" s="74"/>
    </row>
    <row r="40" spans="1:13" ht="12.75" customHeight="1" x14ac:dyDescent="0.2">
      <c r="A40" s="65">
        <v>2004</v>
      </c>
      <c r="B40" s="77"/>
      <c r="C40" s="75">
        <v>101209</v>
      </c>
      <c r="D40" s="75">
        <v>417560.72889318643</v>
      </c>
      <c r="E40" s="17">
        <v>102548.40000000141</v>
      </c>
      <c r="F40" s="17">
        <v>194</v>
      </c>
      <c r="G40" s="18"/>
      <c r="H40" s="74"/>
      <c r="I40" s="74"/>
      <c r="J40" s="74"/>
      <c r="K40" s="67"/>
      <c r="L40" s="67"/>
      <c r="M40" s="67"/>
    </row>
    <row r="41" spans="1:13" ht="12.75" customHeight="1" x14ac:dyDescent="0.2">
      <c r="A41" s="65">
        <v>2005</v>
      </c>
      <c r="B41" s="77"/>
      <c r="C41" s="75">
        <v>94846</v>
      </c>
      <c r="D41" s="75">
        <v>417391.37467006367</v>
      </c>
      <c r="E41" s="17">
        <v>165850.60000000472</v>
      </c>
      <c r="F41" s="17">
        <v>1532.6000000000058</v>
      </c>
      <c r="G41" s="18"/>
      <c r="H41" s="74"/>
      <c r="I41" s="74"/>
      <c r="J41" s="74"/>
      <c r="K41" s="67"/>
      <c r="L41" s="67"/>
      <c r="M41" s="67"/>
    </row>
    <row r="42" spans="1:13" ht="12.75" customHeight="1" x14ac:dyDescent="0.2">
      <c r="A42" s="65">
        <v>2006</v>
      </c>
      <c r="B42" s="77"/>
      <c r="C42" s="75">
        <v>82540</v>
      </c>
      <c r="D42" s="75">
        <v>414783.20541558549</v>
      </c>
      <c r="E42" s="17">
        <v>207075.60000000658</v>
      </c>
      <c r="F42" s="17">
        <v>2134</v>
      </c>
      <c r="G42" s="18"/>
      <c r="H42" s="74"/>
      <c r="I42" s="74"/>
      <c r="J42" s="74"/>
      <c r="K42" s="67"/>
      <c r="L42" s="67"/>
      <c r="M42" s="67"/>
    </row>
    <row r="43" spans="1:13" ht="12.75" customHeight="1" x14ac:dyDescent="0.2">
      <c r="A43" s="65">
        <v>2007</v>
      </c>
      <c r="B43" s="77"/>
      <c r="C43" s="75">
        <v>69217</v>
      </c>
      <c r="D43" s="75">
        <v>392382.21380312229</v>
      </c>
      <c r="E43" s="17">
        <v>239357.20000000601</v>
      </c>
      <c r="F43" s="17">
        <v>2735.3999999999942</v>
      </c>
      <c r="G43" s="18"/>
      <c r="H43" s="74"/>
      <c r="I43" s="74"/>
      <c r="J43" s="74"/>
      <c r="K43" s="67"/>
      <c r="L43" s="67"/>
      <c r="M43" s="67"/>
    </row>
    <row r="44" spans="1:13" ht="12.75" customHeight="1" x14ac:dyDescent="0.2">
      <c r="A44" s="65">
        <v>2008</v>
      </c>
      <c r="B44" s="77"/>
      <c r="C44" s="75">
        <v>57356</v>
      </c>
      <c r="D44" s="75">
        <v>360759.21870180231</v>
      </c>
      <c r="E44" s="17">
        <v>263044.60000000638</v>
      </c>
      <c r="F44" s="17">
        <v>3239.7999999999884</v>
      </c>
      <c r="G44" s="18"/>
      <c r="H44" s="74"/>
      <c r="I44" s="74"/>
      <c r="J44" s="74"/>
      <c r="K44" s="67"/>
      <c r="L44" s="67"/>
      <c r="M44" s="67"/>
    </row>
    <row r="45" spans="1:13" ht="12.75" customHeight="1" x14ac:dyDescent="0.2">
      <c r="A45" s="65">
        <v>2009</v>
      </c>
      <c r="B45" s="77"/>
      <c r="C45" s="75">
        <v>47835</v>
      </c>
      <c r="D45" s="75">
        <v>332648.212189332</v>
      </c>
      <c r="E45" s="17">
        <v>187675.60000000414</v>
      </c>
      <c r="F45" s="17">
        <v>2987.6000000000058</v>
      </c>
      <c r="G45" s="18"/>
      <c r="H45" s="74"/>
      <c r="I45" s="74"/>
      <c r="J45" s="74"/>
      <c r="K45" s="67"/>
      <c r="L45" s="67"/>
      <c r="M45" s="67"/>
    </row>
    <row r="46" spans="1:13" ht="12.75" customHeight="1" x14ac:dyDescent="0.2">
      <c r="A46" s="65">
        <v>2010</v>
      </c>
      <c r="B46" s="77"/>
      <c r="C46" s="75">
        <v>37548</v>
      </c>
      <c r="D46" s="75">
        <v>273548.68303518114</v>
      </c>
      <c r="E46" s="17">
        <v>134286.80000000447</v>
      </c>
      <c r="F46" s="17">
        <v>3375.6000000000058</v>
      </c>
      <c r="G46" s="18"/>
      <c r="H46" s="74"/>
      <c r="I46" s="74"/>
      <c r="J46" s="74"/>
      <c r="K46" s="67"/>
      <c r="L46" s="67"/>
      <c r="M46" s="67"/>
    </row>
    <row r="47" spans="1:13" ht="12.75" customHeight="1" x14ac:dyDescent="0.2">
      <c r="A47" s="65">
        <v>2011</v>
      </c>
      <c r="B47" s="77"/>
      <c r="C47" s="75">
        <v>33999</v>
      </c>
      <c r="D47" s="75">
        <v>165576.97297888633</v>
      </c>
      <c r="E47" s="17">
        <v>117079.00000000256</v>
      </c>
      <c r="F47" s="17">
        <v>6421.4000000000087</v>
      </c>
      <c r="G47" s="18"/>
      <c r="H47" s="74"/>
      <c r="I47" s="74"/>
      <c r="J47" s="74"/>
      <c r="K47" s="67"/>
      <c r="L47" s="67"/>
      <c r="M47" s="67"/>
    </row>
    <row r="48" spans="1:13" ht="12.75" customHeight="1" x14ac:dyDescent="0.2">
      <c r="A48" s="65">
        <v>2012</v>
      </c>
      <c r="B48" s="77"/>
      <c r="C48" s="75">
        <v>30267</v>
      </c>
      <c r="D48" s="75">
        <v>100104.3181889578</v>
      </c>
      <c r="E48" s="17">
        <v>137701.2000000026</v>
      </c>
      <c r="F48" s="17">
        <v>11931</v>
      </c>
      <c r="G48" s="18"/>
      <c r="H48" s="74"/>
      <c r="I48" s="74"/>
      <c r="J48" s="74"/>
      <c r="K48" s="67"/>
      <c r="L48" s="67"/>
      <c r="M48" s="67"/>
    </row>
    <row r="49" spans="1:16" x14ac:dyDescent="0.2">
      <c r="A49" s="68">
        <v>2013</v>
      </c>
      <c r="B49" s="77"/>
      <c r="C49" s="75">
        <v>26263</v>
      </c>
      <c r="D49" s="75">
        <v>58990.455181268379</v>
      </c>
      <c r="E49" s="17">
        <v>150214.19999999771</v>
      </c>
      <c r="F49" s="17">
        <v>14394.800000000017</v>
      </c>
      <c r="G49" s="18"/>
      <c r="H49" s="74"/>
      <c r="I49" s="74"/>
      <c r="J49" s="74"/>
      <c r="K49" s="67"/>
      <c r="L49" s="67"/>
      <c r="M49" s="67"/>
    </row>
    <row r="50" spans="1:16" x14ac:dyDescent="0.2">
      <c r="A50" s="21">
        <v>2014</v>
      </c>
      <c r="B50" s="59"/>
      <c r="C50" s="75">
        <v>22822</v>
      </c>
      <c r="D50" s="75">
        <v>33059.591556091684</v>
      </c>
      <c r="E50" s="17">
        <v>180904.99999999616</v>
      </c>
      <c r="F50" s="17">
        <v>16063.200000000012</v>
      </c>
      <c r="G50" s="18"/>
      <c r="H50" s="74"/>
      <c r="I50" s="74"/>
      <c r="J50" s="18"/>
      <c r="K50" s="18"/>
      <c r="L50" s="18"/>
      <c r="M50" s="18"/>
      <c r="N50" s="18"/>
      <c r="O50" s="18"/>
      <c r="P50" s="18"/>
    </row>
    <row r="51" spans="1:16" x14ac:dyDescent="0.2">
      <c r="A51" s="21">
        <v>2015</v>
      </c>
      <c r="B51" s="60"/>
      <c r="C51" s="75">
        <v>19324.999999999996</v>
      </c>
      <c r="D51" s="75">
        <v>16499</v>
      </c>
      <c r="E51" s="17">
        <v>240191.4000000025</v>
      </c>
      <c r="F51" s="17">
        <v>20214.800000000014</v>
      </c>
      <c r="G51" s="18"/>
      <c r="H51" s="74"/>
      <c r="I51" s="74"/>
      <c r="J51" s="18"/>
      <c r="K51" s="18"/>
      <c r="L51" s="18"/>
      <c r="M51" s="18"/>
      <c r="N51" s="18"/>
      <c r="O51" s="18"/>
      <c r="P51" s="18"/>
    </row>
    <row r="52" spans="1:16" x14ac:dyDescent="0.2">
      <c r="A52" s="21">
        <v>2016</v>
      </c>
      <c r="B52" s="60"/>
      <c r="C52" s="75">
        <v>16972</v>
      </c>
      <c r="D52" s="75">
        <v>7780</v>
      </c>
      <c r="E52" s="17">
        <v>292804.19999999244</v>
      </c>
      <c r="F52" s="17">
        <v>25278.200000000026</v>
      </c>
      <c r="G52" s="18"/>
      <c r="H52" s="74"/>
      <c r="I52" s="76"/>
      <c r="J52" s="18"/>
      <c r="K52" s="18"/>
      <c r="L52" s="18"/>
      <c r="M52" s="18"/>
      <c r="N52" s="18"/>
      <c r="O52" s="18"/>
      <c r="P52" s="18"/>
    </row>
    <row r="53" spans="1:16" x14ac:dyDescent="0.2">
      <c r="A53" s="21">
        <v>2017</v>
      </c>
      <c r="B53" s="60"/>
      <c r="C53" s="75">
        <v>14725</v>
      </c>
      <c r="D53" s="75">
        <v>3450</v>
      </c>
      <c r="E53" s="17">
        <v>309856.79999998922</v>
      </c>
      <c r="F53" s="17">
        <v>26364.600000000028</v>
      </c>
      <c r="G53" s="18"/>
      <c r="H53" s="74"/>
      <c r="I53" s="76"/>
      <c r="J53" s="18"/>
      <c r="K53" s="18"/>
      <c r="L53" s="18"/>
      <c r="M53" s="18"/>
      <c r="N53" s="18"/>
      <c r="O53" s="18"/>
      <c r="P53" s="18"/>
    </row>
    <row r="54" spans="1:16" x14ac:dyDescent="0.2">
      <c r="A54" s="21">
        <v>2018</v>
      </c>
      <c r="B54" s="60"/>
      <c r="C54" s="75">
        <v>12984.65909090909</v>
      </c>
      <c r="D54" s="75">
        <v>1300</v>
      </c>
      <c r="E54" s="17">
        <v>298333.1999999921</v>
      </c>
      <c r="F54" s="17">
        <v>24385.800000000017</v>
      </c>
      <c r="G54" s="18"/>
      <c r="H54" s="74"/>
      <c r="I54" s="76"/>
      <c r="J54" s="18"/>
      <c r="K54" s="18"/>
      <c r="L54" s="18"/>
      <c r="M54" s="18"/>
      <c r="N54" s="18"/>
      <c r="O54" s="18"/>
      <c r="P54" s="18"/>
    </row>
    <row r="55" spans="1:16" x14ac:dyDescent="0.2">
      <c r="A55" s="21">
        <v>2019</v>
      </c>
      <c r="B55" s="69"/>
      <c r="C55" s="75">
        <v>11200</v>
      </c>
      <c r="D55" s="75">
        <v>433</v>
      </c>
      <c r="E55" s="17">
        <v>266749.99999999814</v>
      </c>
      <c r="F55" s="17">
        <v>22387.600000000006</v>
      </c>
      <c r="G55" s="18"/>
      <c r="H55" s="74"/>
      <c r="J55" s="18"/>
      <c r="K55" s="18"/>
      <c r="L55" s="18"/>
      <c r="M55" s="18"/>
      <c r="N55" s="18"/>
      <c r="O55" s="18"/>
      <c r="P55" s="18"/>
    </row>
    <row r="56" spans="1:16" x14ac:dyDescent="0.2">
      <c r="A56" s="123">
        <v>2020</v>
      </c>
      <c r="B56" s="124"/>
      <c r="C56" s="75">
        <v>9800</v>
      </c>
      <c r="D56" s="75">
        <v>179</v>
      </c>
      <c r="E56" s="17">
        <v>255342.79999999923</v>
      </c>
      <c r="F56" s="17">
        <v>22950.200000000019</v>
      </c>
      <c r="G56" s="18"/>
      <c r="H56" s="125"/>
      <c r="L56" s="67"/>
    </row>
    <row r="57" spans="1:16" x14ac:dyDescent="0.2">
      <c r="B57" s="70"/>
      <c r="C57" s="70"/>
      <c r="D57" s="70"/>
      <c r="E57" s="19"/>
      <c r="L57" s="67"/>
    </row>
    <row r="58" spans="1:16" x14ac:dyDescent="0.2">
      <c r="A58" s="61" t="s">
        <v>87</v>
      </c>
      <c r="B58" s="70"/>
      <c r="C58" s="70"/>
      <c r="D58" s="70"/>
    </row>
    <row r="59" spans="1:16" x14ac:dyDescent="0.2">
      <c r="A59" s="61" t="s">
        <v>350</v>
      </c>
      <c r="H59" s="67"/>
    </row>
    <row r="60" spans="1:16" x14ac:dyDescent="0.2">
      <c r="A60" s="61" t="s">
        <v>88</v>
      </c>
    </row>
    <row r="61" spans="1:16" x14ac:dyDescent="0.2">
      <c r="F61" s="20"/>
      <c r="G61" s="20"/>
    </row>
  </sheetData>
  <hyperlinks>
    <hyperlink ref="N1" location="'Lisez-moi'!A1" display="Retour au sommaire"/>
  </hyperlinks>
  <pageMargins left="0.78740157480314965" right="0.78740157480314965" top="0.98425196850393704" bottom="0.98425196850393704" header="0.51181102362204722" footer="0.51181102362204722"/>
  <pageSetup paperSize="9" scale="4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66"/>
  <sheetViews>
    <sheetView zoomScale="85" zoomScaleNormal="85" workbookViewId="0">
      <selection activeCell="A59" sqref="A59"/>
    </sheetView>
  </sheetViews>
  <sheetFormatPr baseColWidth="10" defaultRowHeight="12.75" x14ac:dyDescent="0.2"/>
  <cols>
    <col min="1" max="1" width="11.5703125" style="61" bestFit="1" customWidth="1"/>
    <col min="2" max="5" width="13" style="61" bestFit="1" customWidth="1"/>
    <col min="6" max="6" width="13.42578125" style="14" customWidth="1"/>
    <col min="7" max="7" width="11.5703125" style="61" bestFit="1" customWidth="1"/>
    <col min="8" max="8" width="13.28515625" style="61" customWidth="1"/>
    <col min="9" max="10" width="12.42578125" style="61" bestFit="1" customWidth="1"/>
    <col min="11" max="11" width="13.28515625" style="61" bestFit="1" customWidth="1"/>
    <col min="12" max="257" width="11.42578125" style="61"/>
    <col min="258" max="261" width="12.85546875" style="61" bestFit="1" customWidth="1"/>
    <col min="262" max="262" width="13.42578125" style="61" customWidth="1"/>
    <col min="263" max="263" width="11.42578125" style="61"/>
    <col min="264" max="264" width="13.28515625" style="61" customWidth="1"/>
    <col min="265" max="266" width="11.42578125" style="61"/>
    <col min="267" max="267" width="11.7109375" style="61" bestFit="1" customWidth="1"/>
    <col min="268" max="513" width="11.42578125" style="61"/>
    <col min="514" max="517" width="12.85546875" style="61" bestFit="1" customWidth="1"/>
    <col min="518" max="518" width="13.42578125" style="61" customWidth="1"/>
    <col min="519" max="519" width="11.42578125" style="61"/>
    <col min="520" max="520" width="13.28515625" style="61" customWidth="1"/>
    <col min="521" max="522" width="11.42578125" style="61"/>
    <col min="523" max="523" width="11.7109375" style="61" bestFit="1" customWidth="1"/>
    <col min="524" max="769" width="11.42578125" style="61"/>
    <col min="770" max="773" width="12.85546875" style="61" bestFit="1" customWidth="1"/>
    <col min="774" max="774" width="13.42578125" style="61" customWidth="1"/>
    <col min="775" max="775" width="11.42578125" style="61"/>
    <col min="776" max="776" width="13.28515625" style="61" customWidth="1"/>
    <col min="777" max="778" width="11.42578125" style="61"/>
    <col min="779" max="779" width="11.7109375" style="61" bestFit="1" customWidth="1"/>
    <col min="780" max="1025" width="11.42578125" style="61"/>
    <col min="1026" max="1029" width="12.85546875" style="61" bestFit="1" customWidth="1"/>
    <col min="1030" max="1030" width="13.42578125" style="61" customWidth="1"/>
    <col min="1031" max="1031" width="11.42578125" style="61"/>
    <col min="1032" max="1032" width="13.28515625" style="61" customWidth="1"/>
    <col min="1033" max="1034" width="11.42578125" style="61"/>
    <col min="1035" max="1035" width="11.7109375" style="61" bestFit="1" customWidth="1"/>
    <col min="1036" max="1281" width="11.42578125" style="61"/>
    <col min="1282" max="1285" width="12.85546875" style="61" bestFit="1" customWidth="1"/>
    <col min="1286" max="1286" width="13.42578125" style="61" customWidth="1"/>
    <col min="1287" max="1287" width="11.42578125" style="61"/>
    <col min="1288" max="1288" width="13.28515625" style="61" customWidth="1"/>
    <col min="1289" max="1290" width="11.42578125" style="61"/>
    <col min="1291" max="1291" width="11.7109375" style="61" bestFit="1" customWidth="1"/>
    <col min="1292" max="1537" width="11.42578125" style="61"/>
    <col min="1538" max="1541" width="12.85546875" style="61" bestFit="1" customWidth="1"/>
    <col min="1542" max="1542" width="13.42578125" style="61" customWidth="1"/>
    <col min="1543" max="1543" width="11.42578125" style="61"/>
    <col min="1544" max="1544" width="13.28515625" style="61" customWidth="1"/>
    <col min="1545" max="1546" width="11.42578125" style="61"/>
    <col min="1547" max="1547" width="11.7109375" style="61" bestFit="1" customWidth="1"/>
    <col min="1548" max="1793" width="11.42578125" style="61"/>
    <col min="1794" max="1797" width="12.85546875" style="61" bestFit="1" customWidth="1"/>
    <col min="1798" max="1798" width="13.42578125" style="61" customWidth="1"/>
    <col min="1799" max="1799" width="11.42578125" style="61"/>
    <col min="1800" max="1800" width="13.28515625" style="61" customWidth="1"/>
    <col min="1801" max="1802" width="11.42578125" style="61"/>
    <col min="1803" max="1803" width="11.7109375" style="61" bestFit="1" customWidth="1"/>
    <col min="1804" max="2049" width="11.42578125" style="61"/>
    <col min="2050" max="2053" width="12.85546875" style="61" bestFit="1" customWidth="1"/>
    <col min="2054" max="2054" width="13.42578125" style="61" customWidth="1"/>
    <col min="2055" max="2055" width="11.42578125" style="61"/>
    <col min="2056" max="2056" width="13.28515625" style="61" customWidth="1"/>
    <col min="2057" max="2058" width="11.42578125" style="61"/>
    <col min="2059" max="2059" width="11.7109375" style="61" bestFit="1" customWidth="1"/>
    <col min="2060" max="2305" width="11.42578125" style="61"/>
    <col min="2306" max="2309" width="12.85546875" style="61" bestFit="1" customWidth="1"/>
    <col min="2310" max="2310" width="13.42578125" style="61" customWidth="1"/>
    <col min="2311" max="2311" width="11.42578125" style="61"/>
    <col min="2312" max="2312" width="13.28515625" style="61" customWidth="1"/>
    <col min="2313" max="2314" width="11.42578125" style="61"/>
    <col min="2315" max="2315" width="11.7109375" style="61" bestFit="1" customWidth="1"/>
    <col min="2316" max="2561" width="11.42578125" style="61"/>
    <col min="2562" max="2565" width="12.85546875" style="61" bestFit="1" customWidth="1"/>
    <col min="2566" max="2566" width="13.42578125" style="61" customWidth="1"/>
    <col min="2567" max="2567" width="11.42578125" style="61"/>
    <col min="2568" max="2568" width="13.28515625" style="61" customWidth="1"/>
    <col min="2569" max="2570" width="11.42578125" style="61"/>
    <col min="2571" max="2571" width="11.7109375" style="61" bestFit="1" customWidth="1"/>
    <col min="2572" max="2817" width="11.42578125" style="61"/>
    <col min="2818" max="2821" width="12.85546875" style="61" bestFit="1" customWidth="1"/>
    <col min="2822" max="2822" width="13.42578125" style="61" customWidth="1"/>
    <col min="2823" max="2823" width="11.42578125" style="61"/>
    <col min="2824" max="2824" width="13.28515625" style="61" customWidth="1"/>
    <col min="2825" max="2826" width="11.42578125" style="61"/>
    <col min="2827" max="2827" width="11.7109375" style="61" bestFit="1" customWidth="1"/>
    <col min="2828" max="3073" width="11.42578125" style="61"/>
    <col min="3074" max="3077" width="12.85546875" style="61" bestFit="1" customWidth="1"/>
    <col min="3078" max="3078" width="13.42578125" style="61" customWidth="1"/>
    <col min="3079" max="3079" width="11.42578125" style="61"/>
    <col min="3080" max="3080" width="13.28515625" style="61" customWidth="1"/>
    <col min="3081" max="3082" width="11.42578125" style="61"/>
    <col min="3083" max="3083" width="11.7109375" style="61" bestFit="1" customWidth="1"/>
    <col min="3084" max="3329" width="11.42578125" style="61"/>
    <col min="3330" max="3333" width="12.85546875" style="61" bestFit="1" customWidth="1"/>
    <col min="3334" max="3334" width="13.42578125" style="61" customWidth="1"/>
    <col min="3335" max="3335" width="11.42578125" style="61"/>
    <col min="3336" max="3336" width="13.28515625" style="61" customWidth="1"/>
    <col min="3337" max="3338" width="11.42578125" style="61"/>
    <col min="3339" max="3339" width="11.7109375" style="61" bestFit="1" customWidth="1"/>
    <col min="3340" max="3585" width="11.42578125" style="61"/>
    <col min="3586" max="3589" width="12.85546875" style="61" bestFit="1" customWidth="1"/>
    <col min="3590" max="3590" width="13.42578125" style="61" customWidth="1"/>
    <col min="3591" max="3591" width="11.42578125" style="61"/>
    <col min="3592" max="3592" width="13.28515625" style="61" customWidth="1"/>
    <col min="3593" max="3594" width="11.42578125" style="61"/>
    <col min="3595" max="3595" width="11.7109375" style="61" bestFit="1" customWidth="1"/>
    <col min="3596" max="3841" width="11.42578125" style="61"/>
    <col min="3842" max="3845" width="12.85546875" style="61" bestFit="1" customWidth="1"/>
    <col min="3846" max="3846" width="13.42578125" style="61" customWidth="1"/>
    <col min="3847" max="3847" width="11.42578125" style="61"/>
    <col min="3848" max="3848" width="13.28515625" style="61" customWidth="1"/>
    <col min="3849" max="3850" width="11.42578125" style="61"/>
    <col min="3851" max="3851" width="11.7109375" style="61" bestFit="1" customWidth="1"/>
    <col min="3852" max="4097" width="11.42578125" style="61"/>
    <col min="4098" max="4101" width="12.85546875" style="61" bestFit="1" customWidth="1"/>
    <col min="4102" max="4102" width="13.42578125" style="61" customWidth="1"/>
    <col min="4103" max="4103" width="11.42578125" style="61"/>
    <col min="4104" max="4104" width="13.28515625" style="61" customWidth="1"/>
    <col min="4105" max="4106" width="11.42578125" style="61"/>
    <col min="4107" max="4107" width="11.7109375" style="61" bestFit="1" customWidth="1"/>
    <col min="4108" max="4353" width="11.42578125" style="61"/>
    <col min="4354" max="4357" width="12.85546875" style="61" bestFit="1" customWidth="1"/>
    <col min="4358" max="4358" width="13.42578125" style="61" customWidth="1"/>
    <col min="4359" max="4359" width="11.42578125" style="61"/>
    <col min="4360" max="4360" width="13.28515625" style="61" customWidth="1"/>
    <col min="4361" max="4362" width="11.42578125" style="61"/>
    <col min="4363" max="4363" width="11.7109375" style="61" bestFit="1" customWidth="1"/>
    <col min="4364" max="4609" width="11.42578125" style="61"/>
    <col min="4610" max="4613" width="12.85546875" style="61" bestFit="1" customWidth="1"/>
    <col min="4614" max="4614" width="13.42578125" style="61" customWidth="1"/>
    <col min="4615" max="4615" width="11.42578125" style="61"/>
    <col min="4616" max="4616" width="13.28515625" style="61" customWidth="1"/>
    <col min="4617" max="4618" width="11.42578125" style="61"/>
    <col min="4619" max="4619" width="11.7109375" style="61" bestFit="1" customWidth="1"/>
    <col min="4620" max="4865" width="11.42578125" style="61"/>
    <col min="4866" max="4869" width="12.85546875" style="61" bestFit="1" customWidth="1"/>
    <col min="4870" max="4870" width="13.42578125" style="61" customWidth="1"/>
    <col min="4871" max="4871" width="11.42578125" style="61"/>
    <col min="4872" max="4872" width="13.28515625" style="61" customWidth="1"/>
    <col min="4873" max="4874" width="11.42578125" style="61"/>
    <col min="4875" max="4875" width="11.7109375" style="61" bestFit="1" customWidth="1"/>
    <col min="4876" max="5121" width="11.42578125" style="61"/>
    <col min="5122" max="5125" width="12.85546875" style="61" bestFit="1" customWidth="1"/>
    <col min="5126" max="5126" width="13.42578125" style="61" customWidth="1"/>
    <col min="5127" max="5127" width="11.42578125" style="61"/>
    <col min="5128" max="5128" width="13.28515625" style="61" customWidth="1"/>
    <col min="5129" max="5130" width="11.42578125" style="61"/>
    <col min="5131" max="5131" width="11.7109375" style="61" bestFit="1" customWidth="1"/>
    <col min="5132" max="5377" width="11.42578125" style="61"/>
    <col min="5378" max="5381" width="12.85546875" style="61" bestFit="1" customWidth="1"/>
    <col min="5382" max="5382" width="13.42578125" style="61" customWidth="1"/>
    <col min="5383" max="5383" width="11.42578125" style="61"/>
    <col min="5384" max="5384" width="13.28515625" style="61" customWidth="1"/>
    <col min="5385" max="5386" width="11.42578125" style="61"/>
    <col min="5387" max="5387" width="11.7109375" style="61" bestFit="1" customWidth="1"/>
    <col min="5388" max="5633" width="11.42578125" style="61"/>
    <col min="5634" max="5637" width="12.85546875" style="61" bestFit="1" customWidth="1"/>
    <col min="5638" max="5638" width="13.42578125" style="61" customWidth="1"/>
    <col min="5639" max="5639" width="11.42578125" style="61"/>
    <col min="5640" max="5640" width="13.28515625" style="61" customWidth="1"/>
    <col min="5641" max="5642" width="11.42578125" style="61"/>
    <col min="5643" max="5643" width="11.7109375" style="61" bestFit="1" customWidth="1"/>
    <col min="5644" max="5889" width="11.42578125" style="61"/>
    <col min="5890" max="5893" width="12.85546875" style="61" bestFit="1" customWidth="1"/>
    <col min="5894" max="5894" width="13.42578125" style="61" customWidth="1"/>
    <col min="5895" max="5895" width="11.42578125" style="61"/>
    <col min="5896" max="5896" width="13.28515625" style="61" customWidth="1"/>
    <col min="5897" max="5898" width="11.42578125" style="61"/>
    <col min="5899" max="5899" width="11.7109375" style="61" bestFit="1" customWidth="1"/>
    <col min="5900" max="6145" width="11.42578125" style="61"/>
    <col min="6146" max="6149" width="12.85546875" style="61" bestFit="1" customWidth="1"/>
    <col min="6150" max="6150" width="13.42578125" style="61" customWidth="1"/>
    <col min="6151" max="6151" width="11.42578125" style="61"/>
    <col min="6152" max="6152" width="13.28515625" style="61" customWidth="1"/>
    <col min="6153" max="6154" width="11.42578125" style="61"/>
    <col min="6155" max="6155" width="11.7109375" style="61" bestFit="1" customWidth="1"/>
    <col min="6156" max="6401" width="11.42578125" style="61"/>
    <col min="6402" max="6405" width="12.85546875" style="61" bestFit="1" customWidth="1"/>
    <col min="6406" max="6406" width="13.42578125" style="61" customWidth="1"/>
    <col min="6407" max="6407" width="11.42578125" style="61"/>
    <col min="6408" max="6408" width="13.28515625" style="61" customWidth="1"/>
    <col min="6409" max="6410" width="11.42578125" style="61"/>
    <col min="6411" max="6411" width="11.7109375" style="61" bestFit="1" customWidth="1"/>
    <col min="6412" max="6657" width="11.42578125" style="61"/>
    <col min="6658" max="6661" width="12.85546875" style="61" bestFit="1" customWidth="1"/>
    <col min="6662" max="6662" width="13.42578125" style="61" customWidth="1"/>
    <col min="6663" max="6663" width="11.42578125" style="61"/>
    <col min="6664" max="6664" width="13.28515625" style="61" customWidth="1"/>
    <col min="6665" max="6666" width="11.42578125" style="61"/>
    <col min="6667" max="6667" width="11.7109375" style="61" bestFit="1" customWidth="1"/>
    <col min="6668" max="6913" width="11.42578125" style="61"/>
    <col min="6914" max="6917" width="12.85546875" style="61" bestFit="1" customWidth="1"/>
    <col min="6918" max="6918" width="13.42578125" style="61" customWidth="1"/>
    <col min="6919" max="6919" width="11.42578125" style="61"/>
    <col min="6920" max="6920" width="13.28515625" style="61" customWidth="1"/>
    <col min="6921" max="6922" width="11.42578125" style="61"/>
    <col min="6923" max="6923" width="11.7109375" style="61" bestFit="1" customWidth="1"/>
    <col min="6924" max="7169" width="11.42578125" style="61"/>
    <col min="7170" max="7173" width="12.85546875" style="61" bestFit="1" customWidth="1"/>
    <col min="7174" max="7174" width="13.42578125" style="61" customWidth="1"/>
    <col min="7175" max="7175" width="11.42578125" style="61"/>
    <col min="7176" max="7176" width="13.28515625" style="61" customWidth="1"/>
    <col min="7177" max="7178" width="11.42578125" style="61"/>
    <col min="7179" max="7179" width="11.7109375" style="61" bestFit="1" customWidth="1"/>
    <col min="7180" max="7425" width="11.42578125" style="61"/>
    <col min="7426" max="7429" width="12.85546875" style="61" bestFit="1" customWidth="1"/>
    <col min="7430" max="7430" width="13.42578125" style="61" customWidth="1"/>
    <col min="7431" max="7431" width="11.42578125" style="61"/>
    <col min="7432" max="7432" width="13.28515625" style="61" customWidth="1"/>
    <col min="7433" max="7434" width="11.42578125" style="61"/>
    <col min="7435" max="7435" width="11.7109375" style="61" bestFit="1" customWidth="1"/>
    <col min="7436" max="7681" width="11.42578125" style="61"/>
    <col min="7682" max="7685" width="12.85546875" style="61" bestFit="1" customWidth="1"/>
    <col min="7686" max="7686" width="13.42578125" style="61" customWidth="1"/>
    <col min="7687" max="7687" width="11.42578125" style="61"/>
    <col min="7688" max="7688" width="13.28515625" style="61" customWidth="1"/>
    <col min="7689" max="7690" width="11.42578125" style="61"/>
    <col min="7691" max="7691" width="11.7109375" style="61" bestFit="1" customWidth="1"/>
    <col min="7692" max="7937" width="11.42578125" style="61"/>
    <col min="7938" max="7941" width="12.85546875" style="61" bestFit="1" customWidth="1"/>
    <col min="7942" max="7942" width="13.42578125" style="61" customWidth="1"/>
    <col min="7943" max="7943" width="11.42578125" style="61"/>
    <col min="7944" max="7944" width="13.28515625" style="61" customWidth="1"/>
    <col min="7945" max="7946" width="11.42578125" style="61"/>
    <col min="7947" max="7947" width="11.7109375" style="61" bestFit="1" customWidth="1"/>
    <col min="7948" max="8193" width="11.42578125" style="61"/>
    <col min="8194" max="8197" width="12.85546875" style="61" bestFit="1" customWidth="1"/>
    <col min="8198" max="8198" width="13.42578125" style="61" customWidth="1"/>
    <col min="8199" max="8199" width="11.42578125" style="61"/>
    <col min="8200" max="8200" width="13.28515625" style="61" customWidth="1"/>
    <col min="8201" max="8202" width="11.42578125" style="61"/>
    <col min="8203" max="8203" width="11.7109375" style="61" bestFit="1" customWidth="1"/>
    <col min="8204" max="8449" width="11.42578125" style="61"/>
    <col min="8450" max="8453" width="12.85546875" style="61" bestFit="1" customWidth="1"/>
    <col min="8454" max="8454" width="13.42578125" style="61" customWidth="1"/>
    <col min="8455" max="8455" width="11.42578125" style="61"/>
    <col min="8456" max="8456" width="13.28515625" style="61" customWidth="1"/>
    <col min="8457" max="8458" width="11.42578125" style="61"/>
    <col min="8459" max="8459" width="11.7109375" style="61" bestFit="1" customWidth="1"/>
    <col min="8460" max="8705" width="11.42578125" style="61"/>
    <col min="8706" max="8709" width="12.85546875" style="61" bestFit="1" customWidth="1"/>
    <col min="8710" max="8710" width="13.42578125" style="61" customWidth="1"/>
    <col min="8711" max="8711" width="11.42578125" style="61"/>
    <col min="8712" max="8712" width="13.28515625" style="61" customWidth="1"/>
    <col min="8713" max="8714" width="11.42578125" style="61"/>
    <col min="8715" max="8715" width="11.7109375" style="61" bestFit="1" customWidth="1"/>
    <col min="8716" max="8961" width="11.42578125" style="61"/>
    <col min="8962" max="8965" width="12.85546875" style="61" bestFit="1" customWidth="1"/>
    <col min="8966" max="8966" width="13.42578125" style="61" customWidth="1"/>
    <col min="8967" max="8967" width="11.42578125" style="61"/>
    <col min="8968" max="8968" width="13.28515625" style="61" customWidth="1"/>
    <col min="8969" max="8970" width="11.42578125" style="61"/>
    <col min="8971" max="8971" width="11.7109375" style="61" bestFit="1" customWidth="1"/>
    <col min="8972" max="9217" width="11.42578125" style="61"/>
    <col min="9218" max="9221" width="12.85546875" style="61" bestFit="1" customWidth="1"/>
    <col min="9222" max="9222" width="13.42578125" style="61" customWidth="1"/>
    <col min="9223" max="9223" width="11.42578125" style="61"/>
    <col min="9224" max="9224" width="13.28515625" style="61" customWidth="1"/>
    <col min="9225" max="9226" width="11.42578125" style="61"/>
    <col min="9227" max="9227" width="11.7109375" style="61" bestFit="1" customWidth="1"/>
    <col min="9228" max="9473" width="11.42578125" style="61"/>
    <col min="9474" max="9477" width="12.85546875" style="61" bestFit="1" customWidth="1"/>
    <col min="9478" max="9478" width="13.42578125" style="61" customWidth="1"/>
    <col min="9479" max="9479" width="11.42578125" style="61"/>
    <col min="9480" max="9480" width="13.28515625" style="61" customWidth="1"/>
    <col min="9481" max="9482" width="11.42578125" style="61"/>
    <col min="9483" max="9483" width="11.7109375" style="61" bestFit="1" customWidth="1"/>
    <col min="9484" max="9729" width="11.42578125" style="61"/>
    <col min="9730" max="9733" width="12.85546875" style="61" bestFit="1" customWidth="1"/>
    <col min="9734" max="9734" width="13.42578125" style="61" customWidth="1"/>
    <col min="9735" max="9735" width="11.42578125" style="61"/>
    <col min="9736" max="9736" width="13.28515625" style="61" customWidth="1"/>
    <col min="9737" max="9738" width="11.42578125" style="61"/>
    <col min="9739" max="9739" width="11.7109375" style="61" bestFit="1" customWidth="1"/>
    <col min="9740" max="9985" width="11.42578125" style="61"/>
    <col min="9986" max="9989" width="12.85546875" style="61" bestFit="1" customWidth="1"/>
    <col min="9990" max="9990" width="13.42578125" style="61" customWidth="1"/>
    <col min="9991" max="9991" width="11.42578125" style="61"/>
    <col min="9992" max="9992" width="13.28515625" style="61" customWidth="1"/>
    <col min="9993" max="9994" width="11.42578125" style="61"/>
    <col min="9995" max="9995" width="11.7109375" style="61" bestFit="1" customWidth="1"/>
    <col min="9996" max="10241" width="11.42578125" style="61"/>
    <col min="10242" max="10245" width="12.85546875" style="61" bestFit="1" customWidth="1"/>
    <col min="10246" max="10246" width="13.42578125" style="61" customWidth="1"/>
    <col min="10247" max="10247" width="11.42578125" style="61"/>
    <col min="10248" max="10248" width="13.28515625" style="61" customWidth="1"/>
    <col min="10249" max="10250" width="11.42578125" style="61"/>
    <col min="10251" max="10251" width="11.7109375" style="61" bestFit="1" customWidth="1"/>
    <col min="10252" max="10497" width="11.42578125" style="61"/>
    <col min="10498" max="10501" width="12.85546875" style="61" bestFit="1" customWidth="1"/>
    <col min="10502" max="10502" width="13.42578125" style="61" customWidth="1"/>
    <col min="10503" max="10503" width="11.42578125" style="61"/>
    <col min="10504" max="10504" width="13.28515625" style="61" customWidth="1"/>
    <col min="10505" max="10506" width="11.42578125" style="61"/>
    <col min="10507" max="10507" width="11.7109375" style="61" bestFit="1" customWidth="1"/>
    <col min="10508" max="10753" width="11.42578125" style="61"/>
    <col min="10754" max="10757" width="12.85546875" style="61" bestFit="1" customWidth="1"/>
    <col min="10758" max="10758" width="13.42578125" style="61" customWidth="1"/>
    <col min="10759" max="10759" width="11.42578125" style="61"/>
    <col min="10760" max="10760" width="13.28515625" style="61" customWidth="1"/>
    <col min="10761" max="10762" width="11.42578125" style="61"/>
    <col min="10763" max="10763" width="11.7109375" style="61" bestFit="1" customWidth="1"/>
    <col min="10764" max="11009" width="11.42578125" style="61"/>
    <col min="11010" max="11013" width="12.85546875" style="61" bestFit="1" customWidth="1"/>
    <col min="11014" max="11014" width="13.42578125" style="61" customWidth="1"/>
    <col min="11015" max="11015" width="11.42578125" style="61"/>
    <col min="11016" max="11016" width="13.28515625" style="61" customWidth="1"/>
    <col min="11017" max="11018" width="11.42578125" style="61"/>
    <col min="11019" max="11019" width="11.7109375" style="61" bestFit="1" customWidth="1"/>
    <col min="11020" max="11265" width="11.42578125" style="61"/>
    <col min="11266" max="11269" width="12.85546875" style="61" bestFit="1" customWidth="1"/>
    <col min="11270" max="11270" width="13.42578125" style="61" customWidth="1"/>
    <col min="11271" max="11271" width="11.42578125" style="61"/>
    <col min="11272" max="11272" width="13.28515625" style="61" customWidth="1"/>
    <col min="11273" max="11274" width="11.42578125" style="61"/>
    <col min="11275" max="11275" width="11.7109375" style="61" bestFit="1" customWidth="1"/>
    <col min="11276" max="11521" width="11.42578125" style="61"/>
    <col min="11522" max="11525" width="12.85546875" style="61" bestFit="1" customWidth="1"/>
    <col min="11526" max="11526" width="13.42578125" style="61" customWidth="1"/>
    <col min="11527" max="11527" width="11.42578125" style="61"/>
    <col min="11528" max="11528" width="13.28515625" style="61" customWidth="1"/>
    <col min="11529" max="11530" width="11.42578125" style="61"/>
    <col min="11531" max="11531" width="11.7109375" style="61" bestFit="1" customWidth="1"/>
    <col min="11532" max="11777" width="11.42578125" style="61"/>
    <col min="11778" max="11781" width="12.85546875" style="61" bestFit="1" customWidth="1"/>
    <col min="11782" max="11782" width="13.42578125" style="61" customWidth="1"/>
    <col min="11783" max="11783" width="11.42578125" style="61"/>
    <col min="11784" max="11784" width="13.28515625" style="61" customWidth="1"/>
    <col min="11785" max="11786" width="11.42578125" style="61"/>
    <col min="11787" max="11787" width="11.7109375" style="61" bestFit="1" customWidth="1"/>
    <col min="11788" max="12033" width="11.42578125" style="61"/>
    <col min="12034" max="12037" width="12.85546875" style="61" bestFit="1" customWidth="1"/>
    <col min="12038" max="12038" width="13.42578125" style="61" customWidth="1"/>
    <col min="12039" max="12039" width="11.42578125" style="61"/>
    <col min="12040" max="12040" width="13.28515625" style="61" customWidth="1"/>
    <col min="12041" max="12042" width="11.42578125" style="61"/>
    <col min="12043" max="12043" width="11.7109375" style="61" bestFit="1" customWidth="1"/>
    <col min="12044" max="12289" width="11.42578125" style="61"/>
    <col min="12290" max="12293" width="12.85546875" style="61" bestFit="1" customWidth="1"/>
    <col min="12294" max="12294" width="13.42578125" style="61" customWidth="1"/>
    <col min="12295" max="12295" width="11.42578125" style="61"/>
    <col min="12296" max="12296" width="13.28515625" style="61" customWidth="1"/>
    <col min="12297" max="12298" width="11.42578125" style="61"/>
    <col min="12299" max="12299" width="11.7109375" style="61" bestFit="1" customWidth="1"/>
    <col min="12300" max="12545" width="11.42578125" style="61"/>
    <col min="12546" max="12549" width="12.85546875" style="61" bestFit="1" customWidth="1"/>
    <col min="12550" max="12550" width="13.42578125" style="61" customWidth="1"/>
    <col min="12551" max="12551" width="11.42578125" style="61"/>
    <col min="12552" max="12552" width="13.28515625" style="61" customWidth="1"/>
    <col min="12553" max="12554" width="11.42578125" style="61"/>
    <col min="12555" max="12555" width="11.7109375" style="61" bestFit="1" customWidth="1"/>
    <col min="12556" max="12801" width="11.42578125" style="61"/>
    <col min="12802" max="12805" width="12.85546875" style="61" bestFit="1" customWidth="1"/>
    <col min="12806" max="12806" width="13.42578125" style="61" customWidth="1"/>
    <col min="12807" max="12807" width="11.42578125" style="61"/>
    <col min="12808" max="12808" width="13.28515625" style="61" customWidth="1"/>
    <col min="12809" max="12810" width="11.42578125" style="61"/>
    <col min="12811" max="12811" width="11.7109375" style="61" bestFit="1" customWidth="1"/>
    <col min="12812" max="13057" width="11.42578125" style="61"/>
    <col min="13058" max="13061" width="12.85546875" style="61" bestFit="1" customWidth="1"/>
    <col min="13062" max="13062" width="13.42578125" style="61" customWidth="1"/>
    <col min="13063" max="13063" width="11.42578125" style="61"/>
    <col min="13064" max="13064" width="13.28515625" style="61" customWidth="1"/>
    <col min="13065" max="13066" width="11.42578125" style="61"/>
    <col min="13067" max="13067" width="11.7109375" style="61" bestFit="1" customWidth="1"/>
    <col min="13068" max="13313" width="11.42578125" style="61"/>
    <col min="13314" max="13317" width="12.85546875" style="61" bestFit="1" customWidth="1"/>
    <col min="13318" max="13318" width="13.42578125" style="61" customWidth="1"/>
    <col min="13319" max="13319" width="11.42578125" style="61"/>
    <col min="13320" max="13320" width="13.28515625" style="61" customWidth="1"/>
    <col min="13321" max="13322" width="11.42578125" style="61"/>
    <col min="13323" max="13323" width="11.7109375" style="61" bestFit="1" customWidth="1"/>
    <col min="13324" max="13569" width="11.42578125" style="61"/>
    <col min="13570" max="13573" width="12.85546875" style="61" bestFit="1" customWidth="1"/>
    <col min="13574" max="13574" width="13.42578125" style="61" customWidth="1"/>
    <col min="13575" max="13575" width="11.42578125" style="61"/>
    <col min="13576" max="13576" width="13.28515625" style="61" customWidth="1"/>
    <col min="13577" max="13578" width="11.42578125" style="61"/>
    <col min="13579" max="13579" width="11.7109375" style="61" bestFit="1" customWidth="1"/>
    <col min="13580" max="13825" width="11.42578125" style="61"/>
    <col min="13826" max="13829" width="12.85546875" style="61" bestFit="1" customWidth="1"/>
    <col min="13830" max="13830" width="13.42578125" style="61" customWidth="1"/>
    <col min="13831" max="13831" width="11.42578125" style="61"/>
    <col min="13832" max="13832" width="13.28515625" style="61" customWidth="1"/>
    <col min="13833" max="13834" width="11.42578125" style="61"/>
    <col min="13835" max="13835" width="11.7109375" style="61" bestFit="1" customWidth="1"/>
    <col min="13836" max="14081" width="11.42578125" style="61"/>
    <col min="14082" max="14085" width="12.85546875" style="61" bestFit="1" customWidth="1"/>
    <col min="14086" max="14086" width="13.42578125" style="61" customWidth="1"/>
    <col min="14087" max="14087" width="11.42578125" style="61"/>
    <col min="14088" max="14088" width="13.28515625" style="61" customWidth="1"/>
    <col min="14089" max="14090" width="11.42578125" style="61"/>
    <col min="14091" max="14091" width="11.7109375" style="61" bestFit="1" customWidth="1"/>
    <col min="14092" max="14337" width="11.42578125" style="61"/>
    <col min="14338" max="14341" width="12.85546875" style="61" bestFit="1" customWidth="1"/>
    <col min="14342" max="14342" width="13.42578125" style="61" customWidth="1"/>
    <col min="14343" max="14343" width="11.42578125" style="61"/>
    <col min="14344" max="14344" width="13.28515625" style="61" customWidth="1"/>
    <col min="14345" max="14346" width="11.42578125" style="61"/>
    <col min="14347" max="14347" width="11.7109375" style="61" bestFit="1" customWidth="1"/>
    <col min="14348" max="14593" width="11.42578125" style="61"/>
    <col min="14594" max="14597" width="12.85546875" style="61" bestFit="1" customWidth="1"/>
    <col min="14598" max="14598" width="13.42578125" style="61" customWidth="1"/>
    <col min="14599" max="14599" width="11.42578125" style="61"/>
    <col min="14600" max="14600" width="13.28515625" style="61" customWidth="1"/>
    <col min="14601" max="14602" width="11.42578125" style="61"/>
    <col min="14603" max="14603" width="11.7109375" style="61" bestFit="1" customWidth="1"/>
    <col min="14604" max="14849" width="11.42578125" style="61"/>
    <col min="14850" max="14853" width="12.85546875" style="61" bestFit="1" customWidth="1"/>
    <col min="14854" max="14854" width="13.42578125" style="61" customWidth="1"/>
    <col min="14855" max="14855" width="11.42578125" style="61"/>
    <col min="14856" max="14856" width="13.28515625" style="61" customWidth="1"/>
    <col min="14857" max="14858" width="11.42578125" style="61"/>
    <col min="14859" max="14859" width="11.7109375" style="61" bestFit="1" customWidth="1"/>
    <col min="14860" max="15105" width="11.42578125" style="61"/>
    <col min="15106" max="15109" width="12.85546875" style="61" bestFit="1" customWidth="1"/>
    <col min="15110" max="15110" width="13.42578125" style="61" customWidth="1"/>
    <col min="15111" max="15111" width="11.42578125" style="61"/>
    <col min="15112" max="15112" width="13.28515625" style="61" customWidth="1"/>
    <col min="15113" max="15114" width="11.42578125" style="61"/>
    <col min="15115" max="15115" width="11.7109375" style="61" bestFit="1" customWidth="1"/>
    <col min="15116" max="15361" width="11.42578125" style="61"/>
    <col min="15362" max="15365" width="12.85546875" style="61" bestFit="1" customWidth="1"/>
    <col min="15366" max="15366" width="13.42578125" style="61" customWidth="1"/>
    <col min="15367" max="15367" width="11.42578125" style="61"/>
    <col min="15368" max="15368" width="13.28515625" style="61" customWidth="1"/>
    <col min="15369" max="15370" width="11.42578125" style="61"/>
    <col min="15371" max="15371" width="11.7109375" style="61" bestFit="1" customWidth="1"/>
    <col min="15372" max="15617" width="11.42578125" style="61"/>
    <col min="15618" max="15621" width="12.85546875" style="61" bestFit="1" customWidth="1"/>
    <col min="15622" max="15622" width="13.42578125" style="61" customWidth="1"/>
    <col min="15623" max="15623" width="11.42578125" style="61"/>
    <col min="15624" max="15624" width="13.28515625" style="61" customWidth="1"/>
    <col min="15625" max="15626" width="11.42578125" style="61"/>
    <col min="15627" max="15627" width="11.7109375" style="61" bestFit="1" customWidth="1"/>
    <col min="15628" max="15873" width="11.42578125" style="61"/>
    <col min="15874" max="15877" width="12.85546875" style="61" bestFit="1" customWidth="1"/>
    <col min="15878" max="15878" width="13.42578125" style="61" customWidth="1"/>
    <col min="15879" max="15879" width="11.42578125" style="61"/>
    <col min="15880" max="15880" width="13.28515625" style="61" customWidth="1"/>
    <col min="15881" max="15882" width="11.42578125" style="61"/>
    <col min="15883" max="15883" width="11.7109375" style="61" bestFit="1" customWidth="1"/>
    <col min="15884" max="16129" width="11.42578125" style="61"/>
    <col min="16130" max="16133" width="12.85546875" style="61" bestFit="1" customWidth="1"/>
    <col min="16134" max="16134" width="13.42578125" style="61" customWidth="1"/>
    <col min="16135" max="16135" width="11.42578125" style="61"/>
    <col min="16136" max="16136" width="13.28515625" style="61" customWidth="1"/>
    <col min="16137" max="16138" width="11.42578125" style="61"/>
    <col min="16139" max="16139" width="11.7109375" style="61" bestFit="1" customWidth="1"/>
    <col min="16140" max="16384" width="11.42578125" style="61"/>
  </cols>
  <sheetData>
    <row r="1" spans="1:18" s="62" customFormat="1" ht="15" x14ac:dyDescent="0.25">
      <c r="A1" s="239" t="s">
        <v>308</v>
      </c>
      <c r="B1" s="181"/>
      <c r="C1" s="182"/>
      <c r="D1" s="182"/>
      <c r="E1" s="182"/>
      <c r="F1" s="22"/>
      <c r="G1" s="181"/>
      <c r="H1" s="181"/>
      <c r="I1" s="181"/>
      <c r="J1" s="181"/>
      <c r="R1" s="254" t="s">
        <v>333</v>
      </c>
    </row>
    <row r="3" spans="1:18" ht="76.5" x14ac:dyDescent="0.2">
      <c r="A3" s="65"/>
      <c r="B3" s="102" t="s">
        <v>116</v>
      </c>
      <c r="C3" s="102" t="s">
        <v>117</v>
      </c>
      <c r="D3" s="102" t="s">
        <v>118</v>
      </c>
      <c r="E3" s="102" t="s">
        <v>119</v>
      </c>
      <c r="F3" s="102" t="s">
        <v>86</v>
      </c>
      <c r="G3" s="104" t="s">
        <v>89</v>
      </c>
      <c r="H3" s="15" t="s">
        <v>90</v>
      </c>
      <c r="I3" s="16"/>
      <c r="J3" s="130"/>
      <c r="K3" s="130"/>
    </row>
    <row r="4" spans="1:18" ht="12.75" customHeight="1" x14ac:dyDescent="0.2">
      <c r="A4" s="65">
        <v>1968</v>
      </c>
      <c r="B4" s="79">
        <f>'Graphique 8'!B4/'Graphique 9'!$H4</f>
        <v>2.5720018128938494E-3</v>
      </c>
      <c r="C4" s="79">
        <f>'Graphique 8'!C4/'Graphique 9'!$H4</f>
        <v>0</v>
      </c>
      <c r="D4" s="79">
        <f>'Graphique 8'!D4/'Graphique 9'!$H4</f>
        <v>0</v>
      </c>
      <c r="E4" s="79">
        <f>'Graphique 8'!E4/'Graphique 9'!$H4</f>
        <v>0</v>
      </c>
      <c r="F4" s="79">
        <f>'Graphique 8'!F4/'Graphique 9'!$H4</f>
        <v>0</v>
      </c>
      <c r="G4" s="79">
        <f t="shared" ref="G4:G35" si="0">SUM(C4:F4)</f>
        <v>0</v>
      </c>
      <c r="H4" s="77">
        <v>5443231</v>
      </c>
      <c r="I4" s="131"/>
      <c r="J4" s="62"/>
      <c r="K4" s="62"/>
    </row>
    <row r="5" spans="1:18" ht="12.75" customHeight="1" x14ac:dyDescent="0.2">
      <c r="A5" s="65">
        <v>1969</v>
      </c>
      <c r="B5" s="79">
        <f>'Graphique 8'!B5/'Graphique 9'!$H5</f>
        <v>2.4863467333916182E-3</v>
      </c>
      <c r="C5" s="79">
        <f>'Graphique 8'!C5/'Graphique 9'!$H5</f>
        <v>0</v>
      </c>
      <c r="D5" s="79">
        <f>'Graphique 8'!D5/'Graphique 9'!$H5</f>
        <v>0</v>
      </c>
      <c r="E5" s="79">
        <f>'Graphique 8'!E5/'Graphique 9'!$H5</f>
        <v>0</v>
      </c>
      <c r="F5" s="79">
        <f>'Graphique 8'!F5/'Graphique 9'!$H5</f>
        <v>0</v>
      </c>
      <c r="G5" s="79">
        <f t="shared" si="0"/>
        <v>0</v>
      </c>
      <c r="H5" s="77">
        <v>5429653</v>
      </c>
      <c r="I5" s="131"/>
      <c r="J5" s="62"/>
      <c r="K5" s="62"/>
    </row>
    <row r="6" spans="1:18" ht="12.75" customHeight="1" x14ac:dyDescent="0.2">
      <c r="A6" s="65">
        <v>1970</v>
      </c>
      <c r="B6" s="79">
        <f>'Graphique 8'!B6/'Graphique 9'!$H6</f>
        <v>2.5784754219722776E-3</v>
      </c>
      <c r="C6" s="79">
        <f>'Graphique 8'!C6/'Graphique 9'!$H6</f>
        <v>0</v>
      </c>
      <c r="D6" s="79">
        <f>'Graphique 8'!D6/'Graphique 9'!$H6</f>
        <v>0</v>
      </c>
      <c r="E6" s="79">
        <f>'Graphique 8'!E6/'Graphique 9'!$H6</f>
        <v>0</v>
      </c>
      <c r="F6" s="79">
        <f>'Graphique 8'!F6/'Graphique 9'!$H6</f>
        <v>0</v>
      </c>
      <c r="G6" s="79">
        <f t="shared" si="0"/>
        <v>0</v>
      </c>
      <c r="H6" s="77">
        <v>5235652</v>
      </c>
      <c r="I6" s="131"/>
      <c r="J6" s="62"/>
      <c r="K6" s="62"/>
    </row>
    <row r="7" spans="1:18" ht="12.75" customHeight="1" x14ac:dyDescent="0.2">
      <c r="A7" s="65">
        <v>1971</v>
      </c>
      <c r="B7" s="79">
        <f>'Graphique 8'!B7/'Graphique 9'!$H7</f>
        <v>2.8184484360832263E-3</v>
      </c>
      <c r="C7" s="79">
        <f>'Graphique 8'!C7/'Graphique 9'!$H7</f>
        <v>0</v>
      </c>
      <c r="D7" s="79">
        <f>'Graphique 8'!D7/'Graphique 9'!$H7</f>
        <v>0</v>
      </c>
      <c r="E7" s="79">
        <f>'Graphique 8'!E7/'Graphique 9'!$H7</f>
        <v>0</v>
      </c>
      <c r="F7" s="79">
        <f>'Graphique 8'!F7/'Graphique 9'!$H7</f>
        <v>0</v>
      </c>
      <c r="G7" s="79">
        <f t="shared" si="0"/>
        <v>0</v>
      </c>
      <c r="H7" s="77">
        <v>4967272</v>
      </c>
      <c r="I7" s="131"/>
      <c r="J7" s="62"/>
      <c r="K7" s="62"/>
    </row>
    <row r="8" spans="1:18" ht="12.75" customHeight="1" x14ac:dyDescent="0.2">
      <c r="A8" s="65">
        <v>1972</v>
      </c>
      <c r="B8" s="79">
        <f>'Graphique 8'!B8/'Graphique 9'!$H8</f>
        <v>2.9958127213754447E-3</v>
      </c>
      <c r="C8" s="79">
        <f>'Graphique 8'!C8/'Graphique 9'!$H8</f>
        <v>0</v>
      </c>
      <c r="D8" s="79">
        <f>'Graphique 8'!D8/'Graphique 9'!$H8</f>
        <v>0</v>
      </c>
      <c r="E8" s="79">
        <f>'Graphique 8'!E8/'Graphique 9'!$H8</f>
        <v>0</v>
      </c>
      <c r="F8" s="79">
        <f>'Graphique 8'!F8/'Graphique 9'!$H8</f>
        <v>0</v>
      </c>
      <c r="G8" s="79">
        <f t="shared" si="0"/>
        <v>0</v>
      </c>
      <c r="H8" s="77">
        <v>4723593</v>
      </c>
      <c r="I8" s="131"/>
      <c r="J8" s="62"/>
      <c r="K8" s="62"/>
    </row>
    <row r="9" spans="1:18" ht="12.75" customHeight="1" x14ac:dyDescent="0.2">
      <c r="A9" s="65">
        <v>1973</v>
      </c>
      <c r="B9" s="79">
        <f>'Graphique 8'!B9/'Graphique 9'!$H9</f>
        <v>1.1740040160901017E-2</v>
      </c>
      <c r="C9" s="79">
        <f>'Graphique 8'!C9/'Graphique 9'!$H9</f>
        <v>0</v>
      </c>
      <c r="D9" s="79">
        <f>'Graphique 8'!D9/'Graphique 9'!$H9</f>
        <v>0</v>
      </c>
      <c r="E9" s="79">
        <f>'Graphique 8'!E9/'Graphique 9'!$H9</f>
        <v>0</v>
      </c>
      <c r="F9" s="79">
        <f>'Graphique 8'!F9/'Graphique 9'!$H9</f>
        <v>0</v>
      </c>
      <c r="G9" s="79">
        <f t="shared" si="0"/>
        <v>0</v>
      </c>
      <c r="H9" s="77">
        <v>4506373</v>
      </c>
      <c r="I9" s="131"/>
      <c r="J9" s="62"/>
      <c r="K9" s="62"/>
    </row>
    <row r="10" spans="1:18" ht="12.75" customHeight="1" x14ac:dyDescent="0.2">
      <c r="A10" s="65">
        <v>1974</v>
      </c>
      <c r="B10" s="79">
        <f>'Graphique 8'!B10/'Graphique 9'!$H10</f>
        <v>1.4831042692806782E-2</v>
      </c>
      <c r="C10" s="79">
        <f>'Graphique 8'!C10/'Graphique 9'!$H10</f>
        <v>0</v>
      </c>
      <c r="D10" s="79">
        <f>'Graphique 8'!D10/'Graphique 9'!$H10</f>
        <v>0</v>
      </c>
      <c r="E10" s="79">
        <f>'Graphique 8'!E10/'Graphique 9'!$H10</f>
        <v>0</v>
      </c>
      <c r="F10" s="79">
        <f>'Graphique 8'!F10/'Graphique 9'!$H10</f>
        <v>0</v>
      </c>
      <c r="G10" s="79">
        <f t="shared" si="0"/>
        <v>0</v>
      </c>
      <c r="H10" s="77">
        <v>4338670</v>
      </c>
      <c r="I10" s="131"/>
      <c r="J10" s="62"/>
      <c r="K10" s="62"/>
    </row>
    <row r="11" spans="1:18" ht="12.75" customHeight="1" x14ac:dyDescent="0.2">
      <c r="A11" s="65">
        <v>1975</v>
      </c>
      <c r="B11" s="79">
        <f>'Graphique 8'!B11/'Graphique 9'!$H11</f>
        <v>1.902463398700488E-2</v>
      </c>
      <c r="C11" s="79">
        <f>'Graphique 8'!C11/'Graphique 9'!$H11</f>
        <v>0</v>
      </c>
      <c r="D11" s="79">
        <f>'Graphique 8'!D11/'Graphique 9'!$H11</f>
        <v>0</v>
      </c>
      <c r="E11" s="79">
        <f>'Graphique 8'!E11/'Graphique 9'!$H11</f>
        <v>0</v>
      </c>
      <c r="F11" s="79">
        <f>'Graphique 8'!F11/'Graphique 9'!$H11</f>
        <v>0</v>
      </c>
      <c r="G11" s="79">
        <f t="shared" si="0"/>
        <v>0</v>
      </c>
      <c r="H11" s="77">
        <v>4426892</v>
      </c>
      <c r="I11" s="131"/>
      <c r="J11" s="62"/>
      <c r="K11" s="62"/>
    </row>
    <row r="12" spans="1:18" ht="12.75" customHeight="1" x14ac:dyDescent="0.2">
      <c r="A12" s="65">
        <v>1976</v>
      </c>
      <c r="B12" s="79">
        <f>'Graphique 8'!B12/'Graphique 9'!$H12</f>
        <v>2.1511749621713681E-2</v>
      </c>
      <c r="C12" s="79">
        <f>'Graphique 8'!C12/'Graphique 9'!$H12</f>
        <v>0</v>
      </c>
      <c r="D12" s="79">
        <f>'Graphique 8'!D12/'Graphique 9'!$H12</f>
        <v>0</v>
      </c>
      <c r="E12" s="79">
        <f>'Graphique 8'!E12/'Graphique 9'!$H12</f>
        <v>0</v>
      </c>
      <c r="F12" s="79">
        <f>'Graphique 8'!F12/'Graphique 9'!$H12</f>
        <v>0</v>
      </c>
      <c r="G12" s="79">
        <f t="shared" si="0"/>
        <v>0</v>
      </c>
      <c r="H12" s="77">
        <v>4528316</v>
      </c>
      <c r="I12" s="131"/>
      <c r="J12" s="62"/>
      <c r="K12" s="62"/>
    </row>
    <row r="13" spans="1:18" ht="12.75" customHeight="1" x14ac:dyDescent="0.2">
      <c r="A13" s="65">
        <v>1977</v>
      </c>
      <c r="B13" s="79">
        <f>'Graphique 8'!B13/'Graphique 9'!$H13</f>
        <v>2.4867810219503905E-2</v>
      </c>
      <c r="C13" s="79">
        <f>'Graphique 8'!C13/'Graphique 9'!$H13</f>
        <v>0</v>
      </c>
      <c r="D13" s="79">
        <f>'Graphique 8'!D13/'Graphique 9'!$H13</f>
        <v>0</v>
      </c>
      <c r="E13" s="79">
        <f>'Graphique 8'!E13/'Graphique 9'!$H13</f>
        <v>0</v>
      </c>
      <c r="F13" s="79">
        <f>'Graphique 8'!F13/'Graphique 9'!$H13</f>
        <v>0</v>
      </c>
      <c r="G13" s="79">
        <f t="shared" si="0"/>
        <v>0</v>
      </c>
      <c r="H13" s="77">
        <v>4581103</v>
      </c>
      <c r="I13" s="131"/>
      <c r="J13" s="62"/>
      <c r="K13" s="62"/>
    </row>
    <row r="14" spans="1:18" ht="12.75" customHeight="1" x14ac:dyDescent="0.2">
      <c r="A14" s="65">
        <v>1978</v>
      </c>
      <c r="B14" s="79">
        <f>'Graphique 8'!B14/'Graphique 9'!$H14</f>
        <v>3.1713918470689217E-2</v>
      </c>
      <c r="C14" s="79">
        <f>'Graphique 8'!C14/'Graphique 9'!$H14</f>
        <v>0</v>
      </c>
      <c r="D14" s="79">
        <f>'Graphique 8'!D14/'Graphique 9'!$H14</f>
        <v>0</v>
      </c>
      <c r="E14" s="79">
        <f>'Graphique 8'!E14/'Graphique 9'!$H14</f>
        <v>0</v>
      </c>
      <c r="F14" s="79">
        <f>'Graphique 8'!F14/'Graphique 9'!$H14</f>
        <v>0</v>
      </c>
      <c r="G14" s="79">
        <f t="shared" si="0"/>
        <v>0</v>
      </c>
      <c r="H14" s="77">
        <v>4636860</v>
      </c>
      <c r="I14" s="131"/>
      <c r="J14" s="62"/>
      <c r="K14" s="62"/>
    </row>
    <row r="15" spans="1:18" ht="12.75" customHeight="1" x14ac:dyDescent="0.2">
      <c r="A15" s="65">
        <v>1979</v>
      </c>
      <c r="B15" s="79">
        <f>'Graphique 8'!B15/'Graphique 9'!$H15</f>
        <v>3.4819360652534714E-2</v>
      </c>
      <c r="C15" s="79">
        <f>'Graphique 8'!C15/'Graphique 9'!$H15</f>
        <v>1.1791052336522593E-4</v>
      </c>
      <c r="D15" s="79">
        <f>'Graphique 8'!D15/'Graphique 9'!$H15</f>
        <v>0</v>
      </c>
      <c r="E15" s="79">
        <f>'Graphique 8'!E15/'Graphique 9'!$H15</f>
        <v>0</v>
      </c>
      <c r="F15" s="79">
        <f>'Graphique 8'!F15/'Graphique 9'!$H15</f>
        <v>0</v>
      </c>
      <c r="G15" s="79">
        <f t="shared" si="0"/>
        <v>1.1791052336522593E-4</v>
      </c>
      <c r="H15" s="77">
        <v>4698478</v>
      </c>
      <c r="I15" s="131"/>
      <c r="J15" s="62"/>
      <c r="K15" s="62"/>
    </row>
    <row r="16" spans="1:18" ht="12.75" customHeight="1" x14ac:dyDescent="0.2">
      <c r="A16" s="65">
        <v>1980</v>
      </c>
      <c r="B16" s="79">
        <f>'Graphique 8'!B16/'Graphique 9'!$H16</f>
        <v>4.348865739086278E-2</v>
      </c>
      <c r="C16" s="79">
        <f>'Graphique 8'!C16/'Graphique 9'!$H16</f>
        <v>1.772241550469402E-3</v>
      </c>
      <c r="D16" s="79">
        <f>'Graphique 8'!D16/'Graphique 9'!$H16</f>
        <v>0</v>
      </c>
      <c r="E16" s="79">
        <f>'Graphique 8'!E16/'Graphique 9'!$H16</f>
        <v>0</v>
      </c>
      <c r="F16" s="79">
        <f>'Graphique 8'!F16/'Graphique 9'!$H16</f>
        <v>0</v>
      </c>
      <c r="G16" s="79">
        <f t="shared" si="0"/>
        <v>1.772241550469402E-3</v>
      </c>
      <c r="H16" s="77">
        <v>4938943</v>
      </c>
      <c r="I16" s="131"/>
      <c r="J16" s="62"/>
      <c r="K16" s="62"/>
    </row>
    <row r="17" spans="1:11" ht="12.75" customHeight="1" x14ac:dyDescent="0.2">
      <c r="A17" s="65">
        <v>1981</v>
      </c>
      <c r="B17" s="79">
        <f>'Graphique 8'!B17/'Graphique 9'!$H17</f>
        <v>5.5574116471261883E-2</v>
      </c>
      <c r="C17" s="79">
        <f>'Graphique 8'!C17/'Graphique 9'!$H17</f>
        <v>7.2919276298554414E-3</v>
      </c>
      <c r="D17" s="79">
        <f>'Graphique 8'!D17/'Graphique 9'!$H17</f>
        <v>0</v>
      </c>
      <c r="E17" s="79">
        <f>'Graphique 8'!E17/'Graphique 9'!$H17</f>
        <v>0</v>
      </c>
      <c r="F17" s="79">
        <f>'Graphique 8'!F17/'Graphique 9'!$H17</f>
        <v>0</v>
      </c>
      <c r="G17" s="79">
        <f t="shared" si="0"/>
        <v>7.2919276298554414E-3</v>
      </c>
      <c r="H17" s="77">
        <v>5241001</v>
      </c>
      <c r="I17" s="131"/>
      <c r="J17" s="62"/>
      <c r="K17" s="62"/>
    </row>
    <row r="18" spans="1:11" ht="12.75" customHeight="1" x14ac:dyDescent="0.2">
      <c r="A18" s="65">
        <v>1982</v>
      </c>
      <c r="B18" s="79">
        <f>'Graphique 8'!B18/'Graphique 9'!$H18</f>
        <v>7.1971936305737103E-2</v>
      </c>
      <c r="C18" s="79">
        <f>'Graphique 8'!C18/'Graphique 9'!$H18</f>
        <v>2.4629132176360802E-2</v>
      </c>
      <c r="D18" s="79">
        <f>'Graphique 8'!D18/'Graphique 9'!$H18</f>
        <v>0</v>
      </c>
      <c r="E18" s="79">
        <f>'Graphique 8'!E18/'Graphique 9'!$H18</f>
        <v>0</v>
      </c>
      <c r="F18" s="79">
        <f>'Graphique 8'!F18/'Graphique 9'!$H18</f>
        <v>0</v>
      </c>
      <c r="G18" s="79">
        <f t="shared" si="0"/>
        <v>2.4629132176360802E-2</v>
      </c>
      <c r="H18" s="77">
        <v>5517734</v>
      </c>
      <c r="I18" s="131"/>
      <c r="J18" s="62"/>
      <c r="K18" s="62"/>
    </row>
    <row r="19" spans="1:11" ht="12.75" customHeight="1" x14ac:dyDescent="0.2">
      <c r="A19" s="65">
        <v>1983</v>
      </c>
      <c r="B19" s="79">
        <f>'Graphique 8'!B19/'Graphique 9'!$H19</f>
        <v>7.5189652626927644E-2</v>
      </c>
      <c r="C19" s="79">
        <f>'Graphique 8'!C19/'Graphique 9'!$H19</f>
        <v>5.0121346106437252E-2</v>
      </c>
      <c r="D19" s="79">
        <f>'Graphique 8'!D19/'Graphique 9'!$H19</f>
        <v>0</v>
      </c>
      <c r="E19" s="79">
        <f>'Graphique 8'!E19/'Graphique 9'!$H19</f>
        <v>0</v>
      </c>
      <c r="F19" s="79">
        <f>'Graphique 8'!F19/'Graphique 9'!$H19</f>
        <v>0</v>
      </c>
      <c r="G19" s="79">
        <f t="shared" si="0"/>
        <v>5.0121346106437252E-2</v>
      </c>
      <c r="H19" s="77">
        <v>5764091</v>
      </c>
      <c r="I19" s="131"/>
      <c r="J19" s="62"/>
      <c r="K19" s="62"/>
    </row>
    <row r="20" spans="1:11" ht="12.75" customHeight="1" x14ac:dyDescent="0.2">
      <c r="A20" s="65">
        <v>1984</v>
      </c>
      <c r="B20" s="79">
        <f>'Graphique 8'!B20/'Graphique 9'!$H20</f>
        <v>6.8701872613813511E-2</v>
      </c>
      <c r="C20" s="79">
        <f>'Graphique 8'!C20/'Graphique 9'!$H20</f>
        <v>4.9451002015891948E-2</v>
      </c>
      <c r="D20" s="79">
        <f>'Graphique 8'!D20/'Graphique 9'!$H20</f>
        <v>0</v>
      </c>
      <c r="E20" s="79">
        <f>'Graphique 8'!E20/'Graphique 9'!$H20</f>
        <v>0</v>
      </c>
      <c r="F20" s="79">
        <f>'Graphique 8'!F20/'Graphique 9'!$H20</f>
        <v>0</v>
      </c>
      <c r="G20" s="79">
        <f t="shared" si="0"/>
        <v>4.9451002015891948E-2</v>
      </c>
      <c r="H20" s="77">
        <v>5961133</v>
      </c>
      <c r="I20" s="131"/>
      <c r="J20" s="62"/>
      <c r="K20" s="62"/>
    </row>
    <row r="21" spans="1:11" ht="12.75" customHeight="1" x14ac:dyDescent="0.2">
      <c r="A21" s="65">
        <v>1985</v>
      </c>
      <c r="B21" s="79">
        <f>'Graphique 8'!B21/'Graphique 9'!$H21</f>
        <v>5.886318708060076E-2</v>
      </c>
      <c r="C21" s="79">
        <f>'Graphique 8'!C21/'Graphique 9'!$H21</f>
        <v>4.8536450679749543E-2</v>
      </c>
      <c r="D21" s="79">
        <f>'Graphique 8'!D21/'Graphique 9'!$H21</f>
        <v>1.0499943468304367E-2</v>
      </c>
      <c r="E21" s="79">
        <f>'Graphique 8'!E21/'Graphique 9'!$H21</f>
        <v>0</v>
      </c>
      <c r="F21" s="79">
        <f>'Graphique 8'!F21/'Graphique 9'!$H21</f>
        <v>0</v>
      </c>
      <c r="G21" s="79">
        <f t="shared" si="0"/>
        <v>5.9036394148053908E-2</v>
      </c>
      <c r="H21" s="77">
        <v>5952413</v>
      </c>
      <c r="I21" s="131"/>
      <c r="J21" s="62"/>
      <c r="K21" s="62"/>
    </row>
    <row r="22" spans="1:11" ht="12.75" customHeight="1" x14ac:dyDescent="0.2">
      <c r="A22" s="65">
        <v>1986</v>
      </c>
      <c r="B22" s="79">
        <f>'Graphique 8'!B22/'Graphique 9'!$H22</f>
        <v>4.8890168409302805E-2</v>
      </c>
      <c r="C22" s="79">
        <f>'Graphique 8'!C22/'Graphique 9'!$H22</f>
        <v>4.4683679614295264E-2</v>
      </c>
      <c r="D22" s="79">
        <f>'Graphique 8'!D22/'Graphique 9'!$H22</f>
        <v>1.9206827838004415E-2</v>
      </c>
      <c r="E22" s="79">
        <f>'Graphique 8'!E22/'Graphique 9'!$H22</f>
        <v>0</v>
      </c>
      <c r="F22" s="79">
        <f>'Graphique 8'!F22/'Graphique 9'!$H22</f>
        <v>0</v>
      </c>
      <c r="G22" s="79">
        <f t="shared" si="0"/>
        <v>6.3890507452299683E-2</v>
      </c>
      <c r="H22" s="77">
        <v>5943199</v>
      </c>
      <c r="I22" s="131"/>
      <c r="J22" s="62"/>
      <c r="K22" s="62"/>
    </row>
    <row r="23" spans="1:11" ht="12.75" customHeight="1" x14ac:dyDescent="0.2">
      <c r="A23" s="65">
        <v>1987</v>
      </c>
      <c r="B23" s="79">
        <f>'Graphique 8'!B23/'Graphique 9'!$H23</f>
        <v>3.8398040906685152E-2</v>
      </c>
      <c r="C23" s="79">
        <f>'Graphique 8'!C23/'Graphique 9'!$H23</f>
        <v>3.9393606617716202E-2</v>
      </c>
      <c r="D23" s="79">
        <f>'Graphique 8'!D23/'Graphique 9'!$H23</f>
        <v>2.8776030122537363E-2</v>
      </c>
      <c r="E23" s="79">
        <f>'Graphique 8'!E23/'Graphique 9'!$H23</f>
        <v>0</v>
      </c>
      <c r="F23" s="79">
        <f>'Graphique 8'!F23/'Graphique 9'!$H23</f>
        <v>0</v>
      </c>
      <c r="G23" s="79">
        <f t="shared" si="0"/>
        <v>6.8169636740253559E-2</v>
      </c>
      <c r="H23" s="77">
        <v>5955408</v>
      </c>
      <c r="I23" s="131"/>
      <c r="J23" s="62"/>
      <c r="K23" s="62"/>
    </row>
    <row r="24" spans="1:11" ht="12.75" customHeight="1" x14ac:dyDescent="0.2">
      <c r="A24" s="65">
        <v>1988</v>
      </c>
      <c r="B24" s="79">
        <f>'Graphique 8'!B24/'Graphique 9'!$H24</f>
        <v>3.0698149359989099E-2</v>
      </c>
      <c r="C24" s="79">
        <f>'Graphique 8'!C24/'Graphique 9'!$H24</f>
        <v>3.7674764443352854E-2</v>
      </c>
      <c r="D24" s="79">
        <f>'Graphique 8'!D24/'Graphique 9'!$H24</f>
        <v>3.5244253864542101E-2</v>
      </c>
      <c r="E24" s="79">
        <f>'Graphique 8'!E24/'Graphique 9'!$H24</f>
        <v>0</v>
      </c>
      <c r="F24" s="79">
        <f>'Graphique 8'!F24/'Graphique 9'!$H24</f>
        <v>0</v>
      </c>
      <c r="G24" s="79">
        <f t="shared" si="0"/>
        <v>7.2919018307894962E-2</v>
      </c>
      <c r="H24" s="77">
        <v>5944430</v>
      </c>
      <c r="I24" s="131"/>
      <c r="J24" s="62"/>
      <c r="K24" s="62"/>
    </row>
    <row r="25" spans="1:11" ht="12.75" customHeight="1" x14ac:dyDescent="0.2">
      <c r="A25" s="65">
        <v>1989</v>
      </c>
      <c r="B25" s="79">
        <f>'Graphique 8'!B25/'Graphique 9'!$H25</f>
        <v>2.3134700233409567E-2</v>
      </c>
      <c r="C25" s="79">
        <f>'Graphique 8'!C25/'Graphique 9'!$H25</f>
        <v>3.623349570276737E-2</v>
      </c>
      <c r="D25" s="79">
        <f>'Graphique 8'!D25/'Graphique 9'!$H25</f>
        <v>3.820571737355187E-2</v>
      </c>
      <c r="E25" s="79">
        <f>'Graphique 8'!E25/'Graphique 9'!$H25</f>
        <v>0</v>
      </c>
      <c r="F25" s="79">
        <f>'Graphique 8'!F25/'Graphique 9'!$H25</f>
        <v>0</v>
      </c>
      <c r="G25" s="79">
        <f t="shared" si="0"/>
        <v>7.4439213076319233E-2</v>
      </c>
      <c r="H25" s="77">
        <v>5944058</v>
      </c>
      <c r="I25" s="131"/>
      <c r="J25" s="62"/>
      <c r="K25" s="62"/>
    </row>
    <row r="26" spans="1:11" ht="12.75" customHeight="1" x14ac:dyDescent="0.2">
      <c r="A26" s="65">
        <v>1990</v>
      </c>
      <c r="B26" s="79">
        <f>'Graphique 8'!B26/'Graphique 9'!$H26</f>
        <v>1.5913045082250877E-2</v>
      </c>
      <c r="C26" s="79">
        <f>'Graphique 8'!C26/'Graphique 9'!$H26</f>
        <v>3.3849045306986063E-2</v>
      </c>
      <c r="D26" s="79">
        <f>'Graphique 8'!D26/'Graphique 9'!$H26</f>
        <v>3.9472163382481183E-2</v>
      </c>
      <c r="E26" s="79">
        <f>'Graphique 8'!E26/'Graphique 9'!$H26</f>
        <v>0</v>
      </c>
      <c r="F26" s="79">
        <f>'Graphique 8'!F26/'Graphique 9'!$H26</f>
        <v>0</v>
      </c>
      <c r="G26" s="79">
        <f t="shared" si="0"/>
        <v>7.3321208689467246E-2</v>
      </c>
      <c r="H26" s="77">
        <v>5909177</v>
      </c>
      <c r="I26" s="131"/>
      <c r="J26" s="62"/>
      <c r="K26" s="62"/>
    </row>
    <row r="27" spans="1:11" ht="12.75" customHeight="1" x14ac:dyDescent="0.2">
      <c r="A27" s="65">
        <v>1991</v>
      </c>
      <c r="B27" s="79">
        <f>'Graphique 8'!B27/'Graphique 9'!$H27</f>
        <v>9.2982015363267338E-3</v>
      </c>
      <c r="C27" s="79">
        <f>'Graphique 8'!C27/'Graphique 9'!$H27</f>
        <v>3.3148407637240605E-2</v>
      </c>
      <c r="D27" s="79">
        <f>'Graphique 8'!D27/'Graphique 9'!$H27</f>
        <v>3.9675957889232505E-2</v>
      </c>
      <c r="E27" s="79">
        <f>'Graphique 8'!E27/'Graphique 9'!$H27</f>
        <v>0</v>
      </c>
      <c r="F27" s="79">
        <f>'Graphique 8'!F27/'Graphique 9'!$H27</f>
        <v>0</v>
      </c>
      <c r="G27" s="79">
        <f t="shared" si="0"/>
        <v>7.2824365526473117E-2</v>
      </c>
      <c r="H27" s="77">
        <v>5874792</v>
      </c>
      <c r="I27" s="131"/>
      <c r="J27" s="62"/>
      <c r="K27" s="62"/>
    </row>
    <row r="28" spans="1:11" ht="12.75" customHeight="1" x14ac:dyDescent="0.2">
      <c r="A28" s="65">
        <v>1992</v>
      </c>
      <c r="B28" s="79">
        <f>'Graphique 8'!B28/'Graphique 9'!$H28</f>
        <v>3.9802681817316986E-3</v>
      </c>
      <c r="C28" s="79">
        <f>'Graphique 8'!C28/'Graphique 9'!$H28</f>
        <v>3.30447448924234E-2</v>
      </c>
      <c r="D28" s="79">
        <f>'Graphique 8'!D28/'Graphique 9'!$H28</f>
        <v>4.1311587583812148E-2</v>
      </c>
      <c r="E28" s="79">
        <f>'Graphique 8'!E28/'Graphique 9'!$H28</f>
        <v>0</v>
      </c>
      <c r="F28" s="79">
        <f>'Graphique 8'!F28/'Graphique 9'!$H28</f>
        <v>0</v>
      </c>
      <c r="G28" s="79">
        <f t="shared" si="0"/>
        <v>7.4356332476235548E-2</v>
      </c>
      <c r="H28" s="77">
        <v>5834029</v>
      </c>
      <c r="I28" s="131"/>
      <c r="J28" s="62"/>
      <c r="K28" s="62"/>
    </row>
    <row r="29" spans="1:11" ht="12.75" customHeight="1" x14ac:dyDescent="0.2">
      <c r="A29" s="65">
        <v>1993</v>
      </c>
      <c r="B29" s="79">
        <f>'Graphique 8'!B29/'Graphique 9'!$H29</f>
        <v>1.6962533864969031E-3</v>
      </c>
      <c r="C29" s="79">
        <f>'Graphique 8'!C29/'Graphique 9'!$H29</f>
        <v>3.4969315073705216E-2</v>
      </c>
      <c r="D29" s="79">
        <f>'Graphique 8'!D29/'Graphique 9'!$H29</f>
        <v>4.8124272005852488E-2</v>
      </c>
      <c r="E29" s="79">
        <f>'Graphique 8'!E29/'Graphique 9'!$H29</f>
        <v>0</v>
      </c>
      <c r="F29" s="79">
        <f>'Graphique 8'!F29/'Graphique 9'!$H29</f>
        <v>0</v>
      </c>
      <c r="G29" s="79">
        <f t="shared" si="0"/>
        <v>8.3093587079557704E-2</v>
      </c>
      <c r="H29" s="77">
        <v>5782155</v>
      </c>
      <c r="I29" s="131"/>
      <c r="J29" s="62"/>
      <c r="K29" s="62"/>
    </row>
    <row r="30" spans="1:11" ht="12.75" customHeight="1" x14ac:dyDescent="0.2">
      <c r="A30" s="65">
        <v>1994</v>
      </c>
      <c r="B30" s="79">
        <f>'Graphique 8'!B30/'Graphique 9'!$H30</f>
        <v>1.2773878472990803E-3</v>
      </c>
      <c r="C30" s="79">
        <f>'Graphique 8'!C30/'Graphique 9'!$H30</f>
        <v>3.489731572516902E-2</v>
      </c>
      <c r="D30" s="79">
        <f>'Graphique 8'!D30/'Graphique 9'!$H30</f>
        <v>4.9702395995461432E-2</v>
      </c>
      <c r="E30" s="79">
        <f>'Graphique 8'!E30/'Graphique 9'!$H30</f>
        <v>0</v>
      </c>
      <c r="F30" s="79">
        <f>'Graphique 8'!F30/'Graphique 9'!$H30</f>
        <v>0</v>
      </c>
      <c r="G30" s="79">
        <f t="shared" si="0"/>
        <v>8.4599711720630452E-2</v>
      </c>
      <c r="H30" s="77">
        <v>5737490</v>
      </c>
      <c r="I30" s="131"/>
      <c r="J30" s="62"/>
      <c r="K30" s="62"/>
    </row>
    <row r="31" spans="1:11" ht="12.75" customHeight="1" x14ac:dyDescent="0.2">
      <c r="A31" s="65">
        <v>1995</v>
      </c>
      <c r="B31" s="79">
        <f>'Graphique 8'!B31/'Graphique 9'!$H31</f>
        <v>9.1508332158556202E-4</v>
      </c>
      <c r="C31" s="79">
        <f>'Graphique 8'!C31/'Graphique 9'!$H31</f>
        <v>3.1855161876002479E-2</v>
      </c>
      <c r="D31" s="79">
        <f>'Graphique 8'!D31/'Graphique 9'!$H31</f>
        <v>4.9040760445958419E-2</v>
      </c>
      <c r="E31" s="79">
        <f>'Graphique 8'!E31/'Graphique 9'!$H31</f>
        <v>0</v>
      </c>
      <c r="F31" s="79">
        <f>'Graphique 8'!F31/'Graphique 9'!$H31</f>
        <v>0</v>
      </c>
      <c r="G31" s="79">
        <f t="shared" si="0"/>
        <v>8.0895922321960897E-2</v>
      </c>
      <c r="H31" s="77">
        <v>5632274</v>
      </c>
      <c r="I31" s="131"/>
      <c r="J31" s="62"/>
      <c r="K31" s="62"/>
    </row>
    <row r="32" spans="1:11" ht="12.75" customHeight="1" x14ac:dyDescent="0.2">
      <c r="A32" s="65">
        <v>1996</v>
      </c>
      <c r="B32" s="79">
        <f>'Graphique 8'!B32/'Graphique 9'!$H32</f>
        <v>5.8178559377687156E-4</v>
      </c>
      <c r="C32" s="79">
        <f>'Graphique 8'!C32/'Graphique 9'!$H32</f>
        <v>3.6103905056654707E-2</v>
      </c>
      <c r="D32" s="79">
        <f>'Graphique 8'!D32/'Graphique 9'!$H32</f>
        <v>4.9025277831193287E-2</v>
      </c>
      <c r="E32" s="79">
        <f>'Graphique 8'!E32/'Graphique 9'!$H32</f>
        <v>0</v>
      </c>
      <c r="F32" s="79">
        <f>'Graphique 8'!F32/'Graphique 9'!$H32</f>
        <v>0</v>
      </c>
      <c r="G32" s="79">
        <f t="shared" si="0"/>
        <v>8.5129182887847987E-2</v>
      </c>
      <c r="H32" s="77">
        <v>5512340</v>
      </c>
      <c r="I32" s="131"/>
      <c r="J32" s="62"/>
      <c r="K32" s="62"/>
    </row>
    <row r="33" spans="1:13" ht="12.75" customHeight="1" x14ac:dyDescent="0.2">
      <c r="A33" s="65">
        <v>1997</v>
      </c>
      <c r="B33" s="79">
        <f>'Graphique 8'!B33/'Graphique 9'!$H33</f>
        <v>2.8370779089138235E-4</v>
      </c>
      <c r="C33" s="79">
        <f>'Graphique 8'!C33/'Graphique 9'!$H33</f>
        <v>3.4874940871256525E-2</v>
      </c>
      <c r="D33" s="79">
        <f>'Graphique 8'!D33/'Graphique 9'!$H33</f>
        <v>5.0493927000608181E-2</v>
      </c>
      <c r="E33" s="79">
        <f>'Graphique 8'!E33/'Graphique 9'!$H33</f>
        <v>0</v>
      </c>
      <c r="F33" s="79">
        <f>'Graphique 8'!F33/'Graphique 9'!$H33</f>
        <v>0</v>
      </c>
      <c r="G33" s="79">
        <f t="shared" si="0"/>
        <v>8.5368867871864706E-2</v>
      </c>
      <c r="H33" s="77">
        <v>5445744</v>
      </c>
      <c r="I33" s="131"/>
      <c r="J33" s="62"/>
      <c r="K33" s="62"/>
    </row>
    <row r="34" spans="1:13" ht="12.75" customHeight="1" x14ac:dyDescent="0.2">
      <c r="A34" s="65">
        <v>1998</v>
      </c>
      <c r="B34" s="79">
        <f>'Graphique 8'!B34/'Graphique 9'!$H34</f>
        <v>6.7773287516876738E-5</v>
      </c>
      <c r="C34" s="79">
        <f>'Graphique 8'!C34/'Graphique 9'!$H34</f>
        <v>3.2786292090379809E-2</v>
      </c>
      <c r="D34" s="79">
        <f>'Graphique 8'!D34/'Graphique 9'!$H34</f>
        <v>5.2078353267067341E-2</v>
      </c>
      <c r="E34" s="79">
        <f>'Graphique 8'!E34/'Graphique 9'!$H34</f>
        <v>0</v>
      </c>
      <c r="F34" s="79">
        <f>'Graphique 8'!F34/'Graphique 9'!$H34</f>
        <v>0</v>
      </c>
      <c r="G34" s="79">
        <f t="shared" si="0"/>
        <v>8.4864645357447144E-2</v>
      </c>
      <c r="H34" s="77">
        <v>5444623</v>
      </c>
      <c r="I34" s="131"/>
      <c r="J34" s="62"/>
      <c r="K34" s="62"/>
    </row>
    <row r="35" spans="1:13" ht="12.75" customHeight="1" x14ac:dyDescent="0.2">
      <c r="A35" s="65">
        <v>1999</v>
      </c>
      <c r="B35" s="79">
        <f>'Graphique 8'!B35/'Graphique 9'!$H35</f>
        <v>0</v>
      </c>
      <c r="C35" s="79">
        <f>'Graphique 8'!C35/'Graphique 9'!$H35</f>
        <v>3.0584097528530228E-2</v>
      </c>
      <c r="D35" s="79">
        <f>'Graphique 8'!D35/'Graphique 9'!$H35</f>
        <v>5.9514703790968244E-2</v>
      </c>
      <c r="E35" s="79">
        <f>'Graphique 8'!E35/'Graphique 9'!$H35</f>
        <v>0</v>
      </c>
      <c r="F35" s="79">
        <f>'Graphique 8'!F35/'Graphique 9'!$H35</f>
        <v>0</v>
      </c>
      <c r="G35" s="79">
        <f t="shared" si="0"/>
        <v>9.0098801319498475E-2</v>
      </c>
      <c r="H35" s="77">
        <v>5463591</v>
      </c>
      <c r="I35" s="131"/>
      <c r="J35" s="62"/>
      <c r="K35" s="62"/>
    </row>
    <row r="36" spans="1:13" ht="12.75" customHeight="1" x14ac:dyDescent="0.2">
      <c r="A36" s="65">
        <v>2000</v>
      </c>
      <c r="B36" s="79">
        <f>'Graphique 8'!B36/'Graphique 9'!$H36</f>
        <v>0</v>
      </c>
      <c r="C36" s="79">
        <f>'Graphique 8'!C36/'Graphique 9'!$H36</f>
        <v>2.8890049253356302E-2</v>
      </c>
      <c r="D36" s="79">
        <f>'Graphique 8'!D36/'Graphique 9'!$H36</f>
        <v>6.333217619658349E-2</v>
      </c>
      <c r="E36" s="79">
        <f>'Graphique 8'!E36/'Graphique 9'!$H36</f>
        <v>0</v>
      </c>
      <c r="F36" s="79">
        <f>'Graphique 8'!F36/'Graphique 9'!$H36</f>
        <v>0</v>
      </c>
      <c r="G36" s="79">
        <f t="shared" ref="G36:G55" si="1">SUM(C36:F36)</f>
        <v>9.2222225449939799E-2</v>
      </c>
      <c r="H36" s="77">
        <v>5507848</v>
      </c>
      <c r="I36" s="131"/>
      <c r="J36" s="62"/>
      <c r="K36" s="62"/>
    </row>
    <row r="37" spans="1:13" ht="12.75" customHeight="1" x14ac:dyDescent="0.2">
      <c r="A37" s="65">
        <v>2001</v>
      </c>
      <c r="B37" s="79">
        <f>'Graphique 8'!B37/'Graphique 9'!$H37</f>
        <v>0</v>
      </c>
      <c r="C37" s="79">
        <f>'Graphique 8'!C37/'Graphique 9'!$H37</f>
        <v>2.4281089399237222E-2</v>
      </c>
      <c r="D37" s="79">
        <f>'Graphique 8'!D37/'Graphique 9'!$H37</f>
        <v>6.3506142634942309E-2</v>
      </c>
      <c r="E37" s="79">
        <f>'Graphique 8'!E37/'Graphique 9'!$H37</f>
        <v>0</v>
      </c>
      <c r="F37" s="79">
        <f>'Graphique 8'!F37/'Graphique 9'!$H37</f>
        <v>0</v>
      </c>
      <c r="G37" s="79">
        <f t="shared" si="1"/>
        <v>8.7787232034179527E-2</v>
      </c>
      <c r="H37" s="77">
        <v>5741917</v>
      </c>
      <c r="I37" s="131"/>
      <c r="J37" s="62"/>
      <c r="K37" s="62"/>
    </row>
    <row r="38" spans="1:13" ht="12.75" customHeight="1" x14ac:dyDescent="0.2">
      <c r="A38" s="65">
        <v>2002</v>
      </c>
      <c r="B38" s="79">
        <f>'Graphique 8'!B38/'Graphique 9'!$H38</f>
        <v>0</v>
      </c>
      <c r="C38" s="79">
        <f>'Graphique 8'!C38/'Graphique 9'!$H38</f>
        <v>1.7946773224397448E-2</v>
      </c>
      <c r="D38" s="79">
        <f>'Graphique 8'!D38/'Graphique 9'!$H38</f>
        <v>6.1386408171360894E-2</v>
      </c>
      <c r="E38" s="79">
        <f>'Graphique 8'!E38/'Graphique 9'!$H38</f>
        <v>0</v>
      </c>
      <c r="F38" s="79">
        <f>'Graphique 8'!F38/'Graphique 9'!$H38</f>
        <v>0</v>
      </c>
      <c r="G38" s="79">
        <f t="shared" si="1"/>
        <v>7.9333181395758345E-2</v>
      </c>
      <c r="H38" s="77">
        <v>6156037</v>
      </c>
      <c r="I38" s="131"/>
      <c r="J38" s="62"/>
      <c r="K38" s="62"/>
    </row>
    <row r="39" spans="1:13" ht="12.75" customHeight="1" x14ac:dyDescent="0.2">
      <c r="A39" s="65">
        <v>2003</v>
      </c>
      <c r="B39" s="79">
        <f>'Graphique 8'!B39/'Graphique 9'!$H39</f>
        <v>0</v>
      </c>
      <c r="C39" s="79">
        <f>'Graphique 8'!C39/'Graphique 9'!$H39</f>
        <v>1.6362634885293756E-2</v>
      </c>
      <c r="D39" s="79">
        <f>'Graphique 8'!D39/'Graphique 9'!$H39</f>
        <v>6.3296467387593661E-2</v>
      </c>
      <c r="E39" s="79">
        <f>'Graphique 8'!E39/'Graphique 9'!$H39</f>
        <v>0</v>
      </c>
      <c r="F39" s="79">
        <f>'Graphique 8'!F39/'Graphique 9'!$H39</f>
        <v>0</v>
      </c>
      <c r="G39" s="79">
        <f t="shared" si="1"/>
        <v>7.9659102272887417E-2</v>
      </c>
      <c r="H39" s="77">
        <v>6454095</v>
      </c>
      <c r="I39" s="131"/>
      <c r="J39" s="62"/>
      <c r="K39" s="62"/>
    </row>
    <row r="40" spans="1:13" ht="12.75" customHeight="1" x14ac:dyDescent="0.2">
      <c r="A40" s="65">
        <v>2004</v>
      </c>
      <c r="B40" s="79">
        <f>'Graphique 8'!B40/'Graphique 9'!$H40</f>
        <v>0</v>
      </c>
      <c r="C40" s="79">
        <f>'Graphique 8'!C40/'Graphique 9'!$H40</f>
        <v>1.4999385702321571E-2</v>
      </c>
      <c r="D40" s="79">
        <f>'Graphique 8'!D40/'Graphique 9'!$H40</f>
        <v>6.1883374273151937E-2</v>
      </c>
      <c r="E40" s="79">
        <f>'Graphique 8'!E40/'Graphique 9'!$H40</f>
        <v>1.51978875866373E-2</v>
      </c>
      <c r="F40" s="79">
        <f>'Graphique 8'!F40/'Graphique 9'!$H40</f>
        <v>2.8751206179790183E-5</v>
      </c>
      <c r="G40" s="79">
        <f t="shared" si="1"/>
        <v>9.2109398768290593E-2</v>
      </c>
      <c r="H40" s="77">
        <v>6747543</v>
      </c>
      <c r="I40" s="131"/>
      <c r="J40" s="62"/>
      <c r="K40" s="62"/>
    </row>
    <row r="41" spans="1:13" ht="12.75" customHeight="1" x14ac:dyDescent="0.2">
      <c r="A41" s="65">
        <v>2005</v>
      </c>
      <c r="B41" s="79">
        <f>'Graphique 8'!B41/'Graphique 9'!$H41</f>
        <v>0</v>
      </c>
      <c r="C41" s="79">
        <f>'Graphique 8'!C41/'Graphique 9'!$H41</f>
        <v>1.3401498996505432E-2</v>
      </c>
      <c r="D41" s="79">
        <f>'Graphique 8'!D41/'Graphique 9'!$H41</f>
        <v>5.8976341530384842E-2</v>
      </c>
      <c r="E41" s="79">
        <f>'Graphique 8'!E41/'Graphique 9'!$H41</f>
        <v>2.3434268703686891E-2</v>
      </c>
      <c r="F41" s="79">
        <f>'Graphique 8'!F41/'Graphique 9'!$H41</f>
        <v>2.1655248889825932E-4</v>
      </c>
      <c r="G41" s="79">
        <f t="shared" si="1"/>
        <v>9.6028661719475439E-2</v>
      </c>
      <c r="H41" s="77">
        <v>7077268</v>
      </c>
      <c r="I41" s="131"/>
      <c r="J41" s="62"/>
      <c r="K41" s="62"/>
    </row>
    <row r="42" spans="1:13" ht="12.75" customHeight="1" x14ac:dyDescent="0.2">
      <c r="A42" s="65">
        <v>2006</v>
      </c>
      <c r="B42" s="79">
        <f>'Graphique 8'!B42/'Graphique 9'!$H42</f>
        <v>0</v>
      </c>
      <c r="C42" s="79">
        <f>'Graphique 8'!C42/'Graphique 9'!$H42</f>
        <v>1.1173730389284157E-2</v>
      </c>
      <c r="D42" s="79">
        <f>'Graphique 8'!D42/'Graphique 9'!$H42</f>
        <v>5.6150662797635337E-2</v>
      </c>
      <c r="E42" s="79">
        <f>'Graphique 8'!E42/'Graphique 9'!$H42</f>
        <v>2.8032552999749504E-2</v>
      </c>
      <c r="F42" s="79">
        <f>'Graphique 8'!F42/'Graphique 9'!$H42</f>
        <v>2.8888709293351574E-4</v>
      </c>
      <c r="G42" s="79">
        <f t="shared" si="1"/>
        <v>9.5645833279602507E-2</v>
      </c>
      <c r="H42" s="77">
        <v>7386969</v>
      </c>
      <c r="I42" s="131"/>
      <c r="J42" s="62"/>
      <c r="K42" s="62"/>
    </row>
    <row r="43" spans="1:13" ht="12.75" customHeight="1" x14ac:dyDescent="0.2">
      <c r="A43" s="65">
        <v>2007</v>
      </c>
      <c r="B43" s="79">
        <f>'Graphique 8'!B43/'Graphique 9'!$H43</f>
        <v>0</v>
      </c>
      <c r="C43" s="79">
        <f>'Graphique 8'!C43/'Graphique 9'!$H43</f>
        <v>9.0357796876476774E-3</v>
      </c>
      <c r="D43" s="79">
        <f>'Graphique 8'!D43/'Graphique 9'!$H43</f>
        <v>5.1222665490796772E-2</v>
      </c>
      <c r="E43" s="79">
        <f>'Graphique 8'!E43/'Graphique 9'!$H43</f>
        <v>3.124635459283524E-2</v>
      </c>
      <c r="F43" s="79">
        <f>'Graphique 8'!F43/'Graphique 9'!$H43</f>
        <v>3.5708672374693213E-4</v>
      </c>
      <c r="G43" s="79">
        <f t="shared" si="1"/>
        <v>9.1861886495026621E-2</v>
      </c>
      <c r="H43" s="77">
        <v>7660324</v>
      </c>
      <c r="I43" s="131"/>
      <c r="J43" s="62"/>
      <c r="K43" s="62"/>
    </row>
    <row r="44" spans="1:13" ht="12.75" customHeight="1" x14ac:dyDescent="0.2">
      <c r="A44" s="65">
        <v>2008</v>
      </c>
      <c r="B44" s="79">
        <f>'Graphique 8'!B44/'Graphique 9'!$H44</f>
        <v>0</v>
      </c>
      <c r="C44" s="79">
        <f>'Graphique 8'!C44/'Graphique 9'!$H44</f>
        <v>7.2867103798145063E-3</v>
      </c>
      <c r="D44" s="79">
        <f>'Graphique 8'!D44/'Graphique 9'!$H44</f>
        <v>4.5832135147642693E-2</v>
      </c>
      <c r="E44" s="79">
        <f>'Graphique 8'!E44/'Graphique 9'!$H44</f>
        <v>3.3418122204724898E-2</v>
      </c>
      <c r="F44" s="79">
        <f>'Graphique 8'!F44/'Graphique 9'!$H44</f>
        <v>4.1159572300235287E-4</v>
      </c>
      <c r="G44" s="79">
        <f t="shared" si="1"/>
        <v>8.6948563455184452E-2</v>
      </c>
      <c r="H44" s="77">
        <v>7871316</v>
      </c>
      <c r="I44" s="131"/>
      <c r="J44" s="62"/>
      <c r="K44" s="62"/>
    </row>
    <row r="45" spans="1:13" ht="12.75" customHeight="1" x14ac:dyDescent="0.2">
      <c r="A45" s="65">
        <v>2009</v>
      </c>
      <c r="B45" s="79">
        <f>'Graphique 8'!B45/'Graphique 9'!$H45</f>
        <v>0</v>
      </c>
      <c r="C45" s="79">
        <f>'Graphique 8'!C45/'Graphique 9'!$H45</f>
        <v>5.9229162812777895E-3</v>
      </c>
      <c r="D45" s="79">
        <f>'Graphique 8'!D45/'Graphique 9'!$H45</f>
        <v>4.1188408318472737E-2</v>
      </c>
      <c r="E45" s="79">
        <f>'Graphique 8'!E45/'Graphique 9'!$H45</f>
        <v>2.3237940145052836E-2</v>
      </c>
      <c r="F45" s="79">
        <f>'Graphique 8'!F45/'Graphique 9'!$H45</f>
        <v>3.6992379391545017E-4</v>
      </c>
      <c r="G45" s="79">
        <f t="shared" si="1"/>
        <v>7.0719188538718808E-2</v>
      </c>
      <c r="H45" s="77">
        <v>8076258</v>
      </c>
      <c r="I45" s="131"/>
      <c r="J45" s="131"/>
      <c r="K45" s="132"/>
    </row>
    <row r="46" spans="1:13" ht="12.75" customHeight="1" x14ac:dyDescent="0.2">
      <c r="A46" s="65">
        <v>2010</v>
      </c>
      <c r="B46" s="79">
        <f>'Graphique 8'!B46/'Graphique 9'!$H46</f>
        <v>0</v>
      </c>
      <c r="C46" s="79">
        <f>'Graphique 8'!C46/'Graphique 9'!$H46</f>
        <v>4.5373806427085848E-3</v>
      </c>
      <c r="D46" s="79">
        <f>'Graphique 8'!D46/'Graphique 9'!$H46</f>
        <v>3.3056208033510628E-2</v>
      </c>
      <c r="E46" s="79">
        <f>'Graphique 8'!E46/'Graphique 9'!$H46</f>
        <v>1.6227504178419609E-2</v>
      </c>
      <c r="F46" s="79">
        <f>'Graphique 8'!F46/'Graphique 9'!$H46</f>
        <v>4.0791472508594663E-4</v>
      </c>
      <c r="G46" s="79">
        <f t="shared" si="1"/>
        <v>5.4229007579724771E-2</v>
      </c>
      <c r="H46" s="77">
        <v>8275259</v>
      </c>
      <c r="I46" s="131"/>
      <c r="J46" s="131"/>
      <c r="K46" s="132"/>
    </row>
    <row r="47" spans="1:13" ht="12.75" customHeight="1" x14ac:dyDescent="0.2">
      <c r="A47" s="65">
        <v>2011</v>
      </c>
      <c r="B47" s="79">
        <f>'Graphique 8'!B47/'Graphique 9'!$H47</f>
        <v>0</v>
      </c>
      <c r="C47" s="79">
        <f>'Graphique 8'!C47/'Graphique 9'!$H47</f>
        <v>4.095359147060963E-3</v>
      </c>
      <c r="D47" s="79">
        <f>'Graphique 8'!D47/'Graphique 9'!$H47</f>
        <v>1.9944621042729142E-2</v>
      </c>
      <c r="E47" s="79">
        <f>'Graphique 8'!E47/'Graphique 9'!$H47</f>
        <v>1.4102784010669755E-2</v>
      </c>
      <c r="F47" s="79">
        <f>'Graphique 8'!F47/'Graphique 9'!$H47</f>
        <v>7.7349155054376028E-4</v>
      </c>
      <c r="G47" s="79">
        <f t="shared" si="1"/>
        <v>3.8916255751003617E-2</v>
      </c>
      <c r="H47" s="77">
        <v>8301836</v>
      </c>
      <c r="I47" s="131"/>
      <c r="J47" s="131"/>
      <c r="K47" s="132"/>
    </row>
    <row r="48" spans="1:13" ht="12.75" customHeight="1" x14ac:dyDescent="0.2">
      <c r="A48" s="65">
        <v>2012</v>
      </c>
      <c r="B48" s="79">
        <f>'Graphique 8'!B48/'Graphique 9'!$H48</f>
        <v>0</v>
      </c>
      <c r="C48" s="79">
        <f>'Graphique 8'!C48/'Graphique 9'!$H48</f>
        <v>3.6457458168237672E-3</v>
      </c>
      <c r="D48" s="79">
        <f>'Graphique 8'!D48/'Graphique 9'!$H48</f>
        <v>1.2057848458168574E-2</v>
      </c>
      <c r="E48" s="79">
        <f>'Graphique 8'!E48/'Graphique 9'!$H48</f>
        <v>1.6586499285413898E-2</v>
      </c>
      <c r="F48" s="79">
        <f>'Graphique 8'!F48/'Graphique 9'!$H48</f>
        <v>1.4371227191503739E-3</v>
      </c>
      <c r="G48" s="79">
        <f t="shared" si="1"/>
        <v>3.3727216279556618E-2</v>
      </c>
      <c r="H48" s="77">
        <v>8302005</v>
      </c>
      <c r="I48" s="131"/>
      <c r="J48" s="131"/>
      <c r="K48" s="132"/>
      <c r="L48" s="78"/>
      <c r="M48" s="78"/>
    </row>
    <row r="49" spans="1:13" x14ac:dyDescent="0.2">
      <c r="A49" s="68">
        <v>2013</v>
      </c>
      <c r="B49" s="79">
        <f>'Graphique 8'!B49/'Graphique 9'!$H49</f>
        <v>0</v>
      </c>
      <c r="C49" s="79">
        <f>'Graphique 8'!C49/'Graphique 9'!$H49</f>
        <v>3.1616928461688297E-3</v>
      </c>
      <c r="D49" s="79">
        <f>'Graphique 8'!D49/'Graphique 9'!$H49</f>
        <v>7.101614443851015E-3</v>
      </c>
      <c r="E49" s="79">
        <f>'Graphique 8'!E49/'Graphique 9'!$H49</f>
        <v>1.8083659960132756E-2</v>
      </c>
      <c r="F49" s="79">
        <f>'Graphique 8'!F49/'Graphique 9'!$H49</f>
        <v>1.7329298321604966E-3</v>
      </c>
      <c r="G49" s="79">
        <f t="shared" si="1"/>
        <v>3.0079897082313099E-2</v>
      </c>
      <c r="H49" s="77">
        <v>8306626</v>
      </c>
      <c r="I49" s="131"/>
      <c r="J49" s="131"/>
      <c r="K49" s="132"/>
      <c r="L49" s="78"/>
      <c r="M49" s="78"/>
    </row>
    <row r="50" spans="1:13" x14ac:dyDescent="0.2">
      <c r="A50" s="21">
        <v>2014</v>
      </c>
      <c r="B50" s="79">
        <f>'Graphique 8'!B50/'Graphique 9'!$H50</f>
        <v>0</v>
      </c>
      <c r="C50" s="79">
        <f>'Graphique 8'!C50/'Graphique 9'!$H50</f>
        <v>2.7454604925925379E-3</v>
      </c>
      <c r="D50" s="79">
        <f>'Graphique 8'!D50/'Graphique 9'!$H50</f>
        <v>3.9770310454165098E-3</v>
      </c>
      <c r="E50" s="79">
        <f>'Graphique 8'!E50/'Graphique 9'!$H50</f>
        <v>2.1762664552293511E-2</v>
      </c>
      <c r="F50" s="79">
        <f>'Graphique 8'!F50/'Graphique 9'!$H50</f>
        <v>1.9323845843752731E-3</v>
      </c>
      <c r="G50" s="79">
        <f t="shared" si="1"/>
        <v>3.0417540674677831E-2</v>
      </c>
      <c r="H50" s="77">
        <v>8312631</v>
      </c>
      <c r="I50" s="131"/>
      <c r="J50" s="131"/>
      <c r="K50" s="132"/>
      <c r="L50" s="78"/>
      <c r="M50" s="78"/>
    </row>
    <row r="51" spans="1:13" x14ac:dyDescent="0.2">
      <c r="A51" s="21">
        <v>2015</v>
      </c>
      <c r="B51" s="79">
        <f>'Graphique 8'!B51/'Graphique 9'!$H51</f>
        <v>0</v>
      </c>
      <c r="C51" s="79">
        <f>'Graphique 8'!C51/'Graphique 9'!$H51</f>
        <v>2.3247605707133819E-3</v>
      </c>
      <c r="D51" s="79">
        <f>'Graphique 8'!D51/'Graphique 9'!$H51</f>
        <v>1.9847981710840925E-3</v>
      </c>
      <c r="E51" s="79">
        <f>'Graphique 8'!E51/'Graphique 9'!$H51</f>
        <v>2.8894566424033742E-2</v>
      </c>
      <c r="F51" s="79">
        <f>'Graphique 8'!F51/'Graphique 9'!$H51</f>
        <v>2.4318018103418842E-3</v>
      </c>
      <c r="G51" s="79">
        <f t="shared" si="1"/>
        <v>3.5635926976173099E-2</v>
      </c>
      <c r="H51" s="77">
        <v>8312684</v>
      </c>
      <c r="I51" s="131"/>
      <c r="J51" s="131"/>
      <c r="K51" s="132"/>
      <c r="L51" s="78"/>
      <c r="M51" s="78"/>
    </row>
    <row r="52" spans="1:13" x14ac:dyDescent="0.2">
      <c r="A52" s="21">
        <v>2016</v>
      </c>
      <c r="B52" s="79">
        <f>'Graphique 8'!B52/'Graphique 9'!$H52</f>
        <v>0</v>
      </c>
      <c r="C52" s="79">
        <f>'Graphique 8'!C52/'Graphique 9'!$H52</f>
        <v>2.0356004595573135E-3</v>
      </c>
      <c r="D52" s="79">
        <f>'Graphique 8'!D52/'Graphique 9'!$H52</f>
        <v>9.3312347250506112E-4</v>
      </c>
      <c r="E52" s="79">
        <f>'Graphique 8'!E52/'Graphique 9'!$H52</f>
        <v>3.5118569648850816E-2</v>
      </c>
      <c r="F52" s="79">
        <f>'Graphique 8'!F52/'Graphique 9'!$H52</f>
        <v>3.0318357021436324E-3</v>
      </c>
      <c r="G52" s="79">
        <f t="shared" si="1"/>
        <v>4.1119129283056818E-2</v>
      </c>
      <c r="H52" s="77">
        <v>8337589</v>
      </c>
      <c r="I52" s="131"/>
      <c r="J52" s="131"/>
      <c r="K52" s="132"/>
      <c r="L52" s="78"/>
      <c r="M52" s="78"/>
    </row>
    <row r="53" spans="1:13" x14ac:dyDescent="0.2">
      <c r="A53" s="21">
        <v>2017</v>
      </c>
      <c r="B53" s="79">
        <f>'Graphique 8'!B53/'Graphique 9'!$H53</f>
        <v>0</v>
      </c>
      <c r="C53" s="79">
        <f>'Graphique 8'!C53/'Graphique 9'!$H53</f>
        <v>1.7623677221843019E-3</v>
      </c>
      <c r="D53" s="79">
        <f>'Graphique 8'!D53/'Graphique 9'!$H53</f>
        <v>4.129146785423322E-4</v>
      </c>
      <c r="E53" s="79">
        <f>'Graphique 8'!E53/'Graphique 9'!$H53</f>
        <v>3.7085339410478625E-2</v>
      </c>
      <c r="F53" s="79">
        <f>'Graphique 8'!F53/'Graphique 9'!$H53</f>
        <v>3.155458067796285E-3</v>
      </c>
      <c r="G53" s="79">
        <f t="shared" si="1"/>
        <v>4.2416079879001541E-2</v>
      </c>
      <c r="H53" s="77">
        <v>8355237</v>
      </c>
      <c r="I53" s="131"/>
      <c r="J53" s="131"/>
      <c r="K53" s="132"/>
      <c r="L53" s="78"/>
      <c r="M53" s="78"/>
    </row>
    <row r="54" spans="1:13" x14ac:dyDescent="0.2">
      <c r="A54" s="69">
        <v>2018</v>
      </c>
      <c r="B54" s="79">
        <f>'Graphique 8'!B54/'Graphique 9'!$H54</f>
        <v>0</v>
      </c>
      <c r="C54" s="79">
        <f>'Graphique 8'!C54/'Graphique 9'!$H54</f>
        <v>1.5434898253485711E-3</v>
      </c>
      <c r="D54" s="79">
        <f>'Graphique 8'!D54/'Graphique 9'!$H54</f>
        <v>1.5453134032282549E-4</v>
      </c>
      <c r="E54" s="79">
        <f>'Graphique 8'!E54/'Graphique 9'!$H54</f>
        <v>3.5462945583689488E-2</v>
      </c>
      <c r="F54" s="79">
        <f>'Graphique 8'!F54/'Graphique 9'!$H54</f>
        <v>2.898746429880277E-3</v>
      </c>
      <c r="G54" s="79">
        <f t="shared" si="1"/>
        <v>4.005971317924116E-2</v>
      </c>
      <c r="H54" s="77">
        <v>8412533</v>
      </c>
      <c r="I54" s="131"/>
      <c r="J54" s="131"/>
      <c r="K54" s="132"/>
      <c r="L54" s="78"/>
      <c r="M54" s="78"/>
    </row>
    <row r="55" spans="1:13" x14ac:dyDescent="0.2">
      <c r="A55" s="69">
        <v>2019</v>
      </c>
      <c r="B55" s="79">
        <f>'Graphique 8'!B55/'Graphique 9'!$H55</f>
        <v>0</v>
      </c>
      <c r="C55" s="79">
        <f>'Graphique 8'!C55/'Graphique 9'!$H55</f>
        <v>1.3223565148727326E-3</v>
      </c>
      <c r="D55" s="79">
        <f>'Graphique 8'!D55/'Graphique 9'!$H55</f>
        <v>5.1123247405347611E-5</v>
      </c>
      <c r="E55" s="79">
        <f>'Graphique 8'!E55/'Graphique 9'!$H55</f>
        <v>3.1494517887705263E-2</v>
      </c>
      <c r="F55" s="79">
        <f>'Graphique 8'!F55/'Graphique 9'!$H55</f>
        <v>2.6432489921754281E-3</v>
      </c>
      <c r="G55" s="79">
        <f t="shared" si="1"/>
        <v>3.5511246642158767E-2</v>
      </c>
      <c r="H55" s="77">
        <v>8469728</v>
      </c>
      <c r="I55" s="131"/>
      <c r="J55" s="131"/>
      <c r="K55" s="132"/>
      <c r="L55" s="78"/>
      <c r="M55" s="78"/>
    </row>
    <row r="56" spans="1:13" x14ac:dyDescent="0.2">
      <c r="A56" s="126">
        <v>2020</v>
      </c>
      <c r="B56" s="127">
        <f>'Graphique 8'!B56/'Graphique 9'!$H56</f>
        <v>0</v>
      </c>
      <c r="C56" s="127">
        <f>'Graphique 8'!C56/'Graphique 9'!$H56</f>
        <v>1.1507987952780613E-3</v>
      </c>
      <c r="D56" s="127">
        <f>'Graphique 8'!D56/'Graphique 9'!$H56</f>
        <v>2.1019692281099281E-5</v>
      </c>
      <c r="E56" s="127">
        <f>'Graphique 8'!E56/'Graphique 9'!$H56</f>
        <v>2.9984508839074085E-2</v>
      </c>
      <c r="F56" s="127">
        <f>'Graphique 8'!F56/'Graphique 9'!$H56</f>
        <v>2.6950063787133248E-3</v>
      </c>
      <c r="G56" s="127">
        <f>SUM(C56:F56)</f>
        <v>3.385133370534657E-2</v>
      </c>
      <c r="H56" s="77">
        <v>8515824</v>
      </c>
      <c r="I56" s="128"/>
      <c r="J56" s="128"/>
      <c r="K56" s="129"/>
    </row>
    <row r="57" spans="1:13" x14ac:dyDescent="0.2">
      <c r="B57" s="70"/>
      <c r="C57" s="70"/>
      <c r="D57" s="70"/>
      <c r="I57" s="128"/>
      <c r="J57" s="128"/>
    </row>
    <row r="58" spans="1:13" s="71" customFormat="1" x14ac:dyDescent="0.2">
      <c r="A58" s="61" t="s">
        <v>87</v>
      </c>
      <c r="B58" s="70"/>
      <c r="C58" s="70"/>
      <c r="F58" s="22"/>
    </row>
    <row r="59" spans="1:13" x14ac:dyDescent="0.2">
      <c r="A59" s="61" t="s">
        <v>350</v>
      </c>
      <c r="B59" s="71"/>
      <c r="C59" s="71"/>
    </row>
    <row r="60" spans="1:13" x14ac:dyDescent="0.2">
      <c r="A60" s="71" t="s">
        <v>114</v>
      </c>
    </row>
    <row r="62" spans="1:13" x14ac:dyDescent="0.2">
      <c r="I62" s="128"/>
      <c r="J62" s="128"/>
    </row>
    <row r="63" spans="1:13" x14ac:dyDescent="0.2">
      <c r="I63" s="128"/>
      <c r="J63" s="128"/>
    </row>
    <row r="64" spans="1:13" x14ac:dyDescent="0.2">
      <c r="I64" s="128"/>
      <c r="J64" s="128"/>
    </row>
    <row r="65" spans="9:10" x14ac:dyDescent="0.2">
      <c r="I65" s="128"/>
      <c r="J65" s="128"/>
    </row>
    <row r="66" spans="9:10" x14ac:dyDescent="0.2">
      <c r="I66" s="128"/>
      <c r="J66" s="128"/>
    </row>
  </sheetData>
  <hyperlinks>
    <hyperlink ref="R1" location="'Lisez-moi'!A1" display="Retour au sommaire"/>
  </hyperlinks>
  <pageMargins left="0.78740157499999996" right="0.78740157499999996" top="0.984251969" bottom="0.984251969" header="0.4921259845" footer="0.492125984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71"/>
  <sheetViews>
    <sheetView zoomScale="85" zoomScaleNormal="85" workbookViewId="0">
      <selection activeCell="I1" sqref="I1"/>
    </sheetView>
  </sheetViews>
  <sheetFormatPr baseColWidth="10" defaultColWidth="10.28515625" defaultRowHeight="14.25" x14ac:dyDescent="0.2"/>
  <cols>
    <col min="1" max="1" width="34.42578125" style="24" customWidth="1"/>
    <col min="2" max="3" width="10.28515625" style="24"/>
    <col min="4" max="4" width="34.42578125" style="24" customWidth="1"/>
    <col min="5" max="6" width="10.28515625" style="24"/>
    <col min="7" max="7" width="34.28515625" style="24" customWidth="1"/>
    <col min="8" max="255" width="10.28515625" style="24"/>
    <col min="256" max="256" width="29.5703125" style="24" customWidth="1"/>
    <col min="257" max="258" width="10.28515625" style="24"/>
    <col min="259" max="259" width="30" style="24" customWidth="1"/>
    <col min="260" max="261" width="10.28515625" style="24"/>
    <col min="262" max="262" width="39.5703125" style="24" customWidth="1"/>
    <col min="263" max="511" width="10.28515625" style="24"/>
    <col min="512" max="512" width="29.5703125" style="24" customWidth="1"/>
    <col min="513" max="514" width="10.28515625" style="24"/>
    <col min="515" max="515" width="30" style="24" customWidth="1"/>
    <col min="516" max="517" width="10.28515625" style="24"/>
    <col min="518" max="518" width="39.5703125" style="24" customWidth="1"/>
    <col min="519" max="767" width="10.28515625" style="24"/>
    <col min="768" max="768" width="29.5703125" style="24" customWidth="1"/>
    <col min="769" max="770" width="10.28515625" style="24"/>
    <col min="771" max="771" width="30" style="24" customWidth="1"/>
    <col min="772" max="773" width="10.28515625" style="24"/>
    <col min="774" max="774" width="39.5703125" style="24" customWidth="1"/>
    <col min="775" max="1023" width="10.28515625" style="24"/>
    <col min="1024" max="1024" width="29.5703125" style="24" customWidth="1"/>
    <col min="1025" max="1026" width="10.28515625" style="24"/>
    <col min="1027" max="1027" width="30" style="24" customWidth="1"/>
    <col min="1028" max="1029" width="10.28515625" style="24"/>
    <col min="1030" max="1030" width="39.5703125" style="24" customWidth="1"/>
    <col min="1031" max="1279" width="10.28515625" style="24"/>
    <col min="1280" max="1280" width="29.5703125" style="24" customWidth="1"/>
    <col min="1281" max="1282" width="10.28515625" style="24"/>
    <col min="1283" max="1283" width="30" style="24" customWidth="1"/>
    <col min="1284" max="1285" width="10.28515625" style="24"/>
    <col min="1286" max="1286" width="39.5703125" style="24" customWidth="1"/>
    <col min="1287" max="1535" width="10.28515625" style="24"/>
    <col min="1536" max="1536" width="29.5703125" style="24" customWidth="1"/>
    <col min="1537" max="1538" width="10.28515625" style="24"/>
    <col min="1539" max="1539" width="30" style="24" customWidth="1"/>
    <col min="1540" max="1541" width="10.28515625" style="24"/>
    <col min="1542" max="1542" width="39.5703125" style="24" customWidth="1"/>
    <col min="1543" max="1791" width="10.28515625" style="24"/>
    <col min="1792" max="1792" width="29.5703125" style="24" customWidth="1"/>
    <col min="1793" max="1794" width="10.28515625" style="24"/>
    <col min="1795" max="1795" width="30" style="24" customWidth="1"/>
    <col min="1796" max="1797" width="10.28515625" style="24"/>
    <col min="1798" max="1798" width="39.5703125" style="24" customWidth="1"/>
    <col min="1799" max="2047" width="10.28515625" style="24"/>
    <col min="2048" max="2048" width="29.5703125" style="24" customWidth="1"/>
    <col min="2049" max="2050" width="10.28515625" style="24"/>
    <col min="2051" max="2051" width="30" style="24" customWidth="1"/>
    <col min="2052" max="2053" width="10.28515625" style="24"/>
    <col min="2054" max="2054" width="39.5703125" style="24" customWidth="1"/>
    <col min="2055" max="2303" width="10.28515625" style="24"/>
    <col min="2304" max="2304" width="29.5703125" style="24" customWidth="1"/>
    <col min="2305" max="2306" width="10.28515625" style="24"/>
    <col min="2307" max="2307" width="30" style="24" customWidth="1"/>
    <col min="2308" max="2309" width="10.28515625" style="24"/>
    <col min="2310" max="2310" width="39.5703125" style="24" customWidth="1"/>
    <col min="2311" max="2559" width="10.28515625" style="24"/>
    <col min="2560" max="2560" width="29.5703125" style="24" customWidth="1"/>
    <col min="2561" max="2562" width="10.28515625" style="24"/>
    <col min="2563" max="2563" width="30" style="24" customWidth="1"/>
    <col min="2564" max="2565" width="10.28515625" style="24"/>
    <col min="2566" max="2566" width="39.5703125" style="24" customWidth="1"/>
    <col min="2567" max="2815" width="10.28515625" style="24"/>
    <col min="2816" max="2816" width="29.5703125" style="24" customWidth="1"/>
    <col min="2817" max="2818" width="10.28515625" style="24"/>
    <col min="2819" max="2819" width="30" style="24" customWidth="1"/>
    <col min="2820" max="2821" width="10.28515625" style="24"/>
    <col min="2822" max="2822" width="39.5703125" style="24" customWidth="1"/>
    <col min="2823" max="3071" width="10.28515625" style="24"/>
    <col min="3072" max="3072" width="29.5703125" style="24" customWidth="1"/>
    <col min="3073" max="3074" width="10.28515625" style="24"/>
    <col min="3075" max="3075" width="30" style="24" customWidth="1"/>
    <col min="3076" max="3077" width="10.28515625" style="24"/>
    <col min="3078" max="3078" width="39.5703125" style="24" customWidth="1"/>
    <col min="3079" max="3327" width="10.28515625" style="24"/>
    <col min="3328" max="3328" width="29.5703125" style="24" customWidth="1"/>
    <col min="3329" max="3330" width="10.28515625" style="24"/>
    <col min="3331" max="3331" width="30" style="24" customWidth="1"/>
    <col min="3332" max="3333" width="10.28515625" style="24"/>
    <col min="3334" max="3334" width="39.5703125" style="24" customWidth="1"/>
    <col min="3335" max="3583" width="10.28515625" style="24"/>
    <col min="3584" max="3584" width="29.5703125" style="24" customWidth="1"/>
    <col min="3585" max="3586" width="10.28515625" style="24"/>
    <col min="3587" max="3587" width="30" style="24" customWidth="1"/>
    <col min="3588" max="3589" width="10.28515625" style="24"/>
    <col min="3590" max="3590" width="39.5703125" style="24" customWidth="1"/>
    <col min="3591" max="3839" width="10.28515625" style="24"/>
    <col min="3840" max="3840" width="29.5703125" style="24" customWidth="1"/>
    <col min="3841" max="3842" width="10.28515625" style="24"/>
    <col min="3843" max="3843" width="30" style="24" customWidth="1"/>
    <col min="3844" max="3845" width="10.28515625" style="24"/>
    <col min="3846" max="3846" width="39.5703125" style="24" customWidth="1"/>
    <col min="3847" max="4095" width="10.28515625" style="24"/>
    <col min="4096" max="4096" width="29.5703125" style="24" customWidth="1"/>
    <col min="4097" max="4098" width="10.28515625" style="24"/>
    <col min="4099" max="4099" width="30" style="24" customWidth="1"/>
    <col min="4100" max="4101" width="10.28515625" style="24"/>
    <col min="4102" max="4102" width="39.5703125" style="24" customWidth="1"/>
    <col min="4103" max="4351" width="10.28515625" style="24"/>
    <col min="4352" max="4352" width="29.5703125" style="24" customWidth="1"/>
    <col min="4353" max="4354" width="10.28515625" style="24"/>
    <col min="4355" max="4355" width="30" style="24" customWidth="1"/>
    <col min="4356" max="4357" width="10.28515625" style="24"/>
    <col min="4358" max="4358" width="39.5703125" style="24" customWidth="1"/>
    <col min="4359" max="4607" width="10.28515625" style="24"/>
    <col min="4608" max="4608" width="29.5703125" style="24" customWidth="1"/>
    <col min="4609" max="4610" width="10.28515625" style="24"/>
    <col min="4611" max="4611" width="30" style="24" customWidth="1"/>
    <col min="4612" max="4613" width="10.28515625" style="24"/>
    <col min="4614" max="4614" width="39.5703125" style="24" customWidth="1"/>
    <col min="4615" max="4863" width="10.28515625" style="24"/>
    <col min="4864" max="4864" width="29.5703125" style="24" customWidth="1"/>
    <col min="4865" max="4866" width="10.28515625" style="24"/>
    <col min="4867" max="4867" width="30" style="24" customWidth="1"/>
    <col min="4868" max="4869" width="10.28515625" style="24"/>
    <col min="4870" max="4870" width="39.5703125" style="24" customWidth="1"/>
    <col min="4871" max="5119" width="10.28515625" style="24"/>
    <col min="5120" max="5120" width="29.5703125" style="24" customWidth="1"/>
    <col min="5121" max="5122" width="10.28515625" style="24"/>
    <col min="5123" max="5123" width="30" style="24" customWidth="1"/>
    <col min="5124" max="5125" width="10.28515625" style="24"/>
    <col min="5126" max="5126" width="39.5703125" style="24" customWidth="1"/>
    <col min="5127" max="5375" width="10.28515625" style="24"/>
    <col min="5376" max="5376" width="29.5703125" style="24" customWidth="1"/>
    <col min="5377" max="5378" width="10.28515625" style="24"/>
    <col min="5379" max="5379" width="30" style="24" customWidth="1"/>
    <col min="5380" max="5381" width="10.28515625" style="24"/>
    <col min="5382" max="5382" width="39.5703125" style="24" customWidth="1"/>
    <col min="5383" max="5631" width="10.28515625" style="24"/>
    <col min="5632" max="5632" width="29.5703125" style="24" customWidth="1"/>
    <col min="5633" max="5634" width="10.28515625" style="24"/>
    <col min="5635" max="5635" width="30" style="24" customWidth="1"/>
    <col min="5636" max="5637" width="10.28515625" style="24"/>
    <col min="5638" max="5638" width="39.5703125" style="24" customWidth="1"/>
    <col min="5639" max="5887" width="10.28515625" style="24"/>
    <col min="5888" max="5888" width="29.5703125" style="24" customWidth="1"/>
    <col min="5889" max="5890" width="10.28515625" style="24"/>
    <col min="5891" max="5891" width="30" style="24" customWidth="1"/>
    <col min="5892" max="5893" width="10.28515625" style="24"/>
    <col min="5894" max="5894" width="39.5703125" style="24" customWidth="1"/>
    <col min="5895" max="6143" width="10.28515625" style="24"/>
    <col min="6144" max="6144" width="29.5703125" style="24" customWidth="1"/>
    <col min="6145" max="6146" width="10.28515625" style="24"/>
    <col min="6147" max="6147" width="30" style="24" customWidth="1"/>
    <col min="6148" max="6149" width="10.28515625" style="24"/>
    <col min="6150" max="6150" width="39.5703125" style="24" customWidth="1"/>
    <col min="6151" max="6399" width="10.28515625" style="24"/>
    <col min="6400" max="6400" width="29.5703125" style="24" customWidth="1"/>
    <col min="6401" max="6402" width="10.28515625" style="24"/>
    <col min="6403" max="6403" width="30" style="24" customWidth="1"/>
    <col min="6404" max="6405" width="10.28515625" style="24"/>
    <col min="6406" max="6406" width="39.5703125" style="24" customWidth="1"/>
    <col min="6407" max="6655" width="10.28515625" style="24"/>
    <col min="6656" max="6656" width="29.5703125" style="24" customWidth="1"/>
    <col min="6657" max="6658" width="10.28515625" style="24"/>
    <col min="6659" max="6659" width="30" style="24" customWidth="1"/>
    <col min="6660" max="6661" width="10.28515625" style="24"/>
    <col min="6662" max="6662" width="39.5703125" style="24" customWidth="1"/>
    <col min="6663" max="6911" width="10.28515625" style="24"/>
    <col min="6912" max="6912" width="29.5703125" style="24" customWidth="1"/>
    <col min="6913" max="6914" width="10.28515625" style="24"/>
    <col min="6915" max="6915" width="30" style="24" customWidth="1"/>
    <col min="6916" max="6917" width="10.28515625" style="24"/>
    <col min="6918" max="6918" width="39.5703125" style="24" customWidth="1"/>
    <col min="6919" max="7167" width="10.28515625" style="24"/>
    <col min="7168" max="7168" width="29.5703125" style="24" customWidth="1"/>
    <col min="7169" max="7170" width="10.28515625" style="24"/>
    <col min="7171" max="7171" width="30" style="24" customWidth="1"/>
    <col min="7172" max="7173" width="10.28515625" style="24"/>
    <col min="7174" max="7174" width="39.5703125" style="24" customWidth="1"/>
    <col min="7175" max="7423" width="10.28515625" style="24"/>
    <col min="7424" max="7424" width="29.5703125" style="24" customWidth="1"/>
    <col min="7425" max="7426" width="10.28515625" style="24"/>
    <col min="7427" max="7427" width="30" style="24" customWidth="1"/>
    <col min="7428" max="7429" width="10.28515625" style="24"/>
    <col min="7430" max="7430" width="39.5703125" style="24" customWidth="1"/>
    <col min="7431" max="7679" width="10.28515625" style="24"/>
    <col min="7680" max="7680" width="29.5703125" style="24" customWidth="1"/>
    <col min="7681" max="7682" width="10.28515625" style="24"/>
    <col min="7683" max="7683" width="30" style="24" customWidth="1"/>
    <col min="7684" max="7685" width="10.28515625" style="24"/>
    <col min="7686" max="7686" width="39.5703125" style="24" customWidth="1"/>
    <col min="7687" max="7935" width="10.28515625" style="24"/>
    <col min="7936" max="7936" width="29.5703125" style="24" customWidth="1"/>
    <col min="7937" max="7938" width="10.28515625" style="24"/>
    <col min="7939" max="7939" width="30" style="24" customWidth="1"/>
    <col min="7940" max="7941" width="10.28515625" style="24"/>
    <col min="7942" max="7942" width="39.5703125" style="24" customWidth="1"/>
    <col min="7943" max="8191" width="10.28515625" style="24"/>
    <col min="8192" max="8192" width="29.5703125" style="24" customWidth="1"/>
    <col min="8193" max="8194" width="10.28515625" style="24"/>
    <col min="8195" max="8195" width="30" style="24" customWidth="1"/>
    <col min="8196" max="8197" width="10.28515625" style="24"/>
    <col min="8198" max="8198" width="39.5703125" style="24" customWidth="1"/>
    <col min="8199" max="8447" width="10.28515625" style="24"/>
    <col min="8448" max="8448" width="29.5703125" style="24" customWidth="1"/>
    <col min="8449" max="8450" width="10.28515625" style="24"/>
    <col min="8451" max="8451" width="30" style="24" customWidth="1"/>
    <col min="8452" max="8453" width="10.28515625" style="24"/>
    <col min="8454" max="8454" width="39.5703125" style="24" customWidth="1"/>
    <col min="8455" max="8703" width="10.28515625" style="24"/>
    <col min="8704" max="8704" width="29.5703125" style="24" customWidth="1"/>
    <col min="8705" max="8706" width="10.28515625" style="24"/>
    <col min="8707" max="8707" width="30" style="24" customWidth="1"/>
    <col min="8708" max="8709" width="10.28515625" style="24"/>
    <col min="8710" max="8710" width="39.5703125" style="24" customWidth="1"/>
    <col min="8711" max="8959" width="10.28515625" style="24"/>
    <col min="8960" max="8960" width="29.5703125" style="24" customWidth="1"/>
    <col min="8961" max="8962" width="10.28515625" style="24"/>
    <col min="8963" max="8963" width="30" style="24" customWidth="1"/>
    <col min="8964" max="8965" width="10.28515625" style="24"/>
    <col min="8966" max="8966" width="39.5703125" style="24" customWidth="1"/>
    <col min="8967" max="9215" width="10.28515625" style="24"/>
    <col min="9216" max="9216" width="29.5703125" style="24" customWidth="1"/>
    <col min="9217" max="9218" width="10.28515625" style="24"/>
    <col min="9219" max="9219" width="30" style="24" customWidth="1"/>
    <col min="9220" max="9221" width="10.28515625" style="24"/>
    <col min="9222" max="9222" width="39.5703125" style="24" customWidth="1"/>
    <col min="9223" max="9471" width="10.28515625" style="24"/>
    <col min="9472" max="9472" width="29.5703125" style="24" customWidth="1"/>
    <col min="9473" max="9474" width="10.28515625" style="24"/>
    <col min="9475" max="9475" width="30" style="24" customWidth="1"/>
    <col min="9476" max="9477" width="10.28515625" style="24"/>
    <col min="9478" max="9478" width="39.5703125" style="24" customWidth="1"/>
    <col min="9479" max="9727" width="10.28515625" style="24"/>
    <col min="9728" max="9728" width="29.5703125" style="24" customWidth="1"/>
    <col min="9729" max="9730" width="10.28515625" style="24"/>
    <col min="9731" max="9731" width="30" style="24" customWidth="1"/>
    <col min="9732" max="9733" width="10.28515625" style="24"/>
    <col min="9734" max="9734" width="39.5703125" style="24" customWidth="1"/>
    <col min="9735" max="9983" width="10.28515625" style="24"/>
    <col min="9984" max="9984" width="29.5703125" style="24" customWidth="1"/>
    <col min="9985" max="9986" width="10.28515625" style="24"/>
    <col min="9987" max="9987" width="30" style="24" customWidth="1"/>
    <col min="9988" max="9989" width="10.28515625" style="24"/>
    <col min="9990" max="9990" width="39.5703125" style="24" customWidth="1"/>
    <col min="9991" max="10239" width="10.28515625" style="24"/>
    <col min="10240" max="10240" width="29.5703125" style="24" customWidth="1"/>
    <col min="10241" max="10242" width="10.28515625" style="24"/>
    <col min="10243" max="10243" width="30" style="24" customWidth="1"/>
    <col min="10244" max="10245" width="10.28515625" style="24"/>
    <col min="10246" max="10246" width="39.5703125" style="24" customWidth="1"/>
    <col min="10247" max="10495" width="10.28515625" style="24"/>
    <col min="10496" max="10496" width="29.5703125" style="24" customWidth="1"/>
    <col min="10497" max="10498" width="10.28515625" style="24"/>
    <col min="10499" max="10499" width="30" style="24" customWidth="1"/>
    <col min="10500" max="10501" width="10.28515625" style="24"/>
    <col min="10502" max="10502" width="39.5703125" style="24" customWidth="1"/>
    <col min="10503" max="10751" width="10.28515625" style="24"/>
    <col min="10752" max="10752" width="29.5703125" style="24" customWidth="1"/>
    <col min="10753" max="10754" width="10.28515625" style="24"/>
    <col min="10755" max="10755" width="30" style="24" customWidth="1"/>
    <col min="10756" max="10757" width="10.28515625" style="24"/>
    <col min="10758" max="10758" width="39.5703125" style="24" customWidth="1"/>
    <col min="10759" max="11007" width="10.28515625" style="24"/>
    <col min="11008" max="11008" width="29.5703125" style="24" customWidth="1"/>
    <col min="11009" max="11010" width="10.28515625" style="24"/>
    <col min="11011" max="11011" width="30" style="24" customWidth="1"/>
    <col min="11012" max="11013" width="10.28515625" style="24"/>
    <col min="11014" max="11014" width="39.5703125" style="24" customWidth="1"/>
    <col min="11015" max="11263" width="10.28515625" style="24"/>
    <col min="11264" max="11264" width="29.5703125" style="24" customWidth="1"/>
    <col min="11265" max="11266" width="10.28515625" style="24"/>
    <col min="11267" max="11267" width="30" style="24" customWidth="1"/>
    <col min="11268" max="11269" width="10.28515625" style="24"/>
    <col min="11270" max="11270" width="39.5703125" style="24" customWidth="1"/>
    <col min="11271" max="11519" width="10.28515625" style="24"/>
    <col min="11520" max="11520" width="29.5703125" style="24" customWidth="1"/>
    <col min="11521" max="11522" width="10.28515625" style="24"/>
    <col min="11523" max="11523" width="30" style="24" customWidth="1"/>
    <col min="11524" max="11525" width="10.28515625" style="24"/>
    <col min="11526" max="11526" width="39.5703125" style="24" customWidth="1"/>
    <col min="11527" max="11775" width="10.28515625" style="24"/>
    <col min="11776" max="11776" width="29.5703125" style="24" customWidth="1"/>
    <col min="11777" max="11778" width="10.28515625" style="24"/>
    <col min="11779" max="11779" width="30" style="24" customWidth="1"/>
    <col min="11780" max="11781" width="10.28515625" style="24"/>
    <col min="11782" max="11782" width="39.5703125" style="24" customWidth="1"/>
    <col min="11783" max="12031" width="10.28515625" style="24"/>
    <col min="12032" max="12032" width="29.5703125" style="24" customWidth="1"/>
    <col min="12033" max="12034" width="10.28515625" style="24"/>
    <col min="12035" max="12035" width="30" style="24" customWidth="1"/>
    <col min="12036" max="12037" width="10.28515625" style="24"/>
    <col min="12038" max="12038" width="39.5703125" style="24" customWidth="1"/>
    <col min="12039" max="12287" width="10.28515625" style="24"/>
    <col min="12288" max="12288" width="29.5703125" style="24" customWidth="1"/>
    <col min="12289" max="12290" width="10.28515625" style="24"/>
    <col min="12291" max="12291" width="30" style="24" customWidth="1"/>
    <col min="12292" max="12293" width="10.28515625" style="24"/>
    <col min="12294" max="12294" width="39.5703125" style="24" customWidth="1"/>
    <col min="12295" max="12543" width="10.28515625" style="24"/>
    <col min="12544" max="12544" width="29.5703125" style="24" customWidth="1"/>
    <col min="12545" max="12546" width="10.28515625" style="24"/>
    <col min="12547" max="12547" width="30" style="24" customWidth="1"/>
    <col min="12548" max="12549" width="10.28515625" style="24"/>
    <col min="12550" max="12550" width="39.5703125" style="24" customWidth="1"/>
    <col min="12551" max="12799" width="10.28515625" style="24"/>
    <col min="12800" max="12800" width="29.5703125" style="24" customWidth="1"/>
    <col min="12801" max="12802" width="10.28515625" style="24"/>
    <col min="12803" max="12803" width="30" style="24" customWidth="1"/>
    <col min="12804" max="12805" width="10.28515625" style="24"/>
    <col min="12806" max="12806" width="39.5703125" style="24" customWidth="1"/>
    <col min="12807" max="13055" width="10.28515625" style="24"/>
    <col min="13056" max="13056" width="29.5703125" style="24" customWidth="1"/>
    <col min="13057" max="13058" width="10.28515625" style="24"/>
    <col min="13059" max="13059" width="30" style="24" customWidth="1"/>
    <col min="13060" max="13061" width="10.28515625" style="24"/>
    <col min="13062" max="13062" width="39.5703125" style="24" customWidth="1"/>
    <col min="13063" max="13311" width="10.28515625" style="24"/>
    <col min="13312" max="13312" width="29.5703125" style="24" customWidth="1"/>
    <col min="13313" max="13314" width="10.28515625" style="24"/>
    <col min="13315" max="13315" width="30" style="24" customWidth="1"/>
    <col min="13316" max="13317" width="10.28515625" style="24"/>
    <col min="13318" max="13318" width="39.5703125" style="24" customWidth="1"/>
    <col min="13319" max="13567" width="10.28515625" style="24"/>
    <col min="13568" max="13568" width="29.5703125" style="24" customWidth="1"/>
    <col min="13569" max="13570" width="10.28515625" style="24"/>
    <col min="13571" max="13571" width="30" style="24" customWidth="1"/>
    <col min="13572" max="13573" width="10.28515625" style="24"/>
    <col min="13574" max="13574" width="39.5703125" style="24" customWidth="1"/>
    <col min="13575" max="13823" width="10.28515625" style="24"/>
    <col min="13824" max="13824" width="29.5703125" style="24" customWidth="1"/>
    <col min="13825" max="13826" width="10.28515625" style="24"/>
    <col min="13827" max="13827" width="30" style="24" customWidth="1"/>
    <col min="13828" max="13829" width="10.28515625" style="24"/>
    <col min="13830" max="13830" width="39.5703125" style="24" customWidth="1"/>
    <col min="13831" max="14079" width="10.28515625" style="24"/>
    <col min="14080" max="14080" width="29.5703125" style="24" customWidth="1"/>
    <col min="14081" max="14082" width="10.28515625" style="24"/>
    <col min="14083" max="14083" width="30" style="24" customWidth="1"/>
    <col min="14084" max="14085" width="10.28515625" style="24"/>
    <col min="14086" max="14086" width="39.5703125" style="24" customWidth="1"/>
    <col min="14087" max="14335" width="10.28515625" style="24"/>
    <col min="14336" max="14336" width="29.5703125" style="24" customWidth="1"/>
    <col min="14337" max="14338" width="10.28515625" style="24"/>
    <col min="14339" max="14339" width="30" style="24" customWidth="1"/>
    <col min="14340" max="14341" width="10.28515625" style="24"/>
    <col min="14342" max="14342" width="39.5703125" style="24" customWidth="1"/>
    <col min="14343" max="14591" width="10.28515625" style="24"/>
    <col min="14592" max="14592" width="29.5703125" style="24" customWidth="1"/>
    <col min="14593" max="14594" width="10.28515625" style="24"/>
    <col min="14595" max="14595" width="30" style="24" customWidth="1"/>
    <col min="14596" max="14597" width="10.28515625" style="24"/>
    <col min="14598" max="14598" width="39.5703125" style="24" customWidth="1"/>
    <col min="14599" max="14847" width="10.28515625" style="24"/>
    <col min="14848" max="14848" width="29.5703125" style="24" customWidth="1"/>
    <col min="14849" max="14850" width="10.28515625" style="24"/>
    <col min="14851" max="14851" width="30" style="24" customWidth="1"/>
    <col min="14852" max="14853" width="10.28515625" style="24"/>
    <col min="14854" max="14854" width="39.5703125" style="24" customWidth="1"/>
    <col min="14855" max="15103" width="10.28515625" style="24"/>
    <col min="15104" max="15104" width="29.5703125" style="24" customWidth="1"/>
    <col min="15105" max="15106" width="10.28515625" style="24"/>
    <col min="15107" max="15107" width="30" style="24" customWidth="1"/>
    <col min="15108" max="15109" width="10.28515625" style="24"/>
    <col min="15110" max="15110" width="39.5703125" style="24" customWidth="1"/>
    <col min="15111" max="15359" width="10.28515625" style="24"/>
    <col min="15360" max="15360" width="29.5703125" style="24" customWidth="1"/>
    <col min="15361" max="15362" width="10.28515625" style="24"/>
    <col min="15363" max="15363" width="30" style="24" customWidth="1"/>
    <col min="15364" max="15365" width="10.28515625" style="24"/>
    <col min="15366" max="15366" width="39.5703125" style="24" customWidth="1"/>
    <col min="15367" max="15615" width="10.28515625" style="24"/>
    <col min="15616" max="15616" width="29.5703125" style="24" customWidth="1"/>
    <col min="15617" max="15618" width="10.28515625" style="24"/>
    <col min="15619" max="15619" width="30" style="24" customWidth="1"/>
    <col min="15620" max="15621" width="10.28515625" style="24"/>
    <col min="15622" max="15622" width="39.5703125" style="24" customWidth="1"/>
    <col min="15623" max="15871" width="10.28515625" style="24"/>
    <col min="15872" max="15872" width="29.5703125" style="24" customWidth="1"/>
    <col min="15873" max="15874" width="10.28515625" style="24"/>
    <col min="15875" max="15875" width="30" style="24" customWidth="1"/>
    <col min="15876" max="15877" width="10.28515625" style="24"/>
    <col min="15878" max="15878" width="39.5703125" style="24" customWidth="1"/>
    <col min="15879" max="16127" width="10.28515625" style="24"/>
    <col min="16128" max="16128" width="29.5703125" style="24" customWidth="1"/>
    <col min="16129" max="16130" width="10.28515625" style="24"/>
    <col min="16131" max="16131" width="30" style="24" customWidth="1"/>
    <col min="16132" max="16133" width="10.28515625" style="24"/>
    <col min="16134" max="16134" width="39.5703125" style="24" customWidth="1"/>
    <col min="16135" max="16384" width="10.28515625" style="24"/>
  </cols>
  <sheetData>
    <row r="1" spans="1:11" ht="15" x14ac:dyDescent="0.25">
      <c r="A1" s="249" t="s">
        <v>328</v>
      </c>
      <c r="I1" s="254" t="s">
        <v>333</v>
      </c>
    </row>
    <row r="2" spans="1:11" ht="15" x14ac:dyDescent="0.25">
      <c r="A2" s="249"/>
    </row>
    <row r="3" spans="1:11" ht="15" x14ac:dyDescent="0.25">
      <c r="A3" s="336" t="s">
        <v>325</v>
      </c>
      <c r="B3" s="337"/>
      <c r="C3" s="337"/>
      <c r="D3" s="336" t="s">
        <v>326</v>
      </c>
      <c r="E3" s="337"/>
      <c r="F3" s="337"/>
      <c r="G3" s="336" t="s">
        <v>327</v>
      </c>
      <c r="H3" s="337"/>
      <c r="I3" s="242"/>
      <c r="J3" s="242"/>
    </row>
    <row r="4" spans="1:11" x14ac:dyDescent="0.2">
      <c r="A4" s="338"/>
      <c r="B4" s="337"/>
      <c r="C4" s="337"/>
      <c r="D4" s="337"/>
      <c r="E4" s="337"/>
      <c r="F4" s="337"/>
      <c r="G4" s="337"/>
      <c r="H4" s="337"/>
      <c r="I4" s="85"/>
      <c r="J4" s="85"/>
      <c r="K4" s="80"/>
    </row>
    <row r="5" spans="1:11" x14ac:dyDescent="0.2">
      <c r="A5" s="339"/>
      <c r="B5" s="339" t="s">
        <v>91</v>
      </c>
      <c r="C5" s="340"/>
      <c r="D5" s="339"/>
      <c r="E5" s="339" t="s">
        <v>92</v>
      </c>
      <c r="F5" s="340"/>
      <c r="G5" s="339"/>
      <c r="H5" s="339" t="s">
        <v>93</v>
      </c>
      <c r="I5" s="85"/>
      <c r="J5" s="85"/>
      <c r="K5" s="80"/>
    </row>
    <row r="6" spans="1:11" x14ac:dyDescent="0.2">
      <c r="A6" s="248" t="s">
        <v>94</v>
      </c>
      <c r="B6" s="341">
        <v>44</v>
      </c>
      <c r="C6" s="340"/>
      <c r="D6" s="248" t="s">
        <v>351</v>
      </c>
      <c r="E6" s="341">
        <v>55.1</v>
      </c>
      <c r="F6" s="340"/>
      <c r="G6" s="248" t="s">
        <v>94</v>
      </c>
      <c r="H6" s="341">
        <v>20.2</v>
      </c>
      <c r="I6" s="243"/>
      <c r="J6" s="85"/>
      <c r="K6" s="80"/>
    </row>
    <row r="7" spans="1:11" x14ac:dyDescent="0.2">
      <c r="A7" s="248" t="s">
        <v>351</v>
      </c>
      <c r="B7" s="341">
        <v>44.6</v>
      </c>
      <c r="C7" s="340"/>
      <c r="D7" s="248" t="s">
        <v>94</v>
      </c>
      <c r="E7" s="341">
        <v>63.3</v>
      </c>
      <c r="F7" s="340"/>
      <c r="G7" s="248" t="s">
        <v>99</v>
      </c>
      <c r="H7" s="341">
        <v>30.4</v>
      </c>
      <c r="I7" s="243"/>
      <c r="J7" s="85"/>
      <c r="K7" s="80"/>
    </row>
    <row r="8" spans="1:11" x14ac:dyDescent="0.2">
      <c r="A8" s="248" t="s">
        <v>96</v>
      </c>
      <c r="B8" s="341">
        <v>48.5</v>
      </c>
      <c r="C8" s="340"/>
      <c r="D8" s="248" t="s">
        <v>98</v>
      </c>
      <c r="E8" s="341">
        <v>64.8</v>
      </c>
      <c r="F8" s="340"/>
      <c r="G8" s="248" t="s">
        <v>101</v>
      </c>
      <c r="H8" s="341">
        <v>33.1</v>
      </c>
      <c r="I8" s="243"/>
      <c r="J8" s="243"/>
      <c r="K8" s="80"/>
    </row>
    <row r="9" spans="1:11" x14ac:dyDescent="0.2">
      <c r="A9" s="248" t="s">
        <v>97</v>
      </c>
      <c r="B9" s="341">
        <v>51.8</v>
      </c>
      <c r="C9" s="340"/>
      <c r="D9" s="248" t="s">
        <v>100</v>
      </c>
      <c r="E9" s="341">
        <v>65.5</v>
      </c>
      <c r="F9" s="340"/>
      <c r="G9" s="248" t="s">
        <v>96</v>
      </c>
      <c r="H9" s="341">
        <v>33.4</v>
      </c>
      <c r="I9" s="243"/>
      <c r="J9" s="243"/>
      <c r="K9" s="80"/>
    </row>
    <row r="10" spans="1:11" x14ac:dyDescent="0.2">
      <c r="A10" s="248" t="s">
        <v>95</v>
      </c>
      <c r="B10" s="341">
        <v>53.3</v>
      </c>
      <c r="C10" s="340"/>
      <c r="D10" s="248" t="s">
        <v>96</v>
      </c>
      <c r="E10" s="341">
        <v>66.900000000000006</v>
      </c>
      <c r="F10" s="340"/>
      <c r="G10" s="248" t="s">
        <v>95</v>
      </c>
      <c r="H10" s="341">
        <v>34.299999999999997</v>
      </c>
      <c r="I10" s="243"/>
      <c r="J10" s="243"/>
      <c r="K10" s="80"/>
    </row>
    <row r="11" spans="1:11" x14ac:dyDescent="0.2">
      <c r="A11" s="248" t="s">
        <v>101</v>
      </c>
      <c r="B11" s="341">
        <v>53.8</v>
      </c>
      <c r="C11" s="340"/>
      <c r="D11" s="244" t="s">
        <v>352</v>
      </c>
      <c r="E11" s="341">
        <v>67.3</v>
      </c>
      <c r="F11" s="340"/>
      <c r="G11" s="248" t="s">
        <v>351</v>
      </c>
      <c r="H11" s="341">
        <v>34.6</v>
      </c>
      <c r="I11" s="243"/>
      <c r="J11" s="243"/>
      <c r="K11" s="80"/>
    </row>
    <row r="12" spans="1:11" x14ac:dyDescent="0.2">
      <c r="A12" s="248" t="s">
        <v>100</v>
      </c>
      <c r="B12" s="341">
        <v>54.2</v>
      </c>
      <c r="C12" s="340"/>
      <c r="D12" s="248" t="s">
        <v>97</v>
      </c>
      <c r="E12" s="341">
        <v>69.099999999999994</v>
      </c>
      <c r="F12" s="340"/>
      <c r="G12" s="248" t="s">
        <v>97</v>
      </c>
      <c r="H12" s="341">
        <v>37.1</v>
      </c>
      <c r="I12" s="243"/>
      <c r="J12" s="243"/>
      <c r="K12" s="80"/>
    </row>
    <row r="13" spans="1:11" x14ac:dyDescent="0.2">
      <c r="A13" s="248" t="s">
        <v>99</v>
      </c>
      <c r="B13" s="341">
        <v>54.7</v>
      </c>
      <c r="C13" s="340"/>
      <c r="D13" s="248" t="s">
        <v>103</v>
      </c>
      <c r="E13" s="341">
        <v>69.599999999999994</v>
      </c>
      <c r="F13" s="340"/>
      <c r="G13" s="248" t="s">
        <v>102</v>
      </c>
      <c r="H13" s="341">
        <v>38.299999999999997</v>
      </c>
      <c r="I13" s="243"/>
      <c r="J13" s="245"/>
      <c r="K13" s="80"/>
    </row>
    <row r="14" spans="1:11" x14ac:dyDescent="0.2">
      <c r="A14" s="248" t="s">
        <v>98</v>
      </c>
      <c r="B14" s="341">
        <v>54.7</v>
      </c>
      <c r="C14" s="340"/>
      <c r="D14" s="248" t="s">
        <v>95</v>
      </c>
      <c r="E14" s="341">
        <v>70.599999999999994</v>
      </c>
      <c r="F14" s="340"/>
      <c r="G14" s="248" t="s">
        <v>100</v>
      </c>
      <c r="H14" s="341">
        <v>41.1</v>
      </c>
      <c r="I14" s="243"/>
      <c r="J14" s="85"/>
      <c r="K14" s="80"/>
    </row>
    <row r="15" spans="1:11" x14ac:dyDescent="0.2">
      <c r="A15" s="248" t="s">
        <v>102</v>
      </c>
      <c r="B15" s="341">
        <v>58.3</v>
      </c>
      <c r="C15" s="340"/>
      <c r="D15" s="248" t="s">
        <v>121</v>
      </c>
      <c r="E15" s="341">
        <v>72.7</v>
      </c>
      <c r="F15" s="340"/>
      <c r="G15" s="248" t="s">
        <v>98</v>
      </c>
      <c r="H15" s="341">
        <v>43.1</v>
      </c>
      <c r="I15" s="243"/>
      <c r="J15" s="85"/>
      <c r="K15" s="80"/>
    </row>
    <row r="16" spans="1:11" x14ac:dyDescent="0.2">
      <c r="A16" s="248" t="s">
        <v>353</v>
      </c>
      <c r="B16" s="341">
        <v>59.6</v>
      </c>
      <c r="C16" s="340"/>
      <c r="D16" s="248" t="s">
        <v>353</v>
      </c>
      <c r="E16" s="341">
        <v>72.900000000000006</v>
      </c>
      <c r="F16" s="340"/>
      <c r="G16" s="248" t="s">
        <v>353</v>
      </c>
      <c r="H16" s="341">
        <v>45.3</v>
      </c>
      <c r="I16" s="243"/>
      <c r="J16" s="85"/>
      <c r="K16" s="80"/>
    </row>
    <row r="17" spans="1:11" x14ac:dyDescent="0.2">
      <c r="A17" s="248" t="s">
        <v>104</v>
      </c>
      <c r="B17" s="341">
        <v>59.6</v>
      </c>
      <c r="C17" s="340"/>
      <c r="D17" s="248" t="s">
        <v>101</v>
      </c>
      <c r="E17" s="341">
        <v>73.3</v>
      </c>
      <c r="F17" s="340"/>
      <c r="G17" s="248" t="s">
        <v>104</v>
      </c>
      <c r="H17" s="341">
        <v>45.6</v>
      </c>
      <c r="I17" s="243"/>
      <c r="J17" s="243"/>
      <c r="K17" s="80"/>
    </row>
    <row r="18" spans="1:11" x14ac:dyDescent="0.2">
      <c r="A18" s="248" t="s">
        <v>121</v>
      </c>
      <c r="B18" s="341">
        <v>60.2</v>
      </c>
      <c r="C18" s="340"/>
      <c r="D18" s="248" t="s">
        <v>105</v>
      </c>
      <c r="E18" s="341">
        <v>73.3</v>
      </c>
      <c r="F18" s="340"/>
      <c r="G18" s="248" t="s">
        <v>121</v>
      </c>
      <c r="H18" s="341">
        <v>46.1</v>
      </c>
      <c r="I18" s="243"/>
      <c r="J18" s="85"/>
      <c r="K18" s="80"/>
    </row>
    <row r="19" spans="1:11" x14ac:dyDescent="0.2">
      <c r="A19" s="244" t="s">
        <v>352</v>
      </c>
      <c r="B19" s="341">
        <v>60.3</v>
      </c>
      <c r="C19" s="340"/>
      <c r="D19" s="248" t="s">
        <v>107</v>
      </c>
      <c r="E19" s="341">
        <v>73.900000000000006</v>
      </c>
      <c r="F19" s="340"/>
      <c r="G19" s="248" t="s">
        <v>105</v>
      </c>
      <c r="H19" s="341">
        <v>47.1</v>
      </c>
      <c r="I19" s="243"/>
      <c r="J19" s="245"/>
      <c r="K19" s="80"/>
    </row>
    <row r="20" spans="1:11" x14ac:dyDescent="0.2">
      <c r="A20" s="248" t="s">
        <v>105</v>
      </c>
      <c r="B20" s="341">
        <v>60.7</v>
      </c>
      <c r="C20" s="340"/>
      <c r="D20" s="248" t="s">
        <v>99</v>
      </c>
      <c r="E20" s="341">
        <v>74.900000000000006</v>
      </c>
      <c r="F20" s="340"/>
      <c r="G20" s="248" t="s">
        <v>354</v>
      </c>
      <c r="H20" s="341">
        <v>48.4</v>
      </c>
      <c r="I20" s="85"/>
      <c r="J20" s="243"/>
      <c r="K20" s="80"/>
    </row>
    <row r="21" spans="1:11" x14ac:dyDescent="0.2">
      <c r="A21" s="248" t="s">
        <v>103</v>
      </c>
      <c r="B21" s="341">
        <v>61.8</v>
      </c>
      <c r="C21" s="340"/>
      <c r="D21" s="248" t="s">
        <v>104</v>
      </c>
      <c r="E21" s="341">
        <v>75.2</v>
      </c>
      <c r="F21" s="340"/>
      <c r="G21" s="248" t="s">
        <v>106</v>
      </c>
      <c r="H21" s="341">
        <v>52.4</v>
      </c>
      <c r="I21" s="85"/>
      <c r="J21" s="243"/>
      <c r="K21" s="80"/>
    </row>
    <row r="22" spans="1:11" x14ac:dyDescent="0.2">
      <c r="A22" s="248" t="s">
        <v>106</v>
      </c>
      <c r="B22" s="341">
        <v>64.2</v>
      </c>
      <c r="C22" s="342"/>
      <c r="D22" s="248" t="s">
        <v>106</v>
      </c>
      <c r="E22" s="341">
        <v>76.099999999999994</v>
      </c>
      <c r="F22" s="342"/>
      <c r="G22" s="248" t="s">
        <v>103</v>
      </c>
      <c r="H22" s="341">
        <v>53</v>
      </c>
      <c r="I22" s="85"/>
      <c r="J22" s="85"/>
      <c r="K22" s="80"/>
    </row>
    <row r="23" spans="1:11" x14ac:dyDescent="0.2">
      <c r="A23" s="248" t="s">
        <v>107</v>
      </c>
      <c r="B23" s="341">
        <v>65.3</v>
      </c>
      <c r="C23" s="340"/>
      <c r="D23" s="248" t="s">
        <v>108</v>
      </c>
      <c r="E23" s="341">
        <v>78.3</v>
      </c>
      <c r="F23" s="340"/>
      <c r="G23" s="244" t="s">
        <v>352</v>
      </c>
      <c r="H23" s="341">
        <v>53.2</v>
      </c>
      <c r="I23" s="85"/>
      <c r="J23" s="85"/>
      <c r="K23" s="80"/>
    </row>
    <row r="24" spans="1:11" x14ac:dyDescent="0.2">
      <c r="A24" s="248" t="s">
        <v>109</v>
      </c>
      <c r="B24" s="341">
        <v>67.5</v>
      </c>
      <c r="C24" s="340"/>
      <c r="D24" s="248" t="s">
        <v>102</v>
      </c>
      <c r="E24" s="341">
        <v>78.400000000000006</v>
      </c>
      <c r="F24" s="340"/>
      <c r="G24" s="248" t="s">
        <v>107</v>
      </c>
      <c r="H24" s="341">
        <v>55.3</v>
      </c>
      <c r="I24" s="85"/>
      <c r="J24" s="243"/>
      <c r="K24" s="80"/>
    </row>
    <row r="25" spans="1:11" x14ac:dyDescent="0.2">
      <c r="A25" s="248" t="s">
        <v>354</v>
      </c>
      <c r="B25" s="341">
        <v>68.2</v>
      </c>
      <c r="C25" s="340"/>
      <c r="D25" s="248" t="s">
        <v>109</v>
      </c>
      <c r="E25" s="341">
        <v>78.8</v>
      </c>
      <c r="F25" s="340"/>
      <c r="G25" s="248" t="s">
        <v>109</v>
      </c>
      <c r="H25" s="341">
        <v>55.9</v>
      </c>
      <c r="I25" s="85"/>
      <c r="J25" s="243"/>
      <c r="K25" s="80"/>
    </row>
    <row r="26" spans="1:11" x14ac:dyDescent="0.2">
      <c r="A26" s="248" t="s">
        <v>108</v>
      </c>
      <c r="B26" s="341">
        <v>71</v>
      </c>
      <c r="C26" s="340"/>
      <c r="D26" s="248" t="s">
        <v>110</v>
      </c>
      <c r="E26" s="341">
        <v>80.8</v>
      </c>
      <c r="F26" s="340"/>
      <c r="G26" s="248" t="s">
        <v>120</v>
      </c>
      <c r="H26" s="341">
        <v>60.7</v>
      </c>
      <c r="I26" s="85"/>
      <c r="J26" s="85"/>
      <c r="K26" s="80"/>
    </row>
    <row r="27" spans="1:11" x14ac:dyDescent="0.2">
      <c r="A27" s="248" t="s">
        <v>110</v>
      </c>
      <c r="B27" s="341">
        <v>71.400000000000006</v>
      </c>
      <c r="C27" s="340"/>
      <c r="D27" s="248" t="s">
        <v>120</v>
      </c>
      <c r="E27" s="341">
        <v>81.2</v>
      </c>
      <c r="F27" s="340"/>
      <c r="G27" s="248" t="s">
        <v>110</v>
      </c>
      <c r="H27" s="341">
        <v>60.7</v>
      </c>
      <c r="I27" s="85"/>
      <c r="J27" s="85"/>
      <c r="K27" s="80"/>
    </row>
    <row r="28" spans="1:11" x14ac:dyDescent="0.2">
      <c r="A28" s="248" t="s">
        <v>120</v>
      </c>
      <c r="B28" s="341">
        <v>71.8</v>
      </c>
      <c r="C28" s="340"/>
      <c r="D28" s="244" t="s">
        <v>111</v>
      </c>
      <c r="E28" s="341">
        <v>82</v>
      </c>
      <c r="F28" s="340"/>
      <c r="G28" s="248" t="s">
        <v>108</v>
      </c>
      <c r="H28" s="341">
        <v>62.8</v>
      </c>
      <c r="I28" s="85"/>
      <c r="J28" s="85"/>
      <c r="K28" s="80"/>
    </row>
    <row r="29" spans="1:11" x14ac:dyDescent="0.2">
      <c r="A29" s="244" t="s">
        <v>111</v>
      </c>
      <c r="B29" s="341">
        <v>76.7</v>
      </c>
      <c r="C29" s="340"/>
      <c r="D29" s="248" t="s">
        <v>355</v>
      </c>
      <c r="E29" s="341">
        <v>85.1</v>
      </c>
      <c r="F29" s="340"/>
      <c r="G29" s="248" t="s">
        <v>355</v>
      </c>
      <c r="H29" s="341">
        <v>69.2</v>
      </c>
      <c r="I29" s="85"/>
      <c r="J29" s="85"/>
      <c r="K29" s="80"/>
    </row>
    <row r="30" spans="1:11" x14ac:dyDescent="0.2">
      <c r="A30" s="248" t="s">
        <v>355</v>
      </c>
      <c r="B30" s="341">
        <v>77.599999999999994</v>
      </c>
      <c r="C30" s="340"/>
      <c r="D30" s="248" t="s">
        <v>354</v>
      </c>
      <c r="E30" s="341">
        <v>87.4</v>
      </c>
      <c r="F30" s="340"/>
      <c r="G30" s="244" t="s">
        <v>111</v>
      </c>
      <c r="H30" s="341">
        <v>71</v>
      </c>
      <c r="I30" s="85"/>
      <c r="J30" s="243"/>
      <c r="K30" s="80"/>
    </row>
    <row r="31" spans="1:11" x14ac:dyDescent="0.2">
      <c r="A31" s="242"/>
      <c r="B31" s="242"/>
      <c r="C31" s="337"/>
      <c r="D31" s="242"/>
      <c r="E31" s="242"/>
      <c r="F31" s="337"/>
      <c r="G31" s="242"/>
      <c r="H31" s="242"/>
      <c r="I31" s="85"/>
      <c r="J31" s="85"/>
      <c r="K31" s="80"/>
    </row>
    <row r="32" spans="1:11" x14ac:dyDescent="0.2">
      <c r="A32" s="71" t="s">
        <v>356</v>
      </c>
      <c r="B32" s="85"/>
      <c r="C32" s="343"/>
      <c r="D32" s="242"/>
      <c r="E32" s="242"/>
      <c r="F32" s="337"/>
      <c r="G32" s="242"/>
      <c r="H32" s="242"/>
      <c r="I32" s="85"/>
      <c r="J32" s="243"/>
      <c r="K32" s="80"/>
    </row>
    <row r="33" spans="1:11" x14ac:dyDescent="0.2">
      <c r="A33" s="142" t="s">
        <v>345</v>
      </c>
      <c r="B33" s="85"/>
      <c r="C33" s="343"/>
      <c r="D33" s="242"/>
      <c r="E33" s="242"/>
      <c r="F33" s="337"/>
      <c r="G33" s="242"/>
      <c r="H33" s="242"/>
      <c r="I33" s="85"/>
      <c r="J33" s="243"/>
      <c r="K33" s="80"/>
    </row>
    <row r="34" spans="1:11" x14ac:dyDescent="0.2">
      <c r="A34" s="246"/>
      <c r="B34" s="85"/>
      <c r="C34" s="83"/>
      <c r="D34" s="247"/>
      <c r="E34" s="242"/>
      <c r="F34" s="26"/>
      <c r="G34" s="247"/>
      <c r="H34" s="242"/>
      <c r="I34" s="85"/>
      <c r="J34" s="243"/>
      <c r="K34" s="80"/>
    </row>
    <row r="35" spans="1:11" x14ac:dyDescent="0.2">
      <c r="A35" s="85"/>
      <c r="B35" s="85"/>
      <c r="C35" s="83"/>
      <c r="D35" s="242"/>
      <c r="E35" s="242"/>
      <c r="F35" s="26"/>
      <c r="G35" s="242"/>
      <c r="H35" s="242"/>
      <c r="I35" s="85"/>
      <c r="J35" s="243"/>
      <c r="K35" s="80"/>
    </row>
    <row r="36" spans="1:11" x14ac:dyDescent="0.2">
      <c r="A36" s="240"/>
      <c r="B36" s="241"/>
      <c r="C36" s="83"/>
      <c r="D36" s="242"/>
      <c r="E36" s="242"/>
      <c r="F36" s="26"/>
      <c r="G36" s="242"/>
      <c r="H36" s="242"/>
      <c r="I36" s="85"/>
      <c r="J36" s="243"/>
      <c r="K36" s="80"/>
    </row>
    <row r="37" spans="1:11" x14ac:dyDescent="0.2">
      <c r="A37" s="242"/>
      <c r="B37" s="242"/>
      <c r="C37" s="26"/>
      <c r="D37" s="242"/>
      <c r="E37" s="242"/>
      <c r="F37" s="26"/>
      <c r="G37" s="242"/>
      <c r="H37" s="242"/>
      <c r="I37" s="85"/>
      <c r="J37" s="243"/>
      <c r="K37" s="80"/>
    </row>
    <row r="38" spans="1:11" x14ac:dyDescent="0.2">
      <c r="A38" s="242"/>
      <c r="B38" s="85"/>
      <c r="C38" s="26"/>
      <c r="D38" s="85"/>
      <c r="E38" s="85"/>
      <c r="F38" s="26"/>
      <c r="G38" s="85"/>
      <c r="H38" s="85"/>
      <c r="I38" s="85"/>
      <c r="J38" s="243"/>
      <c r="K38" s="80"/>
    </row>
    <row r="39" spans="1:11" x14ac:dyDescent="0.2">
      <c r="A39" s="85"/>
      <c r="B39" s="85"/>
      <c r="C39" s="85"/>
      <c r="D39" s="85"/>
      <c r="E39" s="85"/>
      <c r="F39" s="85"/>
      <c r="G39" s="85"/>
      <c r="H39" s="85"/>
      <c r="I39" s="85"/>
      <c r="J39" s="243"/>
      <c r="K39" s="80"/>
    </row>
    <row r="40" spans="1:11" x14ac:dyDescent="0.2">
      <c r="A40" s="81"/>
      <c r="B40" s="82"/>
      <c r="C40" s="85"/>
      <c r="D40" s="84"/>
      <c r="E40" s="82"/>
      <c r="F40" s="85"/>
      <c r="G40" s="23"/>
      <c r="H40" s="83"/>
      <c r="I40" s="85"/>
      <c r="J40" s="243"/>
      <c r="K40" s="80"/>
    </row>
    <row r="41" spans="1:11" s="25" customFormat="1" x14ac:dyDescent="0.2">
      <c r="A41" s="83"/>
      <c r="B41" s="83"/>
      <c r="C41" s="83"/>
      <c r="D41" s="23"/>
      <c r="E41" s="83"/>
      <c r="F41" s="83"/>
      <c r="G41" s="23"/>
      <c r="H41" s="83"/>
      <c r="I41" s="242"/>
      <c r="J41" s="242"/>
    </row>
    <row r="42" spans="1:11" s="25" customFormat="1" x14ac:dyDescent="0.2">
      <c r="A42" s="83"/>
      <c r="B42" s="83"/>
      <c r="C42" s="83"/>
      <c r="D42" s="23"/>
      <c r="E42" s="83"/>
      <c r="F42" s="83"/>
      <c r="G42" s="23"/>
      <c r="H42" s="83"/>
    </row>
    <row r="43" spans="1:11" s="25" customFormat="1" x14ac:dyDescent="0.2">
      <c r="A43" s="83"/>
      <c r="B43" s="83"/>
      <c r="C43" s="83"/>
      <c r="D43" s="23"/>
      <c r="E43" s="83"/>
      <c r="F43" s="83"/>
      <c r="G43" s="23"/>
      <c r="H43" s="83"/>
    </row>
    <row r="44" spans="1:11" s="25" customFormat="1" x14ac:dyDescent="0.2">
      <c r="A44" s="83"/>
      <c r="B44" s="83"/>
      <c r="C44" s="83"/>
      <c r="D44" s="23"/>
      <c r="E44" s="83"/>
      <c r="F44" s="83"/>
      <c r="G44" s="23"/>
      <c r="H44" s="83"/>
    </row>
    <row r="45" spans="1:11" s="25" customFormat="1" x14ac:dyDescent="0.2">
      <c r="A45" s="83"/>
      <c r="B45" s="83"/>
      <c r="C45" s="83"/>
      <c r="D45" s="23"/>
      <c r="E45" s="83"/>
      <c r="F45" s="83"/>
      <c r="G45" s="23"/>
      <c r="H45" s="83"/>
    </row>
    <row r="46" spans="1:11" s="25" customFormat="1" x14ac:dyDescent="0.2">
      <c r="A46" s="83"/>
      <c r="B46" s="83"/>
      <c r="C46" s="83"/>
      <c r="D46" s="23"/>
      <c r="E46" s="83"/>
      <c r="F46" s="83"/>
      <c r="G46" s="23"/>
      <c r="H46" s="83"/>
    </row>
    <row r="47" spans="1:11" s="25" customFormat="1" x14ac:dyDescent="0.2">
      <c r="A47" s="83"/>
      <c r="B47" s="83"/>
      <c r="C47" s="83"/>
      <c r="D47" s="23"/>
      <c r="E47" s="83"/>
      <c r="F47" s="83"/>
      <c r="G47" s="23"/>
      <c r="H47" s="83"/>
    </row>
    <row r="48" spans="1:11" s="25" customFormat="1" x14ac:dyDescent="0.2">
      <c r="A48" s="83"/>
      <c r="B48" s="83"/>
      <c r="C48" s="83"/>
      <c r="D48" s="23"/>
      <c r="E48" s="83"/>
      <c r="F48" s="83"/>
      <c r="G48" s="23"/>
      <c r="H48" s="83"/>
    </row>
    <row r="49" spans="1:8" s="25" customFormat="1" x14ac:dyDescent="0.2">
      <c r="A49" s="83"/>
      <c r="B49" s="83"/>
      <c r="C49" s="83"/>
      <c r="D49" s="23"/>
      <c r="E49" s="83"/>
      <c r="F49" s="83"/>
      <c r="G49" s="23"/>
      <c r="H49" s="83"/>
    </row>
    <row r="50" spans="1:8" s="25" customFormat="1" x14ac:dyDescent="0.2">
      <c r="A50" s="83"/>
      <c r="B50" s="83"/>
      <c r="C50" s="83"/>
      <c r="D50" s="23"/>
      <c r="E50" s="83"/>
      <c r="F50" s="83"/>
      <c r="G50" s="23"/>
      <c r="H50" s="83"/>
    </row>
    <row r="51" spans="1:8" s="25" customFormat="1" x14ac:dyDescent="0.2">
      <c r="A51" s="83"/>
      <c r="B51" s="83"/>
      <c r="C51" s="83"/>
      <c r="D51" s="23"/>
      <c r="E51" s="83"/>
      <c r="F51" s="83"/>
      <c r="G51" s="23"/>
      <c r="H51" s="83"/>
    </row>
    <row r="52" spans="1:8" s="25" customFormat="1" x14ac:dyDescent="0.2">
      <c r="A52" s="83"/>
      <c r="B52" s="83"/>
      <c r="C52" s="83"/>
      <c r="D52" s="23"/>
      <c r="E52" s="83"/>
      <c r="F52" s="83"/>
      <c r="G52" s="23"/>
      <c r="H52" s="83"/>
    </row>
    <row r="53" spans="1:8" s="25" customFormat="1" x14ac:dyDescent="0.2">
      <c r="A53" s="83"/>
      <c r="B53" s="83"/>
      <c r="C53" s="83"/>
      <c r="D53" s="23"/>
      <c r="E53" s="83"/>
      <c r="F53" s="83"/>
      <c r="G53" s="23"/>
      <c r="H53" s="83"/>
    </row>
    <row r="54" spans="1:8" s="25" customFormat="1" x14ac:dyDescent="0.2">
      <c r="A54" s="83"/>
      <c r="B54" s="83"/>
      <c r="C54" s="83"/>
      <c r="D54" s="85"/>
      <c r="E54" s="85"/>
      <c r="F54" s="83"/>
      <c r="G54" s="23"/>
      <c r="H54" s="83"/>
    </row>
    <row r="55" spans="1:8" s="25" customFormat="1" x14ac:dyDescent="0.2">
      <c r="A55" s="83"/>
      <c r="B55" s="83"/>
      <c r="C55" s="83"/>
      <c r="D55" s="23"/>
      <c r="E55" s="83"/>
      <c r="F55" s="83"/>
      <c r="G55" s="23"/>
      <c r="H55" s="83"/>
    </row>
    <row r="56" spans="1:8" s="25" customFormat="1" x14ac:dyDescent="0.2">
      <c r="A56" s="83"/>
      <c r="B56" s="83"/>
      <c r="C56" s="83"/>
      <c r="D56" s="23"/>
      <c r="E56" s="83"/>
      <c r="F56" s="83"/>
      <c r="G56" s="23"/>
      <c r="H56" s="83"/>
    </row>
    <row r="57" spans="1:8" s="25" customFormat="1" x14ac:dyDescent="0.2">
      <c r="A57" s="83"/>
      <c r="B57" s="83"/>
      <c r="C57" s="83"/>
      <c r="D57" s="23"/>
      <c r="E57" s="83"/>
      <c r="F57" s="83"/>
      <c r="G57" s="23"/>
      <c r="H57" s="83"/>
    </row>
    <row r="58" spans="1:8" s="25" customFormat="1" x14ac:dyDescent="0.2">
      <c r="A58" s="83"/>
      <c r="B58" s="83"/>
      <c r="C58" s="83"/>
      <c r="D58" s="23"/>
      <c r="E58" s="83"/>
      <c r="F58" s="83"/>
      <c r="G58" s="23"/>
      <c r="H58" s="83"/>
    </row>
    <row r="59" spans="1:8" s="25" customFormat="1" x14ac:dyDescent="0.2">
      <c r="A59" s="83"/>
      <c r="B59" s="83"/>
      <c r="C59" s="83"/>
      <c r="D59" s="23"/>
      <c r="E59" s="83"/>
      <c r="F59" s="83"/>
      <c r="G59" s="23"/>
      <c r="H59" s="83"/>
    </row>
    <row r="60" spans="1:8" s="25" customFormat="1" x14ac:dyDescent="0.2">
      <c r="A60" s="83"/>
      <c r="B60" s="83"/>
      <c r="C60" s="83"/>
      <c r="D60" s="23"/>
      <c r="E60" s="83"/>
      <c r="F60" s="83"/>
      <c r="G60" s="23"/>
      <c r="H60" s="83"/>
    </row>
    <row r="61" spans="1:8" s="25" customFormat="1" x14ac:dyDescent="0.2">
      <c r="A61" s="83"/>
      <c r="B61" s="83"/>
      <c r="C61" s="83"/>
      <c r="D61" s="23"/>
      <c r="E61" s="83"/>
      <c r="F61" s="83"/>
      <c r="G61" s="85"/>
      <c r="H61" s="85"/>
    </row>
    <row r="62" spans="1:8" s="25" customFormat="1" x14ac:dyDescent="0.2">
      <c r="A62" s="83"/>
      <c r="B62" s="83"/>
      <c r="C62" s="83"/>
      <c r="D62" s="85"/>
      <c r="E62" s="85"/>
      <c r="F62" s="83"/>
      <c r="G62" s="23"/>
      <c r="H62" s="83"/>
    </row>
    <row r="63" spans="1:8" s="25" customFormat="1" x14ac:dyDescent="0.2">
      <c r="A63" s="83"/>
      <c r="B63" s="83"/>
      <c r="C63" s="83"/>
      <c r="D63" s="23"/>
      <c r="E63" s="83"/>
      <c r="F63" s="83"/>
      <c r="G63" s="23"/>
      <c r="H63" s="83"/>
    </row>
    <row r="64" spans="1:8" s="25" customFormat="1" x14ac:dyDescent="0.2">
      <c r="A64" s="83"/>
      <c r="B64" s="83"/>
      <c r="C64" s="83"/>
      <c r="D64" s="23"/>
      <c r="E64" s="83"/>
      <c r="F64" s="83"/>
      <c r="G64" s="85"/>
      <c r="H64" s="85"/>
    </row>
    <row r="65" spans="1:8" s="25" customFormat="1" x14ac:dyDescent="0.2">
      <c r="A65" s="83"/>
      <c r="B65" s="83"/>
      <c r="C65" s="83"/>
      <c r="D65" s="23"/>
      <c r="E65" s="83"/>
      <c r="F65" s="83"/>
      <c r="G65" s="23"/>
      <c r="H65" s="83"/>
    </row>
    <row r="66" spans="1:8" s="25" customFormat="1" x14ac:dyDescent="0.2">
      <c r="A66" s="83"/>
      <c r="B66" s="83"/>
      <c r="C66" s="83"/>
      <c r="D66" s="23"/>
      <c r="E66" s="83"/>
      <c r="F66" s="83"/>
      <c r="G66" s="23"/>
      <c r="H66" s="83"/>
    </row>
    <row r="67" spans="1:8" s="25" customFormat="1" x14ac:dyDescent="0.2">
      <c r="A67" s="86"/>
      <c r="B67" s="86"/>
      <c r="C67" s="83"/>
      <c r="D67" s="86"/>
      <c r="E67" s="86"/>
      <c r="F67" s="83"/>
      <c r="G67" s="86"/>
      <c r="H67" s="86"/>
    </row>
    <row r="68" spans="1:8" s="25" customFormat="1" x14ac:dyDescent="0.2">
      <c r="A68" s="86"/>
      <c r="B68" s="86"/>
      <c r="C68" s="83"/>
      <c r="D68" s="86"/>
      <c r="E68" s="86"/>
      <c r="F68" s="83"/>
      <c r="G68" s="86"/>
      <c r="H68" s="86"/>
    </row>
    <row r="69" spans="1:8" s="25" customFormat="1" x14ac:dyDescent="0.2">
      <c r="A69" s="86"/>
      <c r="B69" s="86"/>
      <c r="C69" s="86"/>
      <c r="D69" s="86"/>
      <c r="E69" s="86"/>
      <c r="F69" s="86"/>
      <c r="G69" s="86"/>
      <c r="H69" s="86"/>
    </row>
    <row r="70" spans="1:8" s="25" customFormat="1" x14ac:dyDescent="0.2">
      <c r="A70" s="24"/>
      <c r="B70" s="24"/>
      <c r="C70" s="86"/>
      <c r="D70" s="24"/>
      <c r="E70" s="24"/>
      <c r="F70" s="86"/>
      <c r="G70" s="24"/>
      <c r="H70" s="24"/>
    </row>
    <row r="71" spans="1:8" s="25" customFormat="1" ht="13.15" customHeight="1" x14ac:dyDescent="0.2">
      <c r="A71" s="24"/>
      <c r="B71" s="24"/>
      <c r="D71" s="24"/>
      <c r="E71" s="24"/>
      <c r="G71" s="24"/>
      <c r="H71" s="24"/>
    </row>
  </sheetData>
  <sortState ref="D6:E30">
    <sortCondition ref="E6:E30"/>
  </sortState>
  <hyperlinks>
    <hyperlink ref="I1" location="'Lisez-moi'!A1" display="Retour au sommaire"/>
  </hyperlinks>
  <pageMargins left="0.78740157480314965" right="0.78740157480314965" top="0.98425196850393704" bottom="0.98425196850393704" header="0.51181102362204722" footer="0.51181102362204722"/>
  <pageSetup paperSize="9" scale="75" firstPageNumber="0" pageOrder="overThenDown"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30"/>
  <sheetViews>
    <sheetView zoomScale="80" zoomScaleNormal="80" workbookViewId="0"/>
  </sheetViews>
  <sheetFormatPr baseColWidth="10" defaultRowHeight="12.75" x14ac:dyDescent="0.2"/>
  <cols>
    <col min="1" max="1" width="45.85546875" style="7" customWidth="1"/>
    <col min="2" max="256" width="11.42578125" style="7"/>
    <col min="257" max="257" width="59.42578125" style="7" customWidth="1"/>
    <col min="258" max="512" width="11.42578125" style="7"/>
    <col min="513" max="513" width="59.42578125" style="7" customWidth="1"/>
    <col min="514" max="768" width="11.42578125" style="7"/>
    <col min="769" max="769" width="59.42578125" style="7" customWidth="1"/>
    <col min="770" max="1024" width="11.42578125" style="7"/>
    <col min="1025" max="1025" width="59.42578125" style="7" customWidth="1"/>
    <col min="1026" max="1280" width="11.42578125" style="7"/>
    <col min="1281" max="1281" width="59.42578125" style="7" customWidth="1"/>
    <col min="1282" max="1536" width="11.42578125" style="7"/>
    <col min="1537" max="1537" width="59.42578125" style="7" customWidth="1"/>
    <col min="1538" max="1792" width="11.42578125" style="7"/>
    <col min="1793" max="1793" width="59.42578125" style="7" customWidth="1"/>
    <col min="1794" max="2048" width="11.42578125" style="7"/>
    <col min="2049" max="2049" width="59.42578125" style="7" customWidth="1"/>
    <col min="2050" max="2304" width="11.42578125" style="7"/>
    <col min="2305" max="2305" width="59.42578125" style="7" customWidth="1"/>
    <col min="2306" max="2560" width="11.42578125" style="7"/>
    <col min="2561" max="2561" width="59.42578125" style="7" customWidth="1"/>
    <col min="2562" max="2816" width="11.42578125" style="7"/>
    <col min="2817" max="2817" width="59.42578125" style="7" customWidth="1"/>
    <col min="2818" max="3072" width="11.42578125" style="7"/>
    <col min="3073" max="3073" width="59.42578125" style="7" customWidth="1"/>
    <col min="3074" max="3328" width="11.42578125" style="7"/>
    <col min="3329" max="3329" width="59.42578125" style="7" customWidth="1"/>
    <col min="3330" max="3584" width="11.42578125" style="7"/>
    <col min="3585" max="3585" width="59.42578125" style="7" customWidth="1"/>
    <col min="3586" max="3840" width="11.42578125" style="7"/>
    <col min="3841" max="3841" width="59.42578125" style="7" customWidth="1"/>
    <col min="3842" max="4096" width="11.42578125" style="7"/>
    <col min="4097" max="4097" width="59.42578125" style="7" customWidth="1"/>
    <col min="4098" max="4352" width="11.42578125" style="7"/>
    <col min="4353" max="4353" width="59.42578125" style="7" customWidth="1"/>
    <col min="4354" max="4608" width="11.42578125" style="7"/>
    <col min="4609" max="4609" width="59.42578125" style="7" customWidth="1"/>
    <col min="4610" max="4864" width="11.42578125" style="7"/>
    <col min="4865" max="4865" width="59.42578125" style="7" customWidth="1"/>
    <col min="4866" max="5120" width="11.42578125" style="7"/>
    <col min="5121" max="5121" width="59.42578125" style="7" customWidth="1"/>
    <col min="5122" max="5376" width="11.42578125" style="7"/>
    <col min="5377" max="5377" width="59.42578125" style="7" customWidth="1"/>
    <col min="5378" max="5632" width="11.42578125" style="7"/>
    <col min="5633" max="5633" width="59.42578125" style="7" customWidth="1"/>
    <col min="5634" max="5888" width="11.42578125" style="7"/>
    <col min="5889" max="5889" width="59.42578125" style="7" customWidth="1"/>
    <col min="5890" max="6144" width="11.42578125" style="7"/>
    <col min="6145" max="6145" width="59.42578125" style="7" customWidth="1"/>
    <col min="6146" max="6400" width="11.42578125" style="7"/>
    <col min="6401" max="6401" width="59.42578125" style="7" customWidth="1"/>
    <col min="6402" max="6656" width="11.42578125" style="7"/>
    <col min="6657" max="6657" width="59.42578125" style="7" customWidth="1"/>
    <col min="6658" max="6912" width="11.42578125" style="7"/>
    <col min="6913" max="6913" width="59.42578125" style="7" customWidth="1"/>
    <col min="6914" max="7168" width="11.42578125" style="7"/>
    <col min="7169" max="7169" width="59.42578125" style="7" customWidth="1"/>
    <col min="7170" max="7424" width="11.42578125" style="7"/>
    <col min="7425" max="7425" width="59.42578125" style="7" customWidth="1"/>
    <col min="7426" max="7680" width="11.42578125" style="7"/>
    <col min="7681" max="7681" width="59.42578125" style="7" customWidth="1"/>
    <col min="7682" max="7936" width="11.42578125" style="7"/>
    <col min="7937" max="7937" width="59.42578125" style="7" customWidth="1"/>
    <col min="7938" max="8192" width="11.42578125" style="7"/>
    <col min="8193" max="8193" width="59.42578125" style="7" customWidth="1"/>
    <col min="8194" max="8448" width="11.42578125" style="7"/>
    <col min="8449" max="8449" width="59.42578125" style="7" customWidth="1"/>
    <col min="8450" max="8704" width="11.42578125" style="7"/>
    <col min="8705" max="8705" width="59.42578125" style="7" customWidth="1"/>
    <col min="8706" max="8960" width="11.42578125" style="7"/>
    <col min="8961" max="8961" width="59.42578125" style="7" customWidth="1"/>
    <col min="8962" max="9216" width="11.42578125" style="7"/>
    <col min="9217" max="9217" width="59.42578125" style="7" customWidth="1"/>
    <col min="9218" max="9472" width="11.42578125" style="7"/>
    <col min="9473" max="9473" width="59.42578125" style="7" customWidth="1"/>
    <col min="9474" max="9728" width="11.42578125" style="7"/>
    <col min="9729" max="9729" width="59.42578125" style="7" customWidth="1"/>
    <col min="9730" max="9984" width="11.42578125" style="7"/>
    <col min="9985" max="9985" width="59.42578125" style="7" customWidth="1"/>
    <col min="9986" max="10240" width="11.42578125" style="7"/>
    <col min="10241" max="10241" width="59.42578125" style="7" customWidth="1"/>
    <col min="10242" max="10496" width="11.42578125" style="7"/>
    <col min="10497" max="10497" width="59.42578125" style="7" customWidth="1"/>
    <col min="10498" max="10752" width="11.42578125" style="7"/>
    <col min="10753" max="10753" width="59.42578125" style="7" customWidth="1"/>
    <col min="10754" max="11008" width="11.42578125" style="7"/>
    <col min="11009" max="11009" width="59.42578125" style="7" customWidth="1"/>
    <col min="11010" max="11264" width="11.42578125" style="7"/>
    <col min="11265" max="11265" width="59.42578125" style="7" customWidth="1"/>
    <col min="11266" max="11520" width="11.42578125" style="7"/>
    <col min="11521" max="11521" width="59.42578125" style="7" customWidth="1"/>
    <col min="11522" max="11776" width="11.42578125" style="7"/>
    <col min="11777" max="11777" width="59.42578125" style="7" customWidth="1"/>
    <col min="11778" max="12032" width="11.42578125" style="7"/>
    <col min="12033" max="12033" width="59.42578125" style="7" customWidth="1"/>
    <col min="12034" max="12288" width="11.42578125" style="7"/>
    <col min="12289" max="12289" width="59.42578125" style="7" customWidth="1"/>
    <col min="12290" max="12544" width="11.42578125" style="7"/>
    <col min="12545" max="12545" width="59.42578125" style="7" customWidth="1"/>
    <col min="12546" max="12800" width="11.42578125" style="7"/>
    <col min="12801" max="12801" width="59.42578125" style="7" customWidth="1"/>
    <col min="12802" max="13056" width="11.42578125" style="7"/>
    <col min="13057" max="13057" width="59.42578125" style="7" customWidth="1"/>
    <col min="13058" max="13312" width="11.42578125" style="7"/>
    <col min="13313" max="13313" width="59.42578125" style="7" customWidth="1"/>
    <col min="13314" max="13568" width="11.42578125" style="7"/>
    <col min="13569" max="13569" width="59.42578125" style="7" customWidth="1"/>
    <col min="13570" max="13824" width="11.42578125" style="7"/>
    <col min="13825" max="13825" width="59.42578125" style="7" customWidth="1"/>
    <col min="13826" max="14080" width="11.42578125" style="7"/>
    <col min="14081" max="14081" width="59.42578125" style="7" customWidth="1"/>
    <col min="14082" max="14336" width="11.42578125" style="7"/>
    <col min="14337" max="14337" width="59.42578125" style="7" customWidth="1"/>
    <col min="14338" max="14592" width="11.42578125" style="7"/>
    <col min="14593" max="14593" width="59.42578125" style="7" customWidth="1"/>
    <col min="14594" max="14848" width="11.42578125" style="7"/>
    <col min="14849" max="14849" width="59.42578125" style="7" customWidth="1"/>
    <col min="14850" max="15104" width="11.42578125" style="7"/>
    <col min="15105" max="15105" width="59.42578125" style="7" customWidth="1"/>
    <col min="15106" max="15360" width="11.42578125" style="7"/>
    <col min="15361" max="15361" width="59.42578125" style="7" customWidth="1"/>
    <col min="15362" max="15616" width="11.42578125" style="7"/>
    <col min="15617" max="15617" width="59.42578125" style="7" customWidth="1"/>
    <col min="15618" max="15872" width="11.42578125" style="7"/>
    <col min="15873" max="15873" width="59.42578125" style="7" customWidth="1"/>
    <col min="15874" max="16128" width="11.42578125" style="7"/>
    <col min="16129" max="16129" width="59.42578125" style="7" customWidth="1"/>
    <col min="16130" max="16384" width="11.42578125" style="7"/>
  </cols>
  <sheetData>
    <row r="1" spans="1:12" ht="15.95" customHeight="1" x14ac:dyDescent="0.25">
      <c r="A1" s="140" t="s">
        <v>195</v>
      </c>
      <c r="B1"/>
      <c r="C1"/>
      <c r="D1"/>
      <c r="E1"/>
      <c r="F1"/>
      <c r="L1" s="254" t="s">
        <v>333</v>
      </c>
    </row>
    <row r="2" spans="1:12" ht="15.95" customHeight="1" x14ac:dyDescent="0.2">
      <c r="A2"/>
      <c r="B2"/>
      <c r="C2"/>
      <c r="D2"/>
      <c r="E2"/>
      <c r="F2" s="189" t="s">
        <v>196</v>
      </c>
    </row>
    <row r="3" spans="1:12" ht="15.95" customHeight="1" x14ac:dyDescent="0.2">
      <c r="A3" s="30"/>
      <c r="B3" s="31" t="s">
        <v>24</v>
      </c>
      <c r="C3" s="31" t="s">
        <v>25</v>
      </c>
      <c r="D3" s="31" t="s">
        <v>26</v>
      </c>
      <c r="E3" s="31" t="s">
        <v>27</v>
      </c>
      <c r="F3" s="32" t="s">
        <v>28</v>
      </c>
    </row>
    <row r="4" spans="1:12" ht="15.95" customHeight="1" x14ac:dyDescent="0.2">
      <c r="A4" s="33" t="s">
        <v>197</v>
      </c>
      <c r="B4" s="106">
        <v>4377.4129999999996</v>
      </c>
      <c r="C4" s="107">
        <v>4316.4070000000002</v>
      </c>
      <c r="D4" s="107">
        <v>4067.9050000000002</v>
      </c>
      <c r="E4" s="108">
        <v>3839.7669999999998</v>
      </c>
      <c r="F4" s="108">
        <v>8384.3119999999999</v>
      </c>
    </row>
    <row r="5" spans="1:12" ht="15.95" customHeight="1" x14ac:dyDescent="0.2">
      <c r="A5" s="34" t="s">
        <v>30</v>
      </c>
      <c r="B5" s="35">
        <v>86.216653534861805</v>
      </c>
      <c r="C5" s="36">
        <v>77.498159927921535</v>
      </c>
      <c r="D5" s="36">
        <v>35.454121962041889</v>
      </c>
      <c r="E5" s="37">
        <v>7.7145566384626987</v>
      </c>
      <c r="F5" s="37">
        <v>57.099211002643983</v>
      </c>
    </row>
    <row r="6" spans="1:12" ht="15.95" customHeight="1" x14ac:dyDescent="0.2">
      <c r="A6" s="34" t="s">
        <v>31</v>
      </c>
      <c r="B6" s="35">
        <v>81.62866971884992</v>
      </c>
      <c r="C6" s="36">
        <v>73.344149427984902</v>
      </c>
      <c r="D6" s="36">
        <v>33.076706560256447</v>
      </c>
      <c r="E6" s="37">
        <v>7.4632393059266358</v>
      </c>
      <c r="F6" s="37">
        <v>53.807169866770224</v>
      </c>
    </row>
    <row r="7" spans="1:12" ht="25.5" x14ac:dyDescent="0.2">
      <c r="A7" s="190" t="s">
        <v>310</v>
      </c>
      <c r="B7" s="35" t="s">
        <v>115</v>
      </c>
      <c r="C7" s="36">
        <v>1.516602809706258</v>
      </c>
      <c r="D7" s="36">
        <v>11.13933236574746</v>
      </c>
      <c r="E7" s="37">
        <v>52.786885245901637</v>
      </c>
      <c r="F7" s="37">
        <v>4.4567627494456765</v>
      </c>
      <c r="G7" s="116"/>
    </row>
    <row r="8" spans="1:12" ht="15.95" customHeight="1" x14ac:dyDescent="0.2">
      <c r="A8" s="34" t="s">
        <v>32</v>
      </c>
      <c r="B8" s="35">
        <v>4.5879838160118851</v>
      </c>
      <c r="C8" s="36">
        <v>4.1540104999366321</v>
      </c>
      <c r="D8" s="36">
        <v>2.3774154017854414</v>
      </c>
      <c r="E8" s="37">
        <v>0.25131733253606292</v>
      </c>
      <c r="F8" s="37">
        <v>3.2920411358737596</v>
      </c>
    </row>
    <row r="9" spans="1:12" ht="15.95" customHeight="1" x14ac:dyDescent="0.2">
      <c r="A9" s="38" t="s">
        <v>33</v>
      </c>
      <c r="B9" s="35">
        <v>5.3214589385062609</v>
      </c>
      <c r="C9" s="36">
        <v>5.3601408134078854</v>
      </c>
      <c r="D9" s="36">
        <v>6.705610716662969</v>
      </c>
      <c r="E9" s="37">
        <v>3.2577028637402479</v>
      </c>
      <c r="F9" s="37">
        <v>5.7654757010938766</v>
      </c>
    </row>
    <row r="10" spans="1:12" ht="15.95" customHeight="1" x14ac:dyDescent="0.2">
      <c r="A10" s="39" t="s">
        <v>34</v>
      </c>
      <c r="B10" s="40">
        <v>3.8507218761400854</v>
      </c>
      <c r="C10" s="41">
        <v>3.794544861038359</v>
      </c>
      <c r="D10" s="41">
        <v>2.392017512700026</v>
      </c>
      <c r="E10" s="42">
        <v>1.3265388238400924</v>
      </c>
      <c r="F10" s="42">
        <v>3.1140658887694066</v>
      </c>
    </row>
    <row r="12" spans="1:12" x14ac:dyDescent="0.2">
      <c r="A12" s="142" t="s">
        <v>357</v>
      </c>
      <c r="B12" s="325"/>
      <c r="C12" s="325"/>
      <c r="D12" s="325"/>
      <c r="E12" s="325"/>
      <c r="F12" s="325"/>
      <c r="G12" s="116"/>
      <c r="H12" s="116"/>
      <c r="I12" s="116"/>
    </row>
    <row r="13" spans="1:12" x14ac:dyDescent="0.2">
      <c r="A13" s="27" t="s">
        <v>358</v>
      </c>
      <c r="B13" s="149"/>
      <c r="C13" s="149"/>
      <c r="D13" s="149"/>
      <c r="E13" s="149"/>
      <c r="F13" s="201"/>
      <c r="G13" s="116"/>
      <c r="H13" s="116"/>
      <c r="I13" s="116"/>
    </row>
    <row r="14" spans="1:12" x14ac:dyDescent="0.2">
      <c r="A14" s="344" t="s">
        <v>359</v>
      </c>
      <c r="B14" s="326"/>
      <c r="C14" s="36"/>
      <c r="D14" s="36"/>
      <c r="E14" s="36"/>
      <c r="F14" s="36"/>
      <c r="G14" s="116"/>
      <c r="H14" s="116"/>
      <c r="I14" s="116"/>
    </row>
    <row r="15" spans="1:12" x14ac:dyDescent="0.2">
      <c r="A15" s="344" t="s">
        <v>293</v>
      </c>
      <c r="B15" s="326"/>
      <c r="C15" s="36"/>
      <c r="D15" s="36"/>
      <c r="E15" s="36"/>
      <c r="F15" s="36"/>
      <c r="G15" s="116"/>
      <c r="H15" s="116"/>
      <c r="I15" s="116"/>
    </row>
    <row r="16" spans="1:12" x14ac:dyDescent="0.2">
      <c r="A16" s="344" t="s">
        <v>360</v>
      </c>
      <c r="B16" s="114"/>
      <c r="C16" s="109"/>
      <c r="D16" s="109"/>
      <c r="E16" s="109"/>
      <c r="F16" s="109"/>
    </row>
    <row r="17" spans="1:8" x14ac:dyDescent="0.2">
      <c r="A17" s="89" t="s">
        <v>341</v>
      </c>
      <c r="B17" s="114"/>
      <c r="C17" s="109"/>
      <c r="D17" s="109"/>
      <c r="E17" s="109"/>
      <c r="F17" s="109"/>
    </row>
    <row r="18" spans="1:8" x14ac:dyDescent="0.2">
      <c r="A18" s="115"/>
      <c r="B18" s="115"/>
      <c r="C18" s="115"/>
      <c r="D18" s="115"/>
      <c r="E18" s="115"/>
      <c r="F18" s="115"/>
    </row>
    <row r="30" spans="1:8" x14ac:dyDescent="0.2">
      <c r="H30" s="116"/>
    </row>
  </sheetData>
  <hyperlinks>
    <hyperlink ref="L1" location="'Lisez-moi'!A1" display="Retour au sommaire"/>
  </hyperlink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V82"/>
  <sheetViews>
    <sheetView topLeftCell="A13" zoomScale="80" workbookViewId="0">
      <selection activeCell="R15" sqref="R15"/>
    </sheetView>
  </sheetViews>
  <sheetFormatPr baseColWidth="10" defaultRowHeight="12.75" x14ac:dyDescent="0.2"/>
  <cols>
    <col min="1" max="3" width="14.7109375" style="27" customWidth="1"/>
    <col min="4" max="4" width="8.42578125" style="27" customWidth="1"/>
    <col min="5" max="252" width="11.42578125" style="27"/>
    <col min="253" max="253" width="8.5703125" style="27" customWidth="1"/>
    <col min="254" max="254" width="26.5703125" style="27" customWidth="1"/>
    <col min="255" max="255" width="10.5703125" style="27" customWidth="1"/>
    <col min="256" max="256" width="8.42578125" style="27" customWidth="1"/>
    <col min="257" max="257" width="16.42578125" style="27" customWidth="1"/>
    <col min="258" max="508" width="11.42578125" style="27"/>
    <col min="509" max="509" width="8.5703125" style="27" customWidth="1"/>
    <col min="510" max="510" width="26.5703125" style="27" customWidth="1"/>
    <col min="511" max="511" width="10.5703125" style="27" customWidth="1"/>
    <col min="512" max="512" width="8.42578125" style="27" customWidth="1"/>
    <col min="513" max="513" width="16.42578125" style="27" customWidth="1"/>
    <col min="514" max="764" width="11.42578125" style="27"/>
    <col min="765" max="765" width="8.5703125" style="27" customWidth="1"/>
    <col min="766" max="766" width="26.5703125" style="27" customWidth="1"/>
    <col min="767" max="767" width="10.5703125" style="27" customWidth="1"/>
    <col min="768" max="768" width="8.42578125" style="27" customWidth="1"/>
    <col min="769" max="769" width="16.42578125" style="27" customWidth="1"/>
    <col min="770" max="1020" width="11.42578125" style="27"/>
    <col min="1021" max="1021" width="8.5703125" style="27" customWidth="1"/>
    <col min="1022" max="1022" width="26.5703125" style="27" customWidth="1"/>
    <col min="1023" max="1023" width="10.5703125" style="27" customWidth="1"/>
    <col min="1024" max="1024" width="8.42578125" style="27" customWidth="1"/>
    <col min="1025" max="1025" width="16.42578125" style="27" customWidth="1"/>
    <col min="1026" max="1276" width="11.42578125" style="27"/>
    <col min="1277" max="1277" width="8.5703125" style="27" customWidth="1"/>
    <col min="1278" max="1278" width="26.5703125" style="27" customWidth="1"/>
    <col min="1279" max="1279" width="10.5703125" style="27" customWidth="1"/>
    <col min="1280" max="1280" width="8.42578125" style="27" customWidth="1"/>
    <col min="1281" max="1281" width="16.42578125" style="27" customWidth="1"/>
    <col min="1282" max="1532" width="11.42578125" style="27"/>
    <col min="1533" max="1533" width="8.5703125" style="27" customWidth="1"/>
    <col min="1534" max="1534" width="26.5703125" style="27" customWidth="1"/>
    <col min="1535" max="1535" width="10.5703125" style="27" customWidth="1"/>
    <col min="1536" max="1536" width="8.42578125" style="27" customWidth="1"/>
    <col min="1537" max="1537" width="16.42578125" style="27" customWidth="1"/>
    <col min="1538" max="1788" width="11.42578125" style="27"/>
    <col min="1789" max="1789" width="8.5703125" style="27" customWidth="1"/>
    <col min="1790" max="1790" width="26.5703125" style="27" customWidth="1"/>
    <col min="1791" max="1791" width="10.5703125" style="27" customWidth="1"/>
    <col min="1792" max="1792" width="8.42578125" style="27" customWidth="1"/>
    <col min="1793" max="1793" width="16.42578125" style="27" customWidth="1"/>
    <col min="1794" max="2044" width="11.42578125" style="27"/>
    <col min="2045" max="2045" width="8.5703125" style="27" customWidth="1"/>
    <col min="2046" max="2046" width="26.5703125" style="27" customWidth="1"/>
    <col min="2047" max="2047" width="10.5703125" style="27" customWidth="1"/>
    <col min="2048" max="2048" width="8.42578125" style="27" customWidth="1"/>
    <col min="2049" max="2049" width="16.42578125" style="27" customWidth="1"/>
    <col min="2050" max="2300" width="11.42578125" style="27"/>
    <col min="2301" max="2301" width="8.5703125" style="27" customWidth="1"/>
    <col min="2302" max="2302" width="26.5703125" style="27" customWidth="1"/>
    <col min="2303" max="2303" width="10.5703125" style="27" customWidth="1"/>
    <col min="2304" max="2304" width="8.42578125" style="27" customWidth="1"/>
    <col min="2305" max="2305" width="16.42578125" style="27" customWidth="1"/>
    <col min="2306" max="2556" width="11.42578125" style="27"/>
    <col min="2557" max="2557" width="8.5703125" style="27" customWidth="1"/>
    <col min="2558" max="2558" width="26.5703125" style="27" customWidth="1"/>
    <col min="2559" max="2559" width="10.5703125" style="27" customWidth="1"/>
    <col min="2560" max="2560" width="8.42578125" style="27" customWidth="1"/>
    <col min="2561" max="2561" width="16.42578125" style="27" customWidth="1"/>
    <col min="2562" max="2812" width="11.42578125" style="27"/>
    <col min="2813" max="2813" width="8.5703125" style="27" customWidth="1"/>
    <col min="2814" max="2814" width="26.5703125" style="27" customWidth="1"/>
    <col min="2815" max="2815" width="10.5703125" style="27" customWidth="1"/>
    <col min="2816" max="2816" width="8.42578125" style="27" customWidth="1"/>
    <col min="2817" max="2817" width="16.42578125" style="27" customWidth="1"/>
    <col min="2818" max="3068" width="11.42578125" style="27"/>
    <col min="3069" max="3069" width="8.5703125" style="27" customWidth="1"/>
    <col min="3070" max="3070" width="26.5703125" style="27" customWidth="1"/>
    <col min="3071" max="3071" width="10.5703125" style="27" customWidth="1"/>
    <col min="3072" max="3072" width="8.42578125" style="27" customWidth="1"/>
    <col min="3073" max="3073" width="16.42578125" style="27" customWidth="1"/>
    <col min="3074" max="3324" width="11.42578125" style="27"/>
    <col min="3325" max="3325" width="8.5703125" style="27" customWidth="1"/>
    <col min="3326" max="3326" width="26.5703125" style="27" customWidth="1"/>
    <col min="3327" max="3327" width="10.5703125" style="27" customWidth="1"/>
    <col min="3328" max="3328" width="8.42578125" style="27" customWidth="1"/>
    <col min="3329" max="3329" width="16.42578125" style="27" customWidth="1"/>
    <col min="3330" max="3580" width="11.42578125" style="27"/>
    <col min="3581" max="3581" width="8.5703125" style="27" customWidth="1"/>
    <col min="3582" max="3582" width="26.5703125" style="27" customWidth="1"/>
    <col min="3583" max="3583" width="10.5703125" style="27" customWidth="1"/>
    <col min="3584" max="3584" width="8.42578125" style="27" customWidth="1"/>
    <col min="3585" max="3585" width="16.42578125" style="27" customWidth="1"/>
    <col min="3586" max="3836" width="11.42578125" style="27"/>
    <col min="3837" max="3837" width="8.5703125" style="27" customWidth="1"/>
    <col min="3838" max="3838" width="26.5703125" style="27" customWidth="1"/>
    <col min="3839" max="3839" width="10.5703125" style="27" customWidth="1"/>
    <col min="3840" max="3840" width="8.42578125" style="27" customWidth="1"/>
    <col min="3841" max="3841" width="16.42578125" style="27" customWidth="1"/>
    <col min="3842" max="4092" width="11.42578125" style="27"/>
    <col min="4093" max="4093" width="8.5703125" style="27" customWidth="1"/>
    <col min="4094" max="4094" width="26.5703125" style="27" customWidth="1"/>
    <col min="4095" max="4095" width="10.5703125" style="27" customWidth="1"/>
    <col min="4096" max="4096" width="8.42578125" style="27" customWidth="1"/>
    <col min="4097" max="4097" width="16.42578125" style="27" customWidth="1"/>
    <col min="4098" max="4348" width="11.42578125" style="27"/>
    <col min="4349" max="4349" width="8.5703125" style="27" customWidth="1"/>
    <col min="4350" max="4350" width="26.5703125" style="27" customWidth="1"/>
    <col min="4351" max="4351" width="10.5703125" style="27" customWidth="1"/>
    <col min="4352" max="4352" width="8.42578125" style="27" customWidth="1"/>
    <col min="4353" max="4353" width="16.42578125" style="27" customWidth="1"/>
    <col min="4354" max="4604" width="11.42578125" style="27"/>
    <col min="4605" max="4605" width="8.5703125" style="27" customWidth="1"/>
    <col min="4606" max="4606" width="26.5703125" style="27" customWidth="1"/>
    <col min="4607" max="4607" width="10.5703125" style="27" customWidth="1"/>
    <col min="4608" max="4608" width="8.42578125" style="27" customWidth="1"/>
    <col min="4609" max="4609" width="16.42578125" style="27" customWidth="1"/>
    <col min="4610" max="4860" width="11.42578125" style="27"/>
    <col min="4861" max="4861" width="8.5703125" style="27" customWidth="1"/>
    <col min="4862" max="4862" width="26.5703125" style="27" customWidth="1"/>
    <col min="4863" max="4863" width="10.5703125" style="27" customWidth="1"/>
    <col min="4864" max="4864" width="8.42578125" style="27" customWidth="1"/>
    <col min="4865" max="4865" width="16.42578125" style="27" customWidth="1"/>
    <col min="4866" max="5116" width="11.42578125" style="27"/>
    <col min="5117" max="5117" width="8.5703125" style="27" customWidth="1"/>
    <col min="5118" max="5118" width="26.5703125" style="27" customWidth="1"/>
    <col min="5119" max="5119" width="10.5703125" style="27" customWidth="1"/>
    <col min="5120" max="5120" width="8.42578125" style="27" customWidth="1"/>
    <col min="5121" max="5121" width="16.42578125" style="27" customWidth="1"/>
    <col min="5122" max="5372" width="11.42578125" style="27"/>
    <col min="5373" max="5373" width="8.5703125" style="27" customWidth="1"/>
    <col min="5374" max="5374" width="26.5703125" style="27" customWidth="1"/>
    <col min="5375" max="5375" width="10.5703125" style="27" customWidth="1"/>
    <col min="5376" max="5376" width="8.42578125" style="27" customWidth="1"/>
    <col min="5377" max="5377" width="16.42578125" style="27" customWidth="1"/>
    <col min="5378" max="5628" width="11.42578125" style="27"/>
    <col min="5629" max="5629" width="8.5703125" style="27" customWidth="1"/>
    <col min="5630" max="5630" width="26.5703125" style="27" customWidth="1"/>
    <col min="5631" max="5631" width="10.5703125" style="27" customWidth="1"/>
    <col min="5632" max="5632" width="8.42578125" style="27" customWidth="1"/>
    <col min="5633" max="5633" width="16.42578125" style="27" customWidth="1"/>
    <col min="5634" max="5884" width="11.42578125" style="27"/>
    <col min="5885" max="5885" width="8.5703125" style="27" customWidth="1"/>
    <col min="5886" max="5886" width="26.5703125" style="27" customWidth="1"/>
    <col min="5887" max="5887" width="10.5703125" style="27" customWidth="1"/>
    <col min="5888" max="5888" width="8.42578125" style="27" customWidth="1"/>
    <col min="5889" max="5889" width="16.42578125" style="27" customWidth="1"/>
    <col min="5890" max="6140" width="11.42578125" style="27"/>
    <col min="6141" max="6141" width="8.5703125" style="27" customWidth="1"/>
    <col min="6142" max="6142" width="26.5703125" style="27" customWidth="1"/>
    <col min="6143" max="6143" width="10.5703125" style="27" customWidth="1"/>
    <col min="6144" max="6144" width="8.42578125" style="27" customWidth="1"/>
    <col min="6145" max="6145" width="16.42578125" style="27" customWidth="1"/>
    <col min="6146" max="6396" width="11.42578125" style="27"/>
    <col min="6397" max="6397" width="8.5703125" style="27" customWidth="1"/>
    <col min="6398" max="6398" width="26.5703125" style="27" customWidth="1"/>
    <col min="6399" max="6399" width="10.5703125" style="27" customWidth="1"/>
    <col min="6400" max="6400" width="8.42578125" style="27" customWidth="1"/>
    <col min="6401" max="6401" width="16.42578125" style="27" customWidth="1"/>
    <col min="6402" max="6652" width="11.42578125" style="27"/>
    <col min="6653" max="6653" width="8.5703125" style="27" customWidth="1"/>
    <col min="6654" max="6654" width="26.5703125" style="27" customWidth="1"/>
    <col min="6655" max="6655" width="10.5703125" style="27" customWidth="1"/>
    <col min="6656" max="6656" width="8.42578125" style="27" customWidth="1"/>
    <col min="6657" max="6657" width="16.42578125" style="27" customWidth="1"/>
    <col min="6658" max="6908" width="11.42578125" style="27"/>
    <col min="6909" max="6909" width="8.5703125" style="27" customWidth="1"/>
    <col min="6910" max="6910" width="26.5703125" style="27" customWidth="1"/>
    <col min="6911" max="6911" width="10.5703125" style="27" customWidth="1"/>
    <col min="6912" max="6912" width="8.42578125" style="27" customWidth="1"/>
    <col min="6913" max="6913" width="16.42578125" style="27" customWidth="1"/>
    <col min="6914" max="7164" width="11.42578125" style="27"/>
    <col min="7165" max="7165" width="8.5703125" style="27" customWidth="1"/>
    <col min="7166" max="7166" width="26.5703125" style="27" customWidth="1"/>
    <col min="7167" max="7167" width="10.5703125" style="27" customWidth="1"/>
    <col min="7168" max="7168" width="8.42578125" style="27" customWidth="1"/>
    <col min="7169" max="7169" width="16.42578125" style="27" customWidth="1"/>
    <col min="7170" max="7420" width="11.42578125" style="27"/>
    <col min="7421" max="7421" width="8.5703125" style="27" customWidth="1"/>
    <col min="7422" max="7422" width="26.5703125" style="27" customWidth="1"/>
    <col min="7423" max="7423" width="10.5703125" style="27" customWidth="1"/>
    <col min="7424" max="7424" width="8.42578125" style="27" customWidth="1"/>
    <col min="7425" max="7425" width="16.42578125" style="27" customWidth="1"/>
    <col min="7426" max="7676" width="11.42578125" style="27"/>
    <col min="7677" max="7677" width="8.5703125" style="27" customWidth="1"/>
    <col min="7678" max="7678" width="26.5703125" style="27" customWidth="1"/>
    <col min="7679" max="7679" width="10.5703125" style="27" customWidth="1"/>
    <col min="7680" max="7680" width="8.42578125" style="27" customWidth="1"/>
    <col min="7681" max="7681" width="16.42578125" style="27" customWidth="1"/>
    <col min="7682" max="7932" width="11.42578125" style="27"/>
    <col min="7933" max="7933" width="8.5703125" style="27" customWidth="1"/>
    <col min="7934" max="7934" width="26.5703125" style="27" customWidth="1"/>
    <col min="7935" max="7935" width="10.5703125" style="27" customWidth="1"/>
    <col min="7936" max="7936" width="8.42578125" style="27" customWidth="1"/>
    <col min="7937" max="7937" width="16.42578125" style="27" customWidth="1"/>
    <col min="7938" max="8188" width="11.42578125" style="27"/>
    <col min="8189" max="8189" width="8.5703125" style="27" customWidth="1"/>
    <col min="8190" max="8190" width="26.5703125" style="27" customWidth="1"/>
    <col min="8191" max="8191" width="10.5703125" style="27" customWidth="1"/>
    <col min="8192" max="8192" width="8.42578125" style="27" customWidth="1"/>
    <col min="8193" max="8193" width="16.42578125" style="27" customWidth="1"/>
    <col min="8194" max="8444" width="11.42578125" style="27"/>
    <col min="8445" max="8445" width="8.5703125" style="27" customWidth="1"/>
    <col min="8446" max="8446" width="26.5703125" style="27" customWidth="1"/>
    <col min="8447" max="8447" width="10.5703125" style="27" customWidth="1"/>
    <col min="8448" max="8448" width="8.42578125" style="27" customWidth="1"/>
    <col min="8449" max="8449" width="16.42578125" style="27" customWidth="1"/>
    <col min="8450" max="8700" width="11.42578125" style="27"/>
    <col min="8701" max="8701" width="8.5703125" style="27" customWidth="1"/>
    <col min="8702" max="8702" width="26.5703125" style="27" customWidth="1"/>
    <col min="8703" max="8703" width="10.5703125" style="27" customWidth="1"/>
    <col min="8704" max="8704" width="8.42578125" style="27" customWidth="1"/>
    <col min="8705" max="8705" width="16.42578125" style="27" customWidth="1"/>
    <col min="8706" max="8956" width="11.42578125" style="27"/>
    <col min="8957" max="8957" width="8.5703125" style="27" customWidth="1"/>
    <col min="8958" max="8958" width="26.5703125" style="27" customWidth="1"/>
    <col min="8959" max="8959" width="10.5703125" style="27" customWidth="1"/>
    <col min="8960" max="8960" width="8.42578125" style="27" customWidth="1"/>
    <col min="8961" max="8961" width="16.42578125" style="27" customWidth="1"/>
    <col min="8962" max="9212" width="11.42578125" style="27"/>
    <col min="9213" max="9213" width="8.5703125" style="27" customWidth="1"/>
    <col min="9214" max="9214" width="26.5703125" style="27" customWidth="1"/>
    <col min="9215" max="9215" width="10.5703125" style="27" customWidth="1"/>
    <col min="9216" max="9216" width="8.42578125" style="27" customWidth="1"/>
    <col min="9217" max="9217" width="16.42578125" style="27" customWidth="1"/>
    <col min="9218" max="9468" width="11.42578125" style="27"/>
    <col min="9469" max="9469" width="8.5703125" style="27" customWidth="1"/>
    <col min="9470" max="9470" width="26.5703125" style="27" customWidth="1"/>
    <col min="9471" max="9471" width="10.5703125" style="27" customWidth="1"/>
    <col min="9472" max="9472" width="8.42578125" style="27" customWidth="1"/>
    <col min="9473" max="9473" width="16.42578125" style="27" customWidth="1"/>
    <col min="9474" max="9724" width="11.42578125" style="27"/>
    <col min="9725" max="9725" width="8.5703125" style="27" customWidth="1"/>
    <col min="9726" max="9726" width="26.5703125" style="27" customWidth="1"/>
    <col min="9727" max="9727" width="10.5703125" style="27" customWidth="1"/>
    <col min="9728" max="9728" width="8.42578125" style="27" customWidth="1"/>
    <col min="9729" max="9729" width="16.42578125" style="27" customWidth="1"/>
    <col min="9730" max="9980" width="11.42578125" style="27"/>
    <col min="9981" max="9981" width="8.5703125" style="27" customWidth="1"/>
    <col min="9982" max="9982" width="26.5703125" style="27" customWidth="1"/>
    <col min="9983" max="9983" width="10.5703125" style="27" customWidth="1"/>
    <col min="9984" max="9984" width="8.42578125" style="27" customWidth="1"/>
    <col min="9985" max="9985" width="16.42578125" style="27" customWidth="1"/>
    <col min="9986" max="10236" width="11.42578125" style="27"/>
    <col min="10237" max="10237" width="8.5703125" style="27" customWidth="1"/>
    <col min="10238" max="10238" width="26.5703125" style="27" customWidth="1"/>
    <col min="10239" max="10239" width="10.5703125" style="27" customWidth="1"/>
    <col min="10240" max="10240" width="8.42578125" style="27" customWidth="1"/>
    <col min="10241" max="10241" width="16.42578125" style="27" customWidth="1"/>
    <col min="10242" max="10492" width="11.42578125" style="27"/>
    <col min="10493" max="10493" width="8.5703125" style="27" customWidth="1"/>
    <col min="10494" max="10494" width="26.5703125" style="27" customWidth="1"/>
    <col min="10495" max="10495" width="10.5703125" style="27" customWidth="1"/>
    <col min="10496" max="10496" width="8.42578125" style="27" customWidth="1"/>
    <col min="10497" max="10497" width="16.42578125" style="27" customWidth="1"/>
    <col min="10498" max="10748" width="11.42578125" style="27"/>
    <col min="10749" max="10749" width="8.5703125" style="27" customWidth="1"/>
    <col min="10750" max="10750" width="26.5703125" style="27" customWidth="1"/>
    <col min="10751" max="10751" width="10.5703125" style="27" customWidth="1"/>
    <col min="10752" max="10752" width="8.42578125" style="27" customWidth="1"/>
    <col min="10753" max="10753" width="16.42578125" style="27" customWidth="1"/>
    <col min="10754" max="11004" width="11.42578125" style="27"/>
    <col min="11005" max="11005" width="8.5703125" style="27" customWidth="1"/>
    <col min="11006" max="11006" width="26.5703125" style="27" customWidth="1"/>
    <col min="11007" max="11007" width="10.5703125" style="27" customWidth="1"/>
    <col min="11008" max="11008" width="8.42578125" style="27" customWidth="1"/>
    <col min="11009" max="11009" width="16.42578125" style="27" customWidth="1"/>
    <col min="11010" max="11260" width="11.42578125" style="27"/>
    <col min="11261" max="11261" width="8.5703125" style="27" customWidth="1"/>
    <col min="11262" max="11262" width="26.5703125" style="27" customWidth="1"/>
    <col min="11263" max="11263" width="10.5703125" style="27" customWidth="1"/>
    <col min="11264" max="11264" width="8.42578125" style="27" customWidth="1"/>
    <col min="11265" max="11265" width="16.42578125" style="27" customWidth="1"/>
    <col min="11266" max="11516" width="11.42578125" style="27"/>
    <col min="11517" max="11517" width="8.5703125" style="27" customWidth="1"/>
    <col min="11518" max="11518" width="26.5703125" style="27" customWidth="1"/>
    <col min="11519" max="11519" width="10.5703125" style="27" customWidth="1"/>
    <col min="11520" max="11520" width="8.42578125" style="27" customWidth="1"/>
    <col min="11521" max="11521" width="16.42578125" style="27" customWidth="1"/>
    <col min="11522" max="11772" width="11.42578125" style="27"/>
    <col min="11773" max="11773" width="8.5703125" style="27" customWidth="1"/>
    <col min="11774" max="11774" width="26.5703125" style="27" customWidth="1"/>
    <col min="11775" max="11775" width="10.5703125" style="27" customWidth="1"/>
    <col min="11776" max="11776" width="8.42578125" style="27" customWidth="1"/>
    <col min="11777" max="11777" width="16.42578125" style="27" customWidth="1"/>
    <col min="11778" max="12028" width="11.42578125" style="27"/>
    <col min="12029" max="12029" width="8.5703125" style="27" customWidth="1"/>
    <col min="12030" max="12030" width="26.5703125" style="27" customWidth="1"/>
    <col min="12031" max="12031" width="10.5703125" style="27" customWidth="1"/>
    <col min="12032" max="12032" width="8.42578125" style="27" customWidth="1"/>
    <col min="12033" max="12033" width="16.42578125" style="27" customWidth="1"/>
    <col min="12034" max="12284" width="11.42578125" style="27"/>
    <col min="12285" max="12285" width="8.5703125" style="27" customWidth="1"/>
    <col min="12286" max="12286" width="26.5703125" style="27" customWidth="1"/>
    <col min="12287" max="12287" width="10.5703125" style="27" customWidth="1"/>
    <col min="12288" max="12288" width="8.42578125" style="27" customWidth="1"/>
    <col min="12289" max="12289" width="16.42578125" style="27" customWidth="1"/>
    <col min="12290" max="12540" width="11.42578125" style="27"/>
    <col min="12541" max="12541" width="8.5703125" style="27" customWidth="1"/>
    <col min="12542" max="12542" width="26.5703125" style="27" customWidth="1"/>
    <col min="12543" max="12543" width="10.5703125" style="27" customWidth="1"/>
    <col min="12544" max="12544" width="8.42578125" style="27" customWidth="1"/>
    <col min="12545" max="12545" width="16.42578125" style="27" customWidth="1"/>
    <col min="12546" max="12796" width="11.42578125" style="27"/>
    <col min="12797" max="12797" width="8.5703125" style="27" customWidth="1"/>
    <col min="12798" max="12798" width="26.5703125" style="27" customWidth="1"/>
    <col min="12799" max="12799" width="10.5703125" style="27" customWidth="1"/>
    <col min="12800" max="12800" width="8.42578125" style="27" customWidth="1"/>
    <col min="12801" max="12801" width="16.42578125" style="27" customWidth="1"/>
    <col min="12802" max="13052" width="11.42578125" style="27"/>
    <col min="13053" max="13053" width="8.5703125" style="27" customWidth="1"/>
    <col min="13054" max="13054" width="26.5703125" style="27" customWidth="1"/>
    <col min="13055" max="13055" width="10.5703125" style="27" customWidth="1"/>
    <col min="13056" max="13056" width="8.42578125" style="27" customWidth="1"/>
    <col min="13057" max="13057" width="16.42578125" style="27" customWidth="1"/>
    <col min="13058" max="13308" width="11.42578125" style="27"/>
    <col min="13309" max="13309" width="8.5703125" style="27" customWidth="1"/>
    <col min="13310" max="13310" width="26.5703125" style="27" customWidth="1"/>
    <col min="13311" max="13311" width="10.5703125" style="27" customWidth="1"/>
    <col min="13312" max="13312" width="8.42578125" style="27" customWidth="1"/>
    <col min="13313" max="13313" width="16.42578125" style="27" customWidth="1"/>
    <col min="13314" max="13564" width="11.42578125" style="27"/>
    <col min="13565" max="13565" width="8.5703125" style="27" customWidth="1"/>
    <col min="13566" max="13566" width="26.5703125" style="27" customWidth="1"/>
    <col min="13567" max="13567" width="10.5703125" style="27" customWidth="1"/>
    <col min="13568" max="13568" width="8.42578125" style="27" customWidth="1"/>
    <col min="13569" max="13569" width="16.42578125" style="27" customWidth="1"/>
    <col min="13570" max="13820" width="11.42578125" style="27"/>
    <col min="13821" max="13821" width="8.5703125" style="27" customWidth="1"/>
    <col min="13822" max="13822" width="26.5703125" style="27" customWidth="1"/>
    <col min="13823" max="13823" width="10.5703125" style="27" customWidth="1"/>
    <col min="13824" max="13824" width="8.42578125" style="27" customWidth="1"/>
    <col min="13825" max="13825" width="16.42578125" style="27" customWidth="1"/>
    <col min="13826" max="14076" width="11.42578125" style="27"/>
    <col min="14077" max="14077" width="8.5703125" style="27" customWidth="1"/>
    <col min="14078" max="14078" width="26.5703125" style="27" customWidth="1"/>
    <col min="14079" max="14079" width="10.5703125" style="27" customWidth="1"/>
    <col min="14080" max="14080" width="8.42578125" style="27" customWidth="1"/>
    <col min="14081" max="14081" width="16.42578125" style="27" customWidth="1"/>
    <col min="14082" max="14332" width="11.42578125" style="27"/>
    <col min="14333" max="14333" width="8.5703125" style="27" customWidth="1"/>
    <col min="14334" max="14334" width="26.5703125" style="27" customWidth="1"/>
    <col min="14335" max="14335" width="10.5703125" style="27" customWidth="1"/>
    <col min="14336" max="14336" width="8.42578125" style="27" customWidth="1"/>
    <col min="14337" max="14337" width="16.42578125" style="27" customWidth="1"/>
    <col min="14338" max="14588" width="11.42578125" style="27"/>
    <col min="14589" max="14589" width="8.5703125" style="27" customWidth="1"/>
    <col min="14590" max="14590" width="26.5703125" style="27" customWidth="1"/>
    <col min="14591" max="14591" width="10.5703125" style="27" customWidth="1"/>
    <col min="14592" max="14592" width="8.42578125" style="27" customWidth="1"/>
    <col min="14593" max="14593" width="16.42578125" style="27" customWidth="1"/>
    <col min="14594" max="14844" width="11.42578125" style="27"/>
    <col min="14845" max="14845" width="8.5703125" style="27" customWidth="1"/>
    <col min="14846" max="14846" width="26.5703125" style="27" customWidth="1"/>
    <col min="14847" max="14847" width="10.5703125" style="27" customWidth="1"/>
    <col min="14848" max="14848" width="8.42578125" style="27" customWidth="1"/>
    <col min="14849" max="14849" width="16.42578125" style="27" customWidth="1"/>
    <col min="14850" max="15100" width="11.42578125" style="27"/>
    <col min="15101" max="15101" width="8.5703125" style="27" customWidth="1"/>
    <col min="15102" max="15102" width="26.5703125" style="27" customWidth="1"/>
    <col min="15103" max="15103" width="10.5703125" style="27" customWidth="1"/>
    <col min="15104" max="15104" width="8.42578125" style="27" customWidth="1"/>
    <col min="15105" max="15105" width="16.42578125" style="27" customWidth="1"/>
    <col min="15106" max="15356" width="11.42578125" style="27"/>
    <col min="15357" max="15357" width="8.5703125" style="27" customWidth="1"/>
    <col min="15358" max="15358" width="26.5703125" style="27" customWidth="1"/>
    <col min="15359" max="15359" width="10.5703125" style="27" customWidth="1"/>
    <col min="15360" max="15360" width="8.42578125" style="27" customWidth="1"/>
    <col min="15361" max="15361" width="16.42578125" style="27" customWidth="1"/>
    <col min="15362" max="15612" width="11.42578125" style="27"/>
    <col min="15613" max="15613" width="8.5703125" style="27" customWidth="1"/>
    <col min="15614" max="15614" width="26.5703125" style="27" customWidth="1"/>
    <col min="15615" max="15615" width="10.5703125" style="27" customWidth="1"/>
    <col min="15616" max="15616" width="8.42578125" style="27" customWidth="1"/>
    <col min="15617" max="15617" width="16.42578125" style="27" customWidth="1"/>
    <col min="15618" max="15868" width="11.42578125" style="27"/>
    <col min="15869" max="15869" width="8.5703125" style="27" customWidth="1"/>
    <col min="15870" max="15870" width="26.5703125" style="27" customWidth="1"/>
    <col min="15871" max="15871" width="10.5703125" style="27" customWidth="1"/>
    <col min="15872" max="15872" width="8.42578125" style="27" customWidth="1"/>
    <col min="15873" max="15873" width="16.42578125" style="27" customWidth="1"/>
    <col min="15874" max="16124" width="11.42578125" style="27"/>
    <col min="16125" max="16125" width="8.5703125" style="27" customWidth="1"/>
    <col min="16126" max="16126" width="26.5703125" style="27" customWidth="1"/>
    <col min="16127" max="16127" width="10.5703125" style="27" customWidth="1"/>
    <col min="16128" max="16128" width="8.42578125" style="27" customWidth="1"/>
    <col min="16129" max="16129" width="16.42578125" style="27" customWidth="1"/>
    <col min="16130" max="16384" width="11.42578125" style="27"/>
  </cols>
  <sheetData>
    <row r="1" spans="1:73" ht="15" x14ac:dyDescent="0.25">
      <c r="A1" s="140" t="s">
        <v>198</v>
      </c>
      <c r="D1" s="142"/>
      <c r="N1" s="254" t="s">
        <v>333</v>
      </c>
    </row>
    <row r="2" spans="1:73" s="88" customFormat="1" x14ac:dyDescent="0.2">
      <c r="A2" s="28"/>
      <c r="B2" s="27"/>
      <c r="C2" s="27"/>
      <c r="D2" s="142"/>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4"/>
    </row>
    <row r="3" spans="1:73" s="88" customFormat="1" x14ac:dyDescent="0.2">
      <c r="A3" s="27"/>
      <c r="B3" s="27"/>
      <c r="C3" s="27"/>
      <c r="D3" s="142"/>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6"/>
    </row>
    <row r="4" spans="1:73" s="88" customFormat="1" x14ac:dyDescent="0.2">
      <c r="A4" s="27" t="s">
        <v>199</v>
      </c>
      <c r="B4" s="27" t="s">
        <v>31</v>
      </c>
      <c r="C4" s="27" t="s">
        <v>344</v>
      </c>
      <c r="D4" s="27"/>
    </row>
    <row r="6" spans="1:73" x14ac:dyDescent="0.2">
      <c r="A6" s="27" t="s">
        <v>200</v>
      </c>
      <c r="B6" s="147">
        <v>37.700000000000003</v>
      </c>
      <c r="C6" s="72">
        <v>33.799999999999997</v>
      </c>
      <c r="D6" s="72"/>
    </row>
    <row r="7" spans="1:73" x14ac:dyDescent="0.2">
      <c r="A7" s="27" t="s">
        <v>201</v>
      </c>
      <c r="B7" s="147">
        <v>38.1</v>
      </c>
      <c r="C7" s="72">
        <v>34.1</v>
      </c>
      <c r="D7" s="72"/>
    </row>
    <row r="8" spans="1:73" x14ac:dyDescent="0.2">
      <c r="A8" s="27" t="s">
        <v>202</v>
      </c>
      <c r="B8" s="147">
        <v>38.299999999999997</v>
      </c>
      <c r="C8" s="72">
        <v>34.299999999999997</v>
      </c>
      <c r="D8" s="72"/>
    </row>
    <row r="9" spans="1:73" x14ac:dyDescent="0.2">
      <c r="A9" s="27" t="s">
        <v>203</v>
      </c>
      <c r="B9" s="147">
        <v>38.799999999999997</v>
      </c>
      <c r="C9" s="72">
        <v>34.299999999999997</v>
      </c>
      <c r="D9" s="72"/>
    </row>
    <row r="10" spans="1:73" x14ac:dyDescent="0.2">
      <c r="A10" s="27" t="s">
        <v>204</v>
      </c>
      <c r="B10" s="147">
        <v>38.799999999999997</v>
      </c>
      <c r="C10" s="72">
        <v>34.200000000000003</v>
      </c>
      <c r="D10" s="72"/>
    </row>
    <row r="11" spans="1:73" x14ac:dyDescent="0.2">
      <c r="A11" s="27" t="s">
        <v>205</v>
      </c>
      <c r="B11" s="147">
        <v>38.4</v>
      </c>
      <c r="C11" s="72">
        <v>33.799999999999997</v>
      </c>
      <c r="D11" s="72"/>
    </row>
    <row r="12" spans="1:73" x14ac:dyDescent="0.2">
      <c r="A12" s="27" t="s">
        <v>206</v>
      </c>
      <c r="B12" s="147">
        <v>39.5</v>
      </c>
      <c r="C12" s="72">
        <v>34.9</v>
      </c>
      <c r="D12" s="72"/>
    </row>
    <row r="13" spans="1:73" x14ac:dyDescent="0.2">
      <c r="A13" s="27" t="s">
        <v>207</v>
      </c>
      <c r="B13" s="147">
        <v>39.5</v>
      </c>
      <c r="C13" s="72">
        <v>34.9</v>
      </c>
      <c r="D13" s="72"/>
    </row>
    <row r="14" spans="1:73" x14ac:dyDescent="0.2">
      <c r="A14" s="27" t="s">
        <v>208</v>
      </c>
      <c r="B14" s="147">
        <v>40</v>
      </c>
      <c r="C14" s="72">
        <v>35.200000000000003</v>
      </c>
      <c r="D14" s="72"/>
    </row>
    <row r="15" spans="1:73" x14ac:dyDescent="0.2">
      <c r="A15" s="27" t="s">
        <v>209</v>
      </c>
      <c r="B15" s="147">
        <v>40</v>
      </c>
      <c r="C15" s="72">
        <v>35.4</v>
      </c>
      <c r="D15" s="72"/>
    </row>
    <row r="16" spans="1:73" x14ac:dyDescent="0.2">
      <c r="A16" s="27" t="s">
        <v>210</v>
      </c>
      <c r="B16" s="147">
        <v>39.700000000000003</v>
      </c>
      <c r="C16" s="72">
        <v>35.200000000000003</v>
      </c>
      <c r="D16" s="72"/>
    </row>
    <row r="17" spans="1:4" x14ac:dyDescent="0.2">
      <c r="A17" s="27" t="s">
        <v>211</v>
      </c>
      <c r="B17" s="147">
        <v>39.4</v>
      </c>
      <c r="C17" s="72">
        <v>35.1</v>
      </c>
      <c r="D17" s="72"/>
    </row>
    <row r="18" spans="1:4" x14ac:dyDescent="0.2">
      <c r="A18" s="27" t="s">
        <v>212</v>
      </c>
      <c r="B18" s="147">
        <v>39.700000000000003</v>
      </c>
      <c r="C18" s="72">
        <v>35.5</v>
      </c>
      <c r="D18" s="72"/>
    </row>
    <row r="19" spans="1:4" x14ac:dyDescent="0.2">
      <c r="A19" s="27" t="s">
        <v>213</v>
      </c>
      <c r="B19" s="147">
        <v>39.200000000000003</v>
      </c>
      <c r="C19" s="72">
        <v>35.4</v>
      </c>
      <c r="D19" s="72"/>
    </row>
    <row r="20" spans="1:4" x14ac:dyDescent="0.2">
      <c r="A20" s="27" t="s">
        <v>214</v>
      </c>
      <c r="B20" s="147">
        <v>39.200000000000003</v>
      </c>
      <c r="C20" s="72">
        <v>35.4</v>
      </c>
      <c r="D20" s="72"/>
    </row>
    <row r="21" spans="1:4" x14ac:dyDescent="0.2">
      <c r="A21" s="27" t="s">
        <v>215</v>
      </c>
      <c r="B21" s="147">
        <v>39.299999999999997</v>
      </c>
      <c r="C21" s="72">
        <v>35.799999999999997</v>
      </c>
      <c r="D21" s="72"/>
    </row>
    <row r="22" spans="1:4" x14ac:dyDescent="0.2">
      <c r="A22" s="27" t="s">
        <v>216</v>
      </c>
      <c r="B22" s="147">
        <v>39.4</v>
      </c>
      <c r="C22" s="72">
        <v>36</v>
      </c>
      <c r="D22" s="72"/>
    </row>
    <row r="23" spans="1:4" x14ac:dyDescent="0.2">
      <c r="A23" s="27" t="s">
        <v>217</v>
      </c>
      <c r="B23" s="147">
        <v>39.9</v>
      </c>
      <c r="C23" s="72">
        <v>36.700000000000003</v>
      </c>
      <c r="D23" s="72"/>
    </row>
    <row r="24" spans="1:4" x14ac:dyDescent="0.2">
      <c r="A24" s="27" t="s">
        <v>218</v>
      </c>
      <c r="B24" s="147">
        <v>39.4</v>
      </c>
      <c r="C24" s="72">
        <v>36.6</v>
      </c>
      <c r="D24" s="72"/>
    </row>
    <row r="25" spans="1:4" x14ac:dyDescent="0.2">
      <c r="A25" s="27" t="s">
        <v>219</v>
      </c>
      <c r="B25" s="147">
        <v>39.4</v>
      </c>
      <c r="C25" s="72">
        <v>36.700000000000003</v>
      </c>
      <c r="D25" s="72"/>
    </row>
    <row r="26" spans="1:4" x14ac:dyDescent="0.2">
      <c r="A26" s="27" t="s">
        <v>220</v>
      </c>
      <c r="B26" s="147">
        <v>39.200000000000003</v>
      </c>
      <c r="C26" s="72">
        <v>36.6</v>
      </c>
      <c r="D26" s="72"/>
    </row>
    <row r="27" spans="1:4" x14ac:dyDescent="0.2">
      <c r="A27" s="27" t="s">
        <v>221</v>
      </c>
      <c r="B27" s="147">
        <v>39.299999999999997</v>
      </c>
      <c r="C27" s="72">
        <v>37</v>
      </c>
      <c r="D27" s="72"/>
    </row>
    <row r="28" spans="1:4" x14ac:dyDescent="0.2">
      <c r="A28" s="27" t="s">
        <v>222</v>
      </c>
      <c r="B28" s="147">
        <v>39.5</v>
      </c>
      <c r="C28" s="72">
        <v>37.5</v>
      </c>
      <c r="D28" s="72"/>
    </row>
    <row r="29" spans="1:4" x14ac:dyDescent="0.2">
      <c r="A29" s="27" t="s">
        <v>223</v>
      </c>
      <c r="B29" s="147">
        <v>39.9</v>
      </c>
      <c r="C29" s="72">
        <v>38</v>
      </c>
      <c r="D29" s="72"/>
    </row>
    <row r="30" spans="1:4" x14ac:dyDescent="0.2">
      <c r="A30" s="27" t="s">
        <v>224</v>
      </c>
      <c r="B30" s="147">
        <v>40.1</v>
      </c>
      <c r="C30" s="72">
        <v>38.4</v>
      </c>
      <c r="D30" s="72"/>
    </row>
    <row r="31" spans="1:4" x14ac:dyDescent="0.2">
      <c r="A31" s="27" t="s">
        <v>225</v>
      </c>
      <c r="B31" s="147">
        <v>40.299999999999997</v>
      </c>
      <c r="C31" s="72">
        <v>38.6</v>
      </c>
      <c r="D31" s="72"/>
    </row>
    <row r="32" spans="1:4" x14ac:dyDescent="0.2">
      <c r="A32" s="27" t="s">
        <v>226</v>
      </c>
      <c r="B32" s="147">
        <v>40.200000000000003</v>
      </c>
      <c r="C32" s="72">
        <v>38.700000000000003</v>
      </c>
      <c r="D32" s="72"/>
    </row>
    <row r="33" spans="1:74" x14ac:dyDescent="0.2">
      <c r="A33" s="27" t="s">
        <v>227</v>
      </c>
      <c r="B33" s="147">
        <v>40.200000000000003</v>
      </c>
      <c r="C33" s="72">
        <v>39</v>
      </c>
      <c r="D33" s="72"/>
    </row>
    <row r="34" spans="1:74" x14ac:dyDescent="0.2">
      <c r="A34" s="27" t="s">
        <v>228</v>
      </c>
      <c r="B34" s="147">
        <v>40.5</v>
      </c>
      <c r="C34" s="72">
        <v>39.5</v>
      </c>
      <c r="D34" s="72"/>
    </row>
    <row r="35" spans="1:74" x14ac:dyDescent="0.2">
      <c r="A35" s="27" t="s">
        <v>229</v>
      </c>
      <c r="B35" s="147">
        <v>40.799999999999997</v>
      </c>
      <c r="C35" s="72">
        <v>40.1</v>
      </c>
      <c r="D35" s="72"/>
    </row>
    <row r="36" spans="1:74" x14ac:dyDescent="0.2">
      <c r="A36" s="27" t="s">
        <v>230</v>
      </c>
      <c r="B36" s="147">
        <v>41.4</v>
      </c>
      <c r="C36" s="72">
        <v>40.9</v>
      </c>
      <c r="D36" s="72"/>
    </row>
    <row r="37" spans="1:74" x14ac:dyDescent="0.2">
      <c r="A37" s="27" t="s">
        <v>231</v>
      </c>
      <c r="B37" s="147">
        <v>41.4</v>
      </c>
      <c r="C37" s="72">
        <v>40.9</v>
      </c>
      <c r="D37" s="72"/>
    </row>
    <row r="38" spans="1:74" x14ac:dyDescent="0.2">
      <c r="A38" s="27" t="s">
        <v>232</v>
      </c>
      <c r="B38" s="147">
        <v>41.6</v>
      </c>
      <c r="C38" s="72">
        <v>41.4</v>
      </c>
      <c r="D38" s="72"/>
    </row>
    <row r="39" spans="1:74" x14ac:dyDescent="0.2">
      <c r="A39" s="27" t="s">
        <v>233</v>
      </c>
      <c r="B39" s="147">
        <v>42.4</v>
      </c>
      <c r="C39" s="72">
        <v>42.2</v>
      </c>
      <c r="D39" s="72"/>
    </row>
    <row r="40" spans="1:74" x14ac:dyDescent="0.2">
      <c r="A40" s="27" t="s">
        <v>234</v>
      </c>
      <c r="B40" s="147">
        <v>42.8</v>
      </c>
      <c r="C40" s="72">
        <v>42.7</v>
      </c>
      <c r="D40" s="72"/>
    </row>
    <row r="41" spans="1:74" x14ac:dyDescent="0.2">
      <c r="A41" s="27" t="s">
        <v>235</v>
      </c>
      <c r="B41" s="147">
        <v>43.9</v>
      </c>
      <c r="C41" s="72">
        <v>43.8</v>
      </c>
      <c r="D41" s="72"/>
    </row>
    <row r="42" spans="1:74" x14ac:dyDescent="0.2">
      <c r="A42" s="27" t="s">
        <v>236</v>
      </c>
      <c r="B42" s="147">
        <v>44.7</v>
      </c>
      <c r="C42" s="72">
        <v>44.5</v>
      </c>
      <c r="D42" s="72"/>
    </row>
    <row r="43" spans="1:74" x14ac:dyDescent="0.2">
      <c r="A43" s="27" t="s">
        <v>237</v>
      </c>
      <c r="B43" s="147">
        <v>45.2</v>
      </c>
      <c r="C43" s="72">
        <v>45</v>
      </c>
      <c r="D43" s="72"/>
    </row>
    <row r="44" spans="1:74" x14ac:dyDescent="0.2">
      <c r="A44" s="27" t="s">
        <v>238</v>
      </c>
      <c r="B44" s="147">
        <v>46.3</v>
      </c>
      <c r="C44" s="72">
        <v>46.1</v>
      </c>
      <c r="D44" s="72"/>
    </row>
    <row r="45" spans="1:74" s="88" customFormat="1" x14ac:dyDescent="0.2">
      <c r="A45" s="27" t="s">
        <v>239</v>
      </c>
      <c r="B45" s="147">
        <v>47</v>
      </c>
      <c r="C45" s="72">
        <v>46.7</v>
      </c>
      <c r="D45" s="72"/>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row>
    <row r="46" spans="1:74" s="88" customFormat="1" x14ac:dyDescent="0.2">
      <c r="A46" s="27" t="s">
        <v>240</v>
      </c>
      <c r="B46" s="147">
        <v>46.7</v>
      </c>
      <c r="C46" s="72">
        <v>46.5</v>
      </c>
      <c r="D46" s="7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row>
    <row r="47" spans="1:74" s="88" customFormat="1" x14ac:dyDescent="0.2">
      <c r="A47" s="27" t="s">
        <v>241</v>
      </c>
      <c r="B47" s="147">
        <v>46.7</v>
      </c>
      <c r="C47" s="72">
        <v>46.6</v>
      </c>
      <c r="D47" s="72"/>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row>
    <row r="48" spans="1:74" s="88" customFormat="1" x14ac:dyDescent="0.2">
      <c r="A48" s="27" t="s">
        <v>242</v>
      </c>
      <c r="B48" s="147">
        <v>47.1</v>
      </c>
      <c r="C48" s="72">
        <v>46.9</v>
      </c>
      <c r="D48" s="72"/>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89"/>
      <c r="BS48" s="89"/>
      <c r="BT48" s="89"/>
      <c r="BU48" s="89"/>
      <c r="BV48" s="89"/>
    </row>
    <row r="49" spans="1:74" s="88" customFormat="1" x14ac:dyDescent="0.2">
      <c r="A49" s="27" t="s">
        <v>243</v>
      </c>
      <c r="B49" s="147">
        <v>47</v>
      </c>
      <c r="C49" s="72">
        <v>46.7</v>
      </c>
      <c r="D49" s="72"/>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row>
    <row r="50" spans="1:74" s="88" customFormat="1" x14ac:dyDescent="0.2">
      <c r="A50" s="27" t="s">
        <v>244</v>
      </c>
      <c r="B50" s="147">
        <v>47.5</v>
      </c>
      <c r="C50" s="72">
        <v>47.2</v>
      </c>
      <c r="D50" s="72"/>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row>
    <row r="51" spans="1:74" x14ac:dyDescent="0.2">
      <c r="A51" s="27" t="s">
        <v>245</v>
      </c>
      <c r="B51" s="147">
        <v>48.1</v>
      </c>
      <c r="C51" s="72">
        <v>47.7</v>
      </c>
      <c r="D51" s="7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row>
    <row r="52" spans="1:74" x14ac:dyDescent="0.2">
      <c r="A52" s="27" t="s">
        <v>246</v>
      </c>
      <c r="B52" s="147">
        <v>48.3</v>
      </c>
      <c r="C52" s="72">
        <v>48</v>
      </c>
      <c r="D52" s="7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row>
    <row r="53" spans="1:74" x14ac:dyDescent="0.2">
      <c r="A53" s="27" t="s">
        <v>247</v>
      </c>
      <c r="B53" s="147">
        <v>49</v>
      </c>
      <c r="C53" s="72">
        <v>48.7</v>
      </c>
      <c r="D53" s="7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row>
    <row r="54" spans="1:74" x14ac:dyDescent="0.2">
      <c r="A54" s="27" t="s">
        <v>248</v>
      </c>
      <c r="B54" s="147">
        <v>49.6</v>
      </c>
      <c r="C54" s="72">
        <v>49.2</v>
      </c>
      <c r="D54" s="7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row>
    <row r="55" spans="1:74" x14ac:dyDescent="0.2">
      <c r="A55" s="27" t="s">
        <v>249</v>
      </c>
      <c r="B55" s="147">
        <v>50.2</v>
      </c>
      <c r="C55" s="72">
        <v>49.6</v>
      </c>
      <c r="D55" s="7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row>
    <row r="56" spans="1:74" x14ac:dyDescent="0.2">
      <c r="A56" s="27" t="s">
        <v>250</v>
      </c>
      <c r="B56" s="147">
        <v>50.4</v>
      </c>
      <c r="C56" s="72">
        <v>49.7</v>
      </c>
      <c r="D56" s="7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row>
    <row r="57" spans="1:74" x14ac:dyDescent="0.2">
      <c r="A57" s="27" t="s">
        <v>251</v>
      </c>
      <c r="B57" s="147">
        <v>50.2</v>
      </c>
      <c r="C57" s="72">
        <v>49.5</v>
      </c>
      <c r="D57" s="7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row>
    <row r="58" spans="1:74" x14ac:dyDescent="0.2">
      <c r="A58" s="27" t="s">
        <v>252</v>
      </c>
      <c r="B58" s="147">
        <v>50.8</v>
      </c>
      <c r="C58" s="72">
        <v>50.1</v>
      </c>
      <c r="D58" s="7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row>
    <row r="59" spans="1:74" x14ac:dyDescent="0.2">
      <c r="A59" s="27" t="s">
        <v>253</v>
      </c>
      <c r="B59" s="72">
        <v>51</v>
      </c>
      <c r="C59" s="72">
        <v>50.3</v>
      </c>
      <c r="D59" s="7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row>
    <row r="60" spans="1:74" x14ac:dyDescent="0.2">
      <c r="A60" s="27" t="s">
        <v>254</v>
      </c>
      <c r="B60" s="72">
        <v>51.6</v>
      </c>
      <c r="C60" s="72">
        <v>50.8</v>
      </c>
      <c r="D60" s="72"/>
      <c r="E60" s="149"/>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row>
    <row r="61" spans="1:74" x14ac:dyDescent="0.2">
      <c r="A61" s="27" t="s">
        <v>255</v>
      </c>
      <c r="B61" s="72">
        <v>51.3</v>
      </c>
      <c r="C61" s="72">
        <v>50.7</v>
      </c>
      <c r="D61" s="72"/>
      <c r="E61" s="149"/>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row>
    <row r="62" spans="1:74" x14ac:dyDescent="0.2">
      <c r="A62" s="27" t="s">
        <v>256</v>
      </c>
      <c r="B62" s="72">
        <v>52</v>
      </c>
      <c r="C62" s="72">
        <v>51.3</v>
      </c>
      <c r="D62" s="72"/>
      <c r="E62" s="149"/>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row>
    <row r="63" spans="1:74" x14ac:dyDescent="0.2">
      <c r="A63" s="27" t="s">
        <v>257</v>
      </c>
      <c r="B63" s="72">
        <v>52.7</v>
      </c>
      <c r="C63" s="72">
        <v>51.9</v>
      </c>
      <c r="D63" s="72"/>
      <c r="E63" s="149"/>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row>
    <row r="64" spans="1:74" x14ac:dyDescent="0.2">
      <c r="A64" s="27" t="s">
        <v>258</v>
      </c>
      <c r="B64" s="72">
        <v>52.4</v>
      </c>
      <c r="C64" s="72">
        <v>51.9</v>
      </c>
      <c r="D64" s="72"/>
      <c r="E64" s="149"/>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row>
    <row r="65" spans="1:74" x14ac:dyDescent="0.2">
      <c r="A65" s="27" t="s">
        <v>259</v>
      </c>
      <c r="B65" s="72">
        <v>53.4</v>
      </c>
      <c r="C65" s="72">
        <v>52.7</v>
      </c>
      <c r="D65" s="72"/>
      <c r="E65" s="149"/>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row>
    <row r="66" spans="1:74" x14ac:dyDescent="0.2">
      <c r="A66" s="27" t="s">
        <v>260</v>
      </c>
      <c r="B66" s="72">
        <v>53.4</v>
      </c>
      <c r="C66" s="72">
        <v>52.6</v>
      </c>
      <c r="D66" s="72"/>
      <c r="E66" s="150"/>
    </row>
    <row r="67" spans="1:74" x14ac:dyDescent="0.2">
      <c r="A67" s="27" t="s">
        <v>261</v>
      </c>
      <c r="B67" s="72">
        <v>53.2</v>
      </c>
      <c r="C67" s="72">
        <v>52.5</v>
      </c>
      <c r="D67" s="72"/>
      <c r="E67" s="150"/>
    </row>
    <row r="68" spans="1:74" x14ac:dyDescent="0.2">
      <c r="A68" s="27" t="s">
        <v>262</v>
      </c>
      <c r="B68" s="72">
        <v>53.8</v>
      </c>
      <c r="C68" s="72">
        <v>53.1</v>
      </c>
      <c r="D68" s="72"/>
      <c r="E68" s="150"/>
    </row>
    <row r="69" spans="1:74" x14ac:dyDescent="0.2">
      <c r="A69" s="27" t="s">
        <v>263</v>
      </c>
      <c r="B69" s="72">
        <v>54</v>
      </c>
      <c r="C69" s="72">
        <v>53.2</v>
      </c>
      <c r="D69" s="72"/>
      <c r="E69" s="150"/>
    </row>
    <row r="70" spans="1:74" x14ac:dyDescent="0.2">
      <c r="A70" s="27" t="s">
        <v>264</v>
      </c>
      <c r="B70" s="72">
        <v>53.9</v>
      </c>
      <c r="C70" s="72">
        <v>53.2</v>
      </c>
      <c r="D70" s="72"/>
      <c r="E70" s="150"/>
    </row>
    <row r="71" spans="1:74" x14ac:dyDescent="0.2">
      <c r="A71" s="27" t="s">
        <v>265</v>
      </c>
      <c r="B71" s="72">
        <v>54.3</v>
      </c>
      <c r="C71" s="72">
        <v>53.6</v>
      </c>
      <c r="D71" s="72"/>
      <c r="E71" s="150"/>
    </row>
    <row r="72" spans="1:74" x14ac:dyDescent="0.2">
      <c r="A72" s="27" t="s">
        <v>266</v>
      </c>
      <c r="B72" s="72">
        <v>54.4</v>
      </c>
      <c r="C72" s="72">
        <v>53.7</v>
      </c>
      <c r="D72" s="72"/>
      <c r="E72" s="150"/>
    </row>
    <row r="73" spans="1:74" x14ac:dyDescent="0.2">
      <c r="A73" s="27" t="s">
        <v>267</v>
      </c>
      <c r="B73" s="72">
        <v>55.4</v>
      </c>
      <c r="C73" s="72">
        <v>54.4</v>
      </c>
      <c r="D73" s="72"/>
      <c r="E73" s="150"/>
    </row>
    <row r="74" spans="1:74" x14ac:dyDescent="0.2">
      <c r="A74" s="88" t="s">
        <v>268</v>
      </c>
      <c r="B74" s="72">
        <v>55.3</v>
      </c>
      <c r="C74" s="72">
        <v>54.7</v>
      </c>
      <c r="D74" s="72"/>
      <c r="E74" s="150"/>
    </row>
    <row r="75" spans="1:74" x14ac:dyDescent="0.2">
      <c r="A75" s="88" t="s">
        <v>269</v>
      </c>
      <c r="B75" s="72">
        <v>54.9</v>
      </c>
      <c r="C75" s="72">
        <v>54.1</v>
      </c>
      <c r="D75" s="72"/>
      <c r="E75" s="150"/>
    </row>
    <row r="76" spans="1:74" x14ac:dyDescent="0.2">
      <c r="A76" s="88" t="s">
        <v>270</v>
      </c>
      <c r="B76" s="72">
        <v>54.9</v>
      </c>
      <c r="C76" s="72">
        <v>54.2</v>
      </c>
      <c r="D76" s="72"/>
      <c r="E76" s="150"/>
    </row>
    <row r="77" spans="1:74" x14ac:dyDescent="0.2">
      <c r="A77" s="88" t="s">
        <v>271</v>
      </c>
      <c r="B77" s="72">
        <v>55.7</v>
      </c>
      <c r="C77" s="72">
        <v>54.8</v>
      </c>
      <c r="D77" s="72"/>
    </row>
    <row r="78" spans="1:74" x14ac:dyDescent="0.2">
      <c r="A78" s="88" t="s">
        <v>272</v>
      </c>
      <c r="B78" s="147">
        <v>55.9</v>
      </c>
      <c r="C78" s="147">
        <v>55.1</v>
      </c>
      <c r="D78" s="72"/>
    </row>
    <row r="79" spans="1:74" x14ac:dyDescent="0.2">
      <c r="A79" s="88" t="s">
        <v>311</v>
      </c>
      <c r="B79" s="72">
        <v>55.7</v>
      </c>
      <c r="C79" s="72">
        <v>55</v>
      </c>
      <c r="D79" s="72"/>
    </row>
    <row r="81" spans="1:1" x14ac:dyDescent="0.2">
      <c r="A81" s="88" t="s">
        <v>293</v>
      </c>
    </row>
    <row r="82" spans="1:1" x14ac:dyDescent="0.2">
      <c r="A82" s="27" t="s">
        <v>277</v>
      </c>
    </row>
  </sheetData>
  <hyperlinks>
    <hyperlink ref="N1" location="'Lisez-moi'!A1"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105"/>
  <sheetViews>
    <sheetView zoomScale="80" workbookViewId="0">
      <selection activeCell="R11" sqref="R11"/>
    </sheetView>
  </sheetViews>
  <sheetFormatPr baseColWidth="10" defaultRowHeight="12.75" x14ac:dyDescent="0.2"/>
  <cols>
    <col min="1" max="4" width="14.7109375" style="88" customWidth="1"/>
    <col min="5" max="255" width="11.42578125" style="88"/>
    <col min="256" max="256" width="21.140625" style="88" customWidth="1"/>
    <col min="257" max="257" width="13.140625" style="88" customWidth="1"/>
    <col min="258" max="258" width="19.28515625" style="88" customWidth="1"/>
    <col min="259" max="511" width="11.42578125" style="88"/>
    <col min="512" max="512" width="21.140625" style="88" customWidth="1"/>
    <col min="513" max="513" width="13.140625" style="88" customWidth="1"/>
    <col min="514" max="514" width="19.28515625" style="88" customWidth="1"/>
    <col min="515" max="767" width="11.42578125" style="88"/>
    <col min="768" max="768" width="21.140625" style="88" customWidth="1"/>
    <col min="769" max="769" width="13.140625" style="88" customWidth="1"/>
    <col min="770" max="770" width="19.28515625" style="88" customWidth="1"/>
    <col min="771" max="1023" width="11.42578125" style="88"/>
    <col min="1024" max="1024" width="21.140625" style="88" customWidth="1"/>
    <col min="1025" max="1025" width="13.140625" style="88" customWidth="1"/>
    <col min="1026" max="1026" width="19.28515625" style="88" customWidth="1"/>
    <col min="1027" max="1279" width="11.42578125" style="88"/>
    <col min="1280" max="1280" width="21.140625" style="88" customWidth="1"/>
    <col min="1281" max="1281" width="13.140625" style="88" customWidth="1"/>
    <col min="1282" max="1282" width="19.28515625" style="88" customWidth="1"/>
    <col min="1283" max="1535" width="11.42578125" style="88"/>
    <col min="1536" max="1536" width="21.140625" style="88" customWidth="1"/>
    <col min="1537" max="1537" width="13.140625" style="88" customWidth="1"/>
    <col min="1538" max="1538" width="19.28515625" style="88" customWidth="1"/>
    <col min="1539" max="1791" width="11.42578125" style="88"/>
    <col min="1792" max="1792" width="21.140625" style="88" customWidth="1"/>
    <col min="1793" max="1793" width="13.140625" style="88" customWidth="1"/>
    <col min="1794" max="1794" width="19.28515625" style="88" customWidth="1"/>
    <col min="1795" max="2047" width="11.42578125" style="88"/>
    <col min="2048" max="2048" width="21.140625" style="88" customWidth="1"/>
    <col min="2049" max="2049" width="13.140625" style="88" customWidth="1"/>
    <col min="2050" max="2050" width="19.28515625" style="88" customWidth="1"/>
    <col min="2051" max="2303" width="11.42578125" style="88"/>
    <col min="2304" max="2304" width="21.140625" style="88" customWidth="1"/>
    <col min="2305" max="2305" width="13.140625" style="88" customWidth="1"/>
    <col min="2306" max="2306" width="19.28515625" style="88" customWidth="1"/>
    <col min="2307" max="2559" width="11.42578125" style="88"/>
    <col min="2560" max="2560" width="21.140625" style="88" customWidth="1"/>
    <col min="2561" max="2561" width="13.140625" style="88" customWidth="1"/>
    <col min="2562" max="2562" width="19.28515625" style="88" customWidth="1"/>
    <col min="2563" max="2815" width="11.42578125" style="88"/>
    <col min="2816" max="2816" width="21.140625" style="88" customWidth="1"/>
    <col min="2817" max="2817" width="13.140625" style="88" customWidth="1"/>
    <col min="2818" max="2818" width="19.28515625" style="88" customWidth="1"/>
    <col min="2819" max="3071" width="11.42578125" style="88"/>
    <col min="3072" max="3072" width="21.140625" style="88" customWidth="1"/>
    <col min="3073" max="3073" width="13.140625" style="88" customWidth="1"/>
    <col min="3074" max="3074" width="19.28515625" style="88" customWidth="1"/>
    <col min="3075" max="3327" width="11.42578125" style="88"/>
    <col min="3328" max="3328" width="21.140625" style="88" customWidth="1"/>
    <col min="3329" max="3329" width="13.140625" style="88" customWidth="1"/>
    <col min="3330" max="3330" width="19.28515625" style="88" customWidth="1"/>
    <col min="3331" max="3583" width="11.42578125" style="88"/>
    <col min="3584" max="3584" width="21.140625" style="88" customWidth="1"/>
    <col min="3585" max="3585" width="13.140625" style="88" customWidth="1"/>
    <col min="3586" max="3586" width="19.28515625" style="88" customWidth="1"/>
    <col min="3587" max="3839" width="11.42578125" style="88"/>
    <col min="3840" max="3840" width="21.140625" style="88" customWidth="1"/>
    <col min="3841" max="3841" width="13.140625" style="88" customWidth="1"/>
    <col min="3842" max="3842" width="19.28515625" style="88" customWidth="1"/>
    <col min="3843" max="4095" width="11.42578125" style="88"/>
    <col min="4096" max="4096" width="21.140625" style="88" customWidth="1"/>
    <col min="4097" max="4097" width="13.140625" style="88" customWidth="1"/>
    <col min="4098" max="4098" width="19.28515625" style="88" customWidth="1"/>
    <col min="4099" max="4351" width="11.42578125" style="88"/>
    <col min="4352" max="4352" width="21.140625" style="88" customWidth="1"/>
    <col min="4353" max="4353" width="13.140625" style="88" customWidth="1"/>
    <col min="4354" max="4354" width="19.28515625" style="88" customWidth="1"/>
    <col min="4355" max="4607" width="11.42578125" style="88"/>
    <col min="4608" max="4608" width="21.140625" style="88" customWidth="1"/>
    <col min="4609" max="4609" width="13.140625" style="88" customWidth="1"/>
    <col min="4610" max="4610" width="19.28515625" style="88" customWidth="1"/>
    <col min="4611" max="4863" width="11.42578125" style="88"/>
    <col min="4864" max="4864" width="21.140625" style="88" customWidth="1"/>
    <col min="4865" max="4865" width="13.140625" style="88" customWidth="1"/>
    <col min="4866" max="4866" width="19.28515625" style="88" customWidth="1"/>
    <col min="4867" max="5119" width="11.42578125" style="88"/>
    <col min="5120" max="5120" width="21.140625" style="88" customWidth="1"/>
    <col min="5121" max="5121" width="13.140625" style="88" customWidth="1"/>
    <col min="5122" max="5122" width="19.28515625" style="88" customWidth="1"/>
    <col min="5123" max="5375" width="11.42578125" style="88"/>
    <col min="5376" max="5376" width="21.140625" style="88" customWidth="1"/>
    <col min="5377" max="5377" width="13.140625" style="88" customWidth="1"/>
    <col min="5378" max="5378" width="19.28515625" style="88" customWidth="1"/>
    <col min="5379" max="5631" width="11.42578125" style="88"/>
    <col min="5632" max="5632" width="21.140625" style="88" customWidth="1"/>
    <col min="5633" max="5633" width="13.140625" style="88" customWidth="1"/>
    <col min="5634" max="5634" width="19.28515625" style="88" customWidth="1"/>
    <col min="5635" max="5887" width="11.42578125" style="88"/>
    <col min="5888" max="5888" width="21.140625" style="88" customWidth="1"/>
    <col min="5889" max="5889" width="13.140625" style="88" customWidth="1"/>
    <col min="5890" max="5890" width="19.28515625" style="88" customWidth="1"/>
    <col min="5891" max="6143" width="11.42578125" style="88"/>
    <col min="6144" max="6144" width="21.140625" style="88" customWidth="1"/>
    <col min="6145" max="6145" width="13.140625" style="88" customWidth="1"/>
    <col min="6146" max="6146" width="19.28515625" style="88" customWidth="1"/>
    <col min="6147" max="6399" width="11.42578125" style="88"/>
    <col min="6400" max="6400" width="21.140625" style="88" customWidth="1"/>
    <col min="6401" max="6401" width="13.140625" style="88" customWidth="1"/>
    <col min="6402" max="6402" width="19.28515625" style="88" customWidth="1"/>
    <col min="6403" max="6655" width="11.42578125" style="88"/>
    <col min="6656" max="6656" width="21.140625" style="88" customWidth="1"/>
    <col min="6657" max="6657" width="13.140625" style="88" customWidth="1"/>
    <col min="6658" max="6658" width="19.28515625" style="88" customWidth="1"/>
    <col min="6659" max="6911" width="11.42578125" style="88"/>
    <col min="6912" max="6912" width="21.140625" style="88" customWidth="1"/>
    <col min="6913" max="6913" width="13.140625" style="88" customWidth="1"/>
    <col min="6914" max="6914" width="19.28515625" style="88" customWidth="1"/>
    <col min="6915" max="7167" width="11.42578125" style="88"/>
    <col min="7168" max="7168" width="21.140625" style="88" customWidth="1"/>
    <col min="7169" max="7169" width="13.140625" style="88" customWidth="1"/>
    <col min="7170" max="7170" width="19.28515625" style="88" customWidth="1"/>
    <col min="7171" max="7423" width="11.42578125" style="88"/>
    <col min="7424" max="7424" width="21.140625" style="88" customWidth="1"/>
    <col min="7425" max="7425" width="13.140625" style="88" customWidth="1"/>
    <col min="7426" max="7426" width="19.28515625" style="88" customWidth="1"/>
    <col min="7427" max="7679" width="11.42578125" style="88"/>
    <col min="7680" max="7680" width="21.140625" style="88" customWidth="1"/>
    <col min="7681" max="7681" width="13.140625" style="88" customWidth="1"/>
    <col min="7682" max="7682" width="19.28515625" style="88" customWidth="1"/>
    <col min="7683" max="7935" width="11.42578125" style="88"/>
    <col min="7936" max="7936" width="21.140625" style="88" customWidth="1"/>
    <col min="7937" max="7937" width="13.140625" style="88" customWidth="1"/>
    <col min="7938" max="7938" width="19.28515625" style="88" customWidth="1"/>
    <col min="7939" max="8191" width="11.42578125" style="88"/>
    <col min="8192" max="8192" width="21.140625" style="88" customWidth="1"/>
    <col min="8193" max="8193" width="13.140625" style="88" customWidth="1"/>
    <col min="8194" max="8194" width="19.28515625" style="88" customWidth="1"/>
    <col min="8195" max="8447" width="11.42578125" style="88"/>
    <col min="8448" max="8448" width="21.140625" style="88" customWidth="1"/>
    <col min="8449" max="8449" width="13.140625" style="88" customWidth="1"/>
    <col min="8450" max="8450" width="19.28515625" style="88" customWidth="1"/>
    <col min="8451" max="8703" width="11.42578125" style="88"/>
    <col min="8704" max="8704" width="21.140625" style="88" customWidth="1"/>
    <col min="8705" max="8705" width="13.140625" style="88" customWidth="1"/>
    <col min="8706" max="8706" width="19.28515625" style="88" customWidth="1"/>
    <col min="8707" max="8959" width="11.42578125" style="88"/>
    <col min="8960" max="8960" width="21.140625" style="88" customWidth="1"/>
    <col min="8961" max="8961" width="13.140625" style="88" customWidth="1"/>
    <col min="8962" max="8962" width="19.28515625" style="88" customWidth="1"/>
    <col min="8963" max="9215" width="11.42578125" style="88"/>
    <col min="9216" max="9216" width="21.140625" style="88" customWidth="1"/>
    <col min="9217" max="9217" width="13.140625" style="88" customWidth="1"/>
    <col min="9218" max="9218" width="19.28515625" style="88" customWidth="1"/>
    <col min="9219" max="9471" width="11.42578125" style="88"/>
    <col min="9472" max="9472" width="21.140625" style="88" customWidth="1"/>
    <col min="9473" max="9473" width="13.140625" style="88" customWidth="1"/>
    <col min="9474" max="9474" width="19.28515625" style="88" customWidth="1"/>
    <col min="9475" max="9727" width="11.42578125" style="88"/>
    <col min="9728" max="9728" width="21.140625" style="88" customWidth="1"/>
    <col min="9729" max="9729" width="13.140625" style="88" customWidth="1"/>
    <col min="9730" max="9730" width="19.28515625" style="88" customWidth="1"/>
    <col min="9731" max="9983" width="11.42578125" style="88"/>
    <col min="9984" max="9984" width="21.140625" style="88" customWidth="1"/>
    <col min="9985" max="9985" width="13.140625" style="88" customWidth="1"/>
    <col min="9986" max="9986" width="19.28515625" style="88" customWidth="1"/>
    <col min="9987" max="10239" width="11.42578125" style="88"/>
    <col min="10240" max="10240" width="21.140625" style="88" customWidth="1"/>
    <col min="10241" max="10241" width="13.140625" style="88" customWidth="1"/>
    <col min="10242" max="10242" width="19.28515625" style="88" customWidth="1"/>
    <col min="10243" max="10495" width="11.42578125" style="88"/>
    <col min="10496" max="10496" width="21.140625" style="88" customWidth="1"/>
    <col min="10497" max="10497" width="13.140625" style="88" customWidth="1"/>
    <col min="10498" max="10498" width="19.28515625" style="88" customWidth="1"/>
    <col min="10499" max="10751" width="11.42578125" style="88"/>
    <col min="10752" max="10752" width="21.140625" style="88" customWidth="1"/>
    <col min="10753" max="10753" width="13.140625" style="88" customWidth="1"/>
    <col min="10754" max="10754" width="19.28515625" style="88" customWidth="1"/>
    <col min="10755" max="11007" width="11.42578125" style="88"/>
    <col min="11008" max="11008" width="21.140625" style="88" customWidth="1"/>
    <col min="11009" max="11009" width="13.140625" style="88" customWidth="1"/>
    <col min="11010" max="11010" width="19.28515625" style="88" customWidth="1"/>
    <col min="11011" max="11263" width="11.42578125" style="88"/>
    <col min="11264" max="11264" width="21.140625" style="88" customWidth="1"/>
    <col min="11265" max="11265" width="13.140625" style="88" customWidth="1"/>
    <col min="11266" max="11266" width="19.28515625" style="88" customWidth="1"/>
    <col min="11267" max="11519" width="11.42578125" style="88"/>
    <col min="11520" max="11520" width="21.140625" style="88" customWidth="1"/>
    <col min="11521" max="11521" width="13.140625" style="88" customWidth="1"/>
    <col min="11522" max="11522" width="19.28515625" style="88" customWidth="1"/>
    <col min="11523" max="11775" width="11.42578125" style="88"/>
    <col min="11776" max="11776" width="21.140625" style="88" customWidth="1"/>
    <col min="11777" max="11777" width="13.140625" style="88" customWidth="1"/>
    <col min="11778" max="11778" width="19.28515625" style="88" customWidth="1"/>
    <col min="11779" max="12031" width="11.42578125" style="88"/>
    <col min="12032" max="12032" width="21.140625" style="88" customWidth="1"/>
    <col min="12033" max="12033" width="13.140625" style="88" customWidth="1"/>
    <col min="12034" max="12034" width="19.28515625" style="88" customWidth="1"/>
    <col min="12035" max="12287" width="11.42578125" style="88"/>
    <col min="12288" max="12288" width="21.140625" style="88" customWidth="1"/>
    <col min="12289" max="12289" width="13.140625" style="88" customWidth="1"/>
    <col min="12290" max="12290" width="19.28515625" style="88" customWidth="1"/>
    <col min="12291" max="12543" width="11.42578125" style="88"/>
    <col min="12544" max="12544" width="21.140625" style="88" customWidth="1"/>
    <col min="12545" max="12545" width="13.140625" style="88" customWidth="1"/>
    <col min="12546" max="12546" width="19.28515625" style="88" customWidth="1"/>
    <col min="12547" max="12799" width="11.42578125" style="88"/>
    <col min="12800" max="12800" width="21.140625" style="88" customWidth="1"/>
    <col min="12801" max="12801" width="13.140625" style="88" customWidth="1"/>
    <col min="12802" max="12802" width="19.28515625" style="88" customWidth="1"/>
    <col min="12803" max="13055" width="11.42578125" style="88"/>
    <col min="13056" max="13056" width="21.140625" style="88" customWidth="1"/>
    <col min="13057" max="13057" width="13.140625" style="88" customWidth="1"/>
    <col min="13058" max="13058" width="19.28515625" style="88" customWidth="1"/>
    <col min="13059" max="13311" width="11.42578125" style="88"/>
    <col min="13312" max="13312" width="21.140625" style="88" customWidth="1"/>
    <col min="13313" max="13313" width="13.140625" style="88" customWidth="1"/>
    <col min="13314" max="13314" width="19.28515625" style="88" customWidth="1"/>
    <col min="13315" max="13567" width="11.42578125" style="88"/>
    <col min="13568" max="13568" width="21.140625" style="88" customWidth="1"/>
    <col min="13569" max="13569" width="13.140625" style="88" customWidth="1"/>
    <col min="13570" max="13570" width="19.28515625" style="88" customWidth="1"/>
    <col min="13571" max="13823" width="11.42578125" style="88"/>
    <col min="13824" max="13824" width="21.140625" style="88" customWidth="1"/>
    <col min="13825" max="13825" width="13.140625" style="88" customWidth="1"/>
    <col min="13826" max="13826" width="19.28515625" style="88" customWidth="1"/>
    <col min="13827" max="14079" width="11.42578125" style="88"/>
    <col min="14080" max="14080" width="21.140625" style="88" customWidth="1"/>
    <col min="14081" max="14081" width="13.140625" style="88" customWidth="1"/>
    <col min="14082" max="14082" width="19.28515625" style="88" customWidth="1"/>
    <col min="14083" max="14335" width="11.42578125" style="88"/>
    <col min="14336" max="14336" width="21.140625" style="88" customWidth="1"/>
    <col min="14337" max="14337" width="13.140625" style="88" customWidth="1"/>
    <col min="14338" max="14338" width="19.28515625" style="88" customWidth="1"/>
    <col min="14339" max="14591" width="11.42578125" style="88"/>
    <col min="14592" max="14592" width="21.140625" style="88" customWidth="1"/>
    <col min="14593" max="14593" width="13.140625" style="88" customWidth="1"/>
    <col min="14594" max="14594" width="19.28515625" style="88" customWidth="1"/>
    <col min="14595" max="14847" width="11.42578125" style="88"/>
    <col min="14848" max="14848" width="21.140625" style="88" customWidth="1"/>
    <col min="14849" max="14849" width="13.140625" style="88" customWidth="1"/>
    <col min="14850" max="14850" width="19.28515625" style="88" customWidth="1"/>
    <col min="14851" max="15103" width="11.42578125" style="88"/>
    <col min="15104" max="15104" width="21.140625" style="88" customWidth="1"/>
    <col min="15105" max="15105" width="13.140625" style="88" customWidth="1"/>
    <col min="15106" max="15106" width="19.28515625" style="88" customWidth="1"/>
    <col min="15107" max="15359" width="11.42578125" style="88"/>
    <col min="15360" max="15360" width="21.140625" style="88" customWidth="1"/>
    <col min="15361" max="15361" width="13.140625" style="88" customWidth="1"/>
    <col min="15362" max="15362" width="19.28515625" style="88" customWidth="1"/>
    <col min="15363" max="15615" width="11.42578125" style="88"/>
    <col min="15616" max="15616" width="21.140625" style="88" customWidth="1"/>
    <col min="15617" max="15617" width="13.140625" style="88" customWidth="1"/>
    <col min="15618" max="15618" width="19.28515625" style="88" customWidth="1"/>
    <col min="15619" max="15871" width="11.42578125" style="88"/>
    <col min="15872" max="15872" width="21.140625" style="88" customWidth="1"/>
    <col min="15873" max="15873" width="13.140625" style="88" customWidth="1"/>
    <col min="15874" max="15874" width="19.28515625" style="88" customWidth="1"/>
    <col min="15875" max="16127" width="11.42578125" style="88"/>
    <col min="16128" max="16128" width="21.140625" style="88" customWidth="1"/>
    <col min="16129" max="16129" width="13.140625" style="88" customWidth="1"/>
    <col min="16130" max="16130" width="19.28515625" style="88" customWidth="1"/>
    <col min="16131" max="16384" width="11.42578125" style="88"/>
  </cols>
  <sheetData>
    <row r="1" spans="1:14" ht="15" x14ac:dyDescent="0.25">
      <c r="A1" s="192" t="s">
        <v>273</v>
      </c>
      <c r="N1" s="254" t="s">
        <v>333</v>
      </c>
    </row>
    <row r="2" spans="1:14" x14ac:dyDescent="0.2">
      <c r="A2" s="152"/>
    </row>
    <row r="3" spans="1:14" x14ac:dyDescent="0.2">
      <c r="B3" s="154" t="s">
        <v>35</v>
      </c>
      <c r="C3" s="355" t="s">
        <v>36</v>
      </c>
      <c r="D3" s="355"/>
    </row>
    <row r="4" spans="1:14" x14ac:dyDescent="0.2">
      <c r="B4" s="88" t="s">
        <v>37</v>
      </c>
      <c r="C4" s="88" t="s">
        <v>37</v>
      </c>
      <c r="D4" s="88" t="s">
        <v>38</v>
      </c>
    </row>
    <row r="5" spans="1:14" x14ac:dyDescent="0.2">
      <c r="C5" s="89"/>
      <c r="D5" s="89"/>
    </row>
    <row r="6" spans="1:14" x14ac:dyDescent="0.2">
      <c r="A6" s="88" t="s">
        <v>122</v>
      </c>
      <c r="B6" s="53">
        <v>4.1421400000000004</v>
      </c>
      <c r="C6" s="53"/>
      <c r="D6" s="153">
        <v>8.4</v>
      </c>
    </row>
    <row r="7" spans="1:14" x14ac:dyDescent="0.2">
      <c r="A7" s="88" t="s">
        <v>123</v>
      </c>
      <c r="B7" s="53">
        <v>4.0126900000000001</v>
      </c>
      <c r="C7" s="53"/>
      <c r="D7" s="153">
        <v>8.5</v>
      </c>
    </row>
    <row r="8" spans="1:14" x14ac:dyDescent="0.2">
      <c r="A8" s="88" t="s">
        <v>124</v>
      </c>
      <c r="B8" s="53">
        <v>4.2208300000000003</v>
      </c>
      <c r="C8" s="53"/>
      <c r="D8" s="153">
        <v>8.4</v>
      </c>
    </row>
    <row r="9" spans="1:14" x14ac:dyDescent="0.2">
      <c r="A9" s="88" t="s">
        <v>125</v>
      </c>
      <c r="B9" s="53">
        <v>4.5563700000000003</v>
      </c>
      <c r="C9" s="53"/>
      <c r="D9" s="153">
        <v>8.8000000000000007</v>
      </c>
    </row>
    <row r="10" spans="1:14" x14ac:dyDescent="0.2">
      <c r="A10" s="88" t="s">
        <v>126</v>
      </c>
      <c r="B10" s="53">
        <v>4.8959299999999999</v>
      </c>
      <c r="C10" s="53"/>
      <c r="D10" s="153">
        <v>9</v>
      </c>
    </row>
    <row r="11" spans="1:14" x14ac:dyDescent="0.2">
      <c r="A11" s="88" t="s">
        <v>127</v>
      </c>
      <c r="B11" s="53">
        <v>4.87974</v>
      </c>
      <c r="C11" s="53"/>
      <c r="D11" s="153">
        <v>8.8000000000000007</v>
      </c>
    </row>
    <row r="12" spans="1:14" x14ac:dyDescent="0.2">
      <c r="A12" s="88" t="s">
        <v>128</v>
      </c>
      <c r="B12" s="53">
        <v>4.4414199999999999</v>
      </c>
      <c r="C12" s="53"/>
      <c r="D12" s="153">
        <v>8.9</v>
      </c>
    </row>
    <row r="13" spans="1:14" x14ac:dyDescent="0.2">
      <c r="A13" s="88" t="s">
        <v>129</v>
      </c>
      <c r="B13" s="53">
        <v>4.5609500000000001</v>
      </c>
      <c r="C13" s="53"/>
      <c r="D13" s="153">
        <v>8.9</v>
      </c>
    </row>
    <row r="14" spans="1:14" x14ac:dyDescent="0.2">
      <c r="A14" s="88" t="s">
        <v>130</v>
      </c>
      <c r="B14" s="53">
        <v>4.3023800000000003</v>
      </c>
      <c r="C14" s="53"/>
      <c r="D14" s="153">
        <v>8.6</v>
      </c>
    </row>
    <row r="15" spans="1:14" x14ac:dyDescent="0.2">
      <c r="A15" s="88" t="s">
        <v>131</v>
      </c>
      <c r="B15" s="53">
        <v>4.3038699999999999</v>
      </c>
      <c r="C15" s="53"/>
      <c r="D15" s="153">
        <v>8.8000000000000007</v>
      </c>
    </row>
    <row r="16" spans="1:14" x14ac:dyDescent="0.2">
      <c r="A16" s="88" t="s">
        <v>132</v>
      </c>
      <c r="B16" s="53">
        <v>4.5465</v>
      </c>
      <c r="C16" s="53"/>
      <c r="D16" s="153">
        <v>9</v>
      </c>
    </row>
    <row r="17" spans="1:4" x14ac:dyDescent="0.2">
      <c r="A17" s="88" t="s">
        <v>133</v>
      </c>
      <c r="B17" s="53">
        <v>4.4860499999999996</v>
      </c>
      <c r="C17" s="53"/>
      <c r="D17" s="153">
        <v>9.1</v>
      </c>
    </row>
    <row r="18" spans="1:4" x14ac:dyDescent="0.2">
      <c r="A18" s="88" t="s">
        <v>134</v>
      </c>
      <c r="B18" s="53">
        <v>4.6229100000000001</v>
      </c>
      <c r="C18" s="53"/>
      <c r="D18" s="153">
        <v>9.1999999999999993</v>
      </c>
    </row>
    <row r="19" spans="1:4" x14ac:dyDescent="0.2">
      <c r="A19" s="88" t="s">
        <v>135</v>
      </c>
      <c r="B19" s="53">
        <v>5.0309200000000001</v>
      </c>
      <c r="C19" s="53"/>
      <c r="D19" s="153">
        <v>9</v>
      </c>
    </row>
    <row r="20" spans="1:4" x14ac:dyDescent="0.2">
      <c r="A20" s="88" t="s">
        <v>136</v>
      </c>
      <c r="B20" s="53">
        <v>5.00692</v>
      </c>
      <c r="C20" s="53"/>
      <c r="D20" s="153">
        <v>8.9</v>
      </c>
    </row>
    <row r="21" spans="1:4" x14ac:dyDescent="0.2">
      <c r="A21" s="88" t="s">
        <v>137</v>
      </c>
      <c r="B21" s="53">
        <v>4.72872</v>
      </c>
      <c r="C21" s="53"/>
      <c r="D21" s="153">
        <v>8.4</v>
      </c>
    </row>
    <row r="22" spans="1:4" x14ac:dyDescent="0.2">
      <c r="A22" s="88" t="s">
        <v>138</v>
      </c>
      <c r="B22" s="53">
        <v>5.1983899999999998</v>
      </c>
      <c r="C22" s="53"/>
      <c r="D22" s="153">
        <v>8.5</v>
      </c>
    </row>
    <row r="23" spans="1:4" x14ac:dyDescent="0.2">
      <c r="A23" s="88" t="s">
        <v>139</v>
      </c>
      <c r="B23" s="53">
        <v>4.14635</v>
      </c>
      <c r="C23" s="53"/>
      <c r="D23" s="153">
        <v>8.1</v>
      </c>
    </row>
    <row r="24" spans="1:4" x14ac:dyDescent="0.2">
      <c r="A24" s="88" t="s">
        <v>140</v>
      </c>
      <c r="B24" s="53">
        <v>3.8273000000000001</v>
      </c>
      <c r="C24" s="53"/>
      <c r="D24" s="153">
        <v>8</v>
      </c>
    </row>
    <row r="25" spans="1:4" x14ac:dyDescent="0.2">
      <c r="A25" s="88" t="s">
        <v>141</v>
      </c>
      <c r="B25" s="53">
        <v>3.7302599999999999</v>
      </c>
      <c r="C25" s="53"/>
      <c r="D25" s="153">
        <v>7.5</v>
      </c>
    </row>
    <row r="26" spans="1:4" x14ac:dyDescent="0.2">
      <c r="A26" s="88" t="s">
        <v>142</v>
      </c>
      <c r="B26" s="53">
        <v>3.7070799999999999</v>
      </c>
      <c r="C26" s="53"/>
      <c r="D26" s="153">
        <v>7.2</v>
      </c>
    </row>
    <row r="27" spans="1:4" x14ac:dyDescent="0.2">
      <c r="A27" s="88" t="s">
        <v>143</v>
      </c>
      <c r="B27" s="53">
        <v>3.8175300000000001</v>
      </c>
      <c r="C27" s="53"/>
      <c r="D27" s="153">
        <v>7.3</v>
      </c>
    </row>
    <row r="28" spans="1:4" x14ac:dyDescent="0.2">
      <c r="A28" s="88" t="s">
        <v>144</v>
      </c>
      <c r="B28" s="53">
        <v>3.9880800000000001</v>
      </c>
      <c r="C28" s="53"/>
      <c r="D28" s="153">
        <v>7.4</v>
      </c>
    </row>
    <row r="29" spans="1:4" x14ac:dyDescent="0.2">
      <c r="A29" s="88" t="s">
        <v>145</v>
      </c>
      <c r="B29" s="53">
        <v>4.2189899999999998</v>
      </c>
      <c r="C29" s="53"/>
      <c r="D29" s="153">
        <v>7.8</v>
      </c>
    </row>
    <row r="30" spans="1:4" x14ac:dyDescent="0.2">
      <c r="A30" s="88" t="s">
        <v>146</v>
      </c>
      <c r="B30" s="53">
        <v>4.7614099999999997</v>
      </c>
      <c r="C30" s="53"/>
      <c r="D30" s="153">
        <v>8.6</v>
      </c>
    </row>
    <row r="31" spans="1:4" x14ac:dyDescent="0.2">
      <c r="A31" s="88" t="s">
        <v>147</v>
      </c>
      <c r="B31" s="53">
        <v>5.6377899999999999</v>
      </c>
      <c r="C31" s="53"/>
      <c r="D31" s="153">
        <v>9.1999999999999993</v>
      </c>
    </row>
    <row r="32" spans="1:4" x14ac:dyDescent="0.2">
      <c r="A32" s="88" t="s">
        <v>148</v>
      </c>
      <c r="B32" s="53">
        <v>5.0243900000000004</v>
      </c>
      <c r="C32" s="53"/>
      <c r="D32" s="153">
        <v>9.1999999999999993</v>
      </c>
    </row>
    <row r="33" spans="1:4" x14ac:dyDescent="0.2">
      <c r="A33" s="88" t="s">
        <v>149</v>
      </c>
      <c r="B33" s="53">
        <v>5.7937900000000004</v>
      </c>
      <c r="C33" s="53"/>
      <c r="D33" s="153">
        <v>9.5</v>
      </c>
    </row>
    <row r="34" spans="1:4" x14ac:dyDescent="0.2">
      <c r="A34" s="88" t="s">
        <v>150</v>
      </c>
      <c r="B34" s="53">
        <v>5.6543599999999996</v>
      </c>
      <c r="C34" s="53"/>
      <c r="D34" s="153">
        <v>9.4</v>
      </c>
    </row>
    <row r="35" spans="1:4" x14ac:dyDescent="0.2">
      <c r="A35" s="88" t="s">
        <v>151</v>
      </c>
      <c r="B35" s="53">
        <v>5.6337400000000004</v>
      </c>
      <c r="C35" s="53"/>
      <c r="D35" s="153">
        <v>9.3000000000000007</v>
      </c>
    </row>
    <row r="36" spans="1:4" x14ac:dyDescent="0.2">
      <c r="A36" s="88" t="s">
        <v>152</v>
      </c>
      <c r="B36" s="53">
        <v>5.6335499999999996</v>
      </c>
      <c r="C36" s="53"/>
      <c r="D36" s="153">
        <v>9.1999999999999993</v>
      </c>
    </row>
    <row r="37" spans="1:4" x14ac:dyDescent="0.2">
      <c r="A37" s="88" t="s">
        <v>153</v>
      </c>
      <c r="B37" s="53">
        <v>5.5857599999999996</v>
      </c>
      <c r="C37" s="53"/>
      <c r="D37" s="153">
        <v>9.1999999999999993</v>
      </c>
    </row>
    <row r="38" spans="1:4" x14ac:dyDescent="0.2">
      <c r="A38" s="88" t="s">
        <v>154</v>
      </c>
      <c r="B38" s="53">
        <v>5.4337299999999997</v>
      </c>
      <c r="C38" s="53"/>
      <c r="D38" s="153">
        <v>9.1999999999999993</v>
      </c>
    </row>
    <row r="39" spans="1:4" x14ac:dyDescent="0.2">
      <c r="A39" s="88" t="s">
        <v>155</v>
      </c>
      <c r="B39" s="53">
        <v>5.43994</v>
      </c>
      <c r="C39" s="53"/>
      <c r="D39" s="153">
        <v>9.1</v>
      </c>
    </row>
    <row r="40" spans="1:4" x14ac:dyDescent="0.2">
      <c r="A40" s="88" t="s">
        <v>156</v>
      </c>
      <c r="B40" s="53">
        <v>5.5808900000000001</v>
      </c>
      <c r="C40" s="53"/>
      <c r="D40" s="153">
        <v>9.1999999999999993</v>
      </c>
    </row>
    <row r="41" spans="1:4" x14ac:dyDescent="0.2">
      <c r="A41" s="88" t="s">
        <v>157</v>
      </c>
      <c r="B41" s="53">
        <v>5.4598399999999998</v>
      </c>
      <c r="C41" s="53"/>
      <c r="D41" s="153">
        <v>9.3000000000000007</v>
      </c>
    </row>
    <row r="42" spans="1:4" x14ac:dyDescent="0.2">
      <c r="A42" s="88" t="s">
        <v>158</v>
      </c>
      <c r="B42" s="53">
        <v>5.5024800000000003</v>
      </c>
      <c r="C42" s="53"/>
      <c r="D42" s="153">
        <v>9.5</v>
      </c>
    </row>
    <row r="43" spans="1:4" x14ac:dyDescent="0.2">
      <c r="A43" s="88" t="s">
        <v>159</v>
      </c>
      <c r="B43" s="53">
        <v>6.0095599999999996</v>
      </c>
      <c r="C43" s="53"/>
      <c r="D43" s="153">
        <v>9.6999999999999993</v>
      </c>
    </row>
    <row r="44" spans="1:4" x14ac:dyDescent="0.2">
      <c r="A44" s="88" t="s">
        <v>160</v>
      </c>
      <c r="B44" s="53">
        <v>5.8684099999999999</v>
      </c>
      <c r="C44" s="53"/>
      <c r="D44" s="153">
        <v>9.8000000000000007</v>
      </c>
    </row>
    <row r="45" spans="1:4" x14ac:dyDescent="0.2">
      <c r="A45" s="88" t="s">
        <v>161</v>
      </c>
      <c r="B45" s="53">
        <v>6.2640000000000002</v>
      </c>
      <c r="C45" s="53"/>
      <c r="D45" s="153">
        <v>10.199999999999999</v>
      </c>
    </row>
    <row r="46" spans="1:4" x14ac:dyDescent="0.2">
      <c r="A46" s="88" t="s">
        <v>162</v>
      </c>
      <c r="B46" s="53">
        <v>6.6352000000000002</v>
      </c>
      <c r="C46" s="53"/>
      <c r="D46" s="153">
        <v>10.3</v>
      </c>
    </row>
    <row r="47" spans="1:4" x14ac:dyDescent="0.2">
      <c r="A47" s="88" t="s">
        <v>163</v>
      </c>
      <c r="B47" s="53">
        <v>6.5914999999999999</v>
      </c>
      <c r="C47" s="53"/>
      <c r="D47" s="153">
        <v>10.5</v>
      </c>
    </row>
    <row r="48" spans="1:4" x14ac:dyDescent="0.2">
      <c r="A48" s="88" t="s">
        <v>164</v>
      </c>
      <c r="B48" s="53">
        <v>7.0476299999999998</v>
      </c>
      <c r="C48" s="53"/>
      <c r="D48" s="153">
        <v>10.3</v>
      </c>
    </row>
    <row r="49" spans="1:5" x14ac:dyDescent="0.2">
      <c r="A49" s="88" t="s">
        <v>165</v>
      </c>
      <c r="B49" s="53">
        <v>6.8060400000000003</v>
      </c>
      <c r="C49" s="53"/>
      <c r="D49" s="153">
        <v>10.1</v>
      </c>
    </row>
    <row r="50" spans="1:5" x14ac:dyDescent="0.2">
      <c r="A50" s="88" t="s">
        <v>166</v>
      </c>
      <c r="B50" s="53">
        <v>6.9274399999999998</v>
      </c>
      <c r="C50" s="53">
        <v>7.3471399999999996</v>
      </c>
      <c r="D50" s="153">
        <v>10.1</v>
      </c>
    </row>
    <row r="51" spans="1:5" x14ac:dyDescent="0.2">
      <c r="A51" s="88" t="s">
        <v>167</v>
      </c>
      <c r="B51" s="53"/>
      <c r="C51" s="53">
        <v>7.2430500000000002</v>
      </c>
      <c r="D51" s="153">
        <v>10.199999999999999</v>
      </c>
    </row>
    <row r="52" spans="1:5" x14ac:dyDescent="0.2">
      <c r="A52" s="88" t="s">
        <v>168</v>
      </c>
      <c r="B52" s="53"/>
      <c r="C52" s="53">
        <v>6.8991899999999999</v>
      </c>
      <c r="D52" s="153">
        <v>10.3</v>
      </c>
    </row>
    <row r="53" spans="1:5" x14ac:dyDescent="0.2">
      <c r="A53" s="88" t="s">
        <v>169</v>
      </c>
      <c r="B53" s="53"/>
      <c r="C53" s="53">
        <v>7.1223799999999997</v>
      </c>
      <c r="D53" s="153">
        <v>10.5</v>
      </c>
    </row>
    <row r="54" spans="1:5" x14ac:dyDescent="0.2">
      <c r="A54" s="88" t="s">
        <v>170</v>
      </c>
      <c r="B54" s="53"/>
      <c r="C54" s="53">
        <v>6.6658299999999997</v>
      </c>
      <c r="D54" s="153">
        <v>10.3</v>
      </c>
    </row>
    <row r="55" spans="1:5" x14ac:dyDescent="0.2">
      <c r="A55" s="88" t="s">
        <v>171</v>
      </c>
      <c r="B55" s="53"/>
      <c r="C55" s="53">
        <v>7.47281</v>
      </c>
      <c r="D55" s="153">
        <v>10.5</v>
      </c>
    </row>
    <row r="56" spans="1:5" x14ac:dyDescent="0.2">
      <c r="A56" s="88" t="s">
        <v>172</v>
      </c>
      <c r="B56" s="53"/>
      <c r="C56" s="53">
        <v>7.1032799999999998</v>
      </c>
      <c r="D56" s="153">
        <v>10.4</v>
      </c>
    </row>
    <row r="57" spans="1:5" x14ac:dyDescent="0.2">
      <c r="A57" s="88" t="s">
        <v>173</v>
      </c>
      <c r="B57" s="53"/>
      <c r="C57" s="53">
        <v>6.9292899999999999</v>
      </c>
      <c r="D57" s="153">
        <v>10.199999999999999</v>
      </c>
    </row>
    <row r="58" spans="1:5" x14ac:dyDescent="0.2">
      <c r="A58" s="88" t="s">
        <v>174</v>
      </c>
      <c r="B58" s="53"/>
      <c r="C58" s="53">
        <v>6.7052199999999997</v>
      </c>
      <c r="D58" s="153">
        <v>10.199999999999999</v>
      </c>
    </row>
    <row r="59" spans="1:5" x14ac:dyDescent="0.2">
      <c r="A59" s="88" t="s">
        <v>175</v>
      </c>
      <c r="B59" s="53"/>
      <c r="C59" s="53">
        <v>6.9307999999999996</v>
      </c>
      <c r="D59" s="153">
        <v>10</v>
      </c>
    </row>
    <row r="60" spans="1:5" x14ac:dyDescent="0.2">
      <c r="A60" s="88" t="s">
        <v>176</v>
      </c>
      <c r="B60" s="53"/>
      <c r="C60" s="53">
        <v>6.9498100000000003</v>
      </c>
      <c r="D60" s="153">
        <v>9.9</v>
      </c>
      <c r="E60" s="155"/>
    </row>
    <row r="61" spans="1:5" x14ac:dyDescent="0.2">
      <c r="A61" s="88" t="s">
        <v>177</v>
      </c>
      <c r="B61" s="53"/>
      <c r="C61" s="53">
        <v>6.9037600000000001</v>
      </c>
      <c r="D61" s="153">
        <v>10</v>
      </c>
      <c r="E61" s="155"/>
    </row>
    <row r="62" spans="1:5" x14ac:dyDescent="0.2">
      <c r="A62" s="88" t="s">
        <v>178</v>
      </c>
      <c r="B62" s="53"/>
      <c r="C62" s="53">
        <v>6.6381199999999998</v>
      </c>
      <c r="D62" s="153">
        <v>9.6</v>
      </c>
      <c r="E62" s="155"/>
    </row>
    <row r="63" spans="1:5" x14ac:dyDescent="0.2">
      <c r="A63" s="88" t="s">
        <v>179</v>
      </c>
      <c r="B63" s="53"/>
      <c r="C63" s="53">
        <v>6.1682600000000001</v>
      </c>
      <c r="D63" s="153">
        <v>9.5</v>
      </c>
      <c r="E63" s="155"/>
    </row>
    <row r="64" spans="1:5" x14ac:dyDescent="0.2">
      <c r="A64" s="88" t="s">
        <v>180</v>
      </c>
      <c r="B64" s="53"/>
      <c r="C64" s="53">
        <v>6.3147200000000003</v>
      </c>
      <c r="D64" s="153">
        <v>9.5</v>
      </c>
      <c r="E64" s="155"/>
    </row>
    <row r="65" spans="1:5" x14ac:dyDescent="0.2">
      <c r="A65" s="88" t="s">
        <v>181</v>
      </c>
      <c r="B65" s="53"/>
      <c r="C65" s="53">
        <v>6.0043300000000004</v>
      </c>
      <c r="D65" s="153">
        <v>9</v>
      </c>
      <c r="E65" s="155"/>
    </row>
    <row r="66" spans="1:5" x14ac:dyDescent="0.2">
      <c r="A66" s="88" t="s">
        <v>182</v>
      </c>
      <c r="B66" s="53"/>
      <c r="C66" s="53">
        <v>6.4034500000000003</v>
      </c>
      <c r="D66" s="153">
        <v>9.3000000000000007</v>
      </c>
      <c r="E66" s="155"/>
    </row>
    <row r="67" spans="1:5" x14ac:dyDescent="0.2">
      <c r="A67" s="88" t="s">
        <v>183</v>
      </c>
      <c r="B67" s="147"/>
      <c r="C67" s="53">
        <v>6.6318700000000002</v>
      </c>
      <c r="D67" s="153">
        <v>9.1</v>
      </c>
      <c r="E67" s="155"/>
    </row>
    <row r="68" spans="1:5" x14ac:dyDescent="0.2">
      <c r="A68" s="88" t="s">
        <v>184</v>
      </c>
      <c r="B68" s="147"/>
      <c r="C68" s="53">
        <v>6.2731899999999996</v>
      </c>
      <c r="D68" s="153">
        <v>9</v>
      </c>
      <c r="E68" s="155"/>
    </row>
    <row r="69" spans="1:5" x14ac:dyDescent="0.2">
      <c r="A69" s="88" t="s">
        <v>185</v>
      </c>
      <c r="B69" s="147"/>
      <c r="C69" s="53">
        <v>6.3284500000000001</v>
      </c>
      <c r="D69" s="153">
        <v>8.6999999999999993</v>
      </c>
      <c r="E69" s="155"/>
    </row>
    <row r="70" spans="1:5" x14ac:dyDescent="0.2">
      <c r="A70" s="88" t="s">
        <v>186</v>
      </c>
      <c r="B70" s="147"/>
      <c r="C70" s="53">
        <v>6.7672100000000004</v>
      </c>
      <c r="D70" s="153">
        <v>8.6999999999999993</v>
      </c>
      <c r="E70" s="155"/>
    </row>
    <row r="71" spans="1:5" x14ac:dyDescent="0.2">
      <c r="A71" s="88" t="s">
        <v>187</v>
      </c>
      <c r="B71" s="147"/>
      <c r="C71" s="53">
        <v>6.5780099999999999</v>
      </c>
      <c r="D71" s="153">
        <v>8.4</v>
      </c>
      <c r="E71" s="155"/>
    </row>
    <row r="72" spans="1:5" x14ac:dyDescent="0.2">
      <c r="A72" s="88" t="s">
        <v>188</v>
      </c>
      <c r="B72" s="147"/>
      <c r="C72" s="53">
        <v>6.3416499999999996</v>
      </c>
      <c r="D72" s="153">
        <v>8.5</v>
      </c>
      <c r="E72" s="155"/>
    </row>
    <row r="73" spans="1:5" x14ac:dyDescent="0.2">
      <c r="A73" s="88" t="s">
        <v>189</v>
      </c>
      <c r="B73" s="147"/>
      <c r="C73" s="53">
        <v>5.9450099999999999</v>
      </c>
      <c r="D73" s="153">
        <v>8.1</v>
      </c>
      <c r="E73" s="155"/>
    </row>
    <row r="74" spans="1:5" x14ac:dyDescent="0.2">
      <c r="A74" s="88" t="s">
        <v>190</v>
      </c>
      <c r="B74" s="147"/>
      <c r="C74" s="53">
        <v>5.7147800000000002</v>
      </c>
      <c r="D74" s="153">
        <v>7.8</v>
      </c>
      <c r="E74" s="155"/>
    </row>
    <row r="75" spans="1:5" x14ac:dyDescent="0.2">
      <c r="A75" s="88" t="s">
        <v>191</v>
      </c>
      <c r="B75" s="147"/>
      <c r="C75" s="53">
        <v>4.4607000000000001</v>
      </c>
      <c r="D75" s="153">
        <v>7.2</v>
      </c>
      <c r="E75" s="155"/>
    </row>
    <row r="76" spans="1:5" x14ac:dyDescent="0.2">
      <c r="A76" s="88" t="s">
        <v>192</v>
      </c>
      <c r="B76" s="147"/>
      <c r="C76" s="53">
        <v>5.9289699999999996</v>
      </c>
      <c r="D76" s="153">
        <v>9.1</v>
      </c>
      <c r="E76" s="155"/>
    </row>
    <row r="77" spans="1:5" x14ac:dyDescent="0.2">
      <c r="A77" s="88" t="s">
        <v>193</v>
      </c>
      <c r="B77" s="147"/>
      <c r="C77" s="53">
        <v>5.7900700000000001</v>
      </c>
      <c r="D77" s="153">
        <v>8</v>
      </c>
      <c r="E77" s="155"/>
    </row>
    <row r="78" spans="1:5" x14ac:dyDescent="0.2">
      <c r="A78" s="88" t="s">
        <v>194</v>
      </c>
      <c r="B78" s="147"/>
      <c r="C78" s="147">
        <v>5.6519300000000001</v>
      </c>
      <c r="D78" s="147">
        <v>8.1</v>
      </c>
      <c r="E78" s="155"/>
    </row>
    <row r="79" spans="1:5" x14ac:dyDescent="0.2">
      <c r="A79" s="88" t="s">
        <v>312</v>
      </c>
      <c r="B79" s="147"/>
      <c r="C79" s="147">
        <v>6.3958000000000004</v>
      </c>
      <c r="D79" s="147">
        <v>8</v>
      </c>
      <c r="E79" s="155"/>
    </row>
    <row r="80" spans="1:5" x14ac:dyDescent="0.2">
      <c r="B80" s="147"/>
      <c r="C80" s="147"/>
      <c r="D80" s="147"/>
      <c r="E80" s="155"/>
    </row>
    <row r="81" spans="1:5" x14ac:dyDescent="0.2">
      <c r="A81" s="88" t="s">
        <v>274</v>
      </c>
      <c r="B81" s="147"/>
      <c r="C81" s="147"/>
      <c r="D81" s="147"/>
      <c r="E81" s="155"/>
    </row>
    <row r="82" spans="1:5" x14ac:dyDescent="0.2">
      <c r="A82" s="88" t="s">
        <v>275</v>
      </c>
      <c r="B82" s="147"/>
      <c r="C82" s="147"/>
      <c r="D82" s="147"/>
      <c r="E82" s="155"/>
    </row>
    <row r="83" spans="1:5" x14ac:dyDescent="0.2">
      <c r="A83" s="88" t="s">
        <v>276</v>
      </c>
      <c r="B83" s="147"/>
      <c r="C83" s="147"/>
      <c r="D83" s="147"/>
      <c r="E83" s="155"/>
    </row>
    <row r="84" spans="1:5" x14ac:dyDescent="0.2">
      <c r="B84" s="147"/>
      <c r="C84" s="147"/>
      <c r="D84" s="147"/>
      <c r="E84" s="155"/>
    </row>
    <row r="85" spans="1:5" x14ac:dyDescent="0.2">
      <c r="B85" s="147"/>
      <c r="C85" s="147"/>
      <c r="D85" s="147"/>
    </row>
    <row r="86" spans="1:5" x14ac:dyDescent="0.2">
      <c r="B86" s="147"/>
      <c r="C86" s="147"/>
      <c r="D86" s="147"/>
    </row>
    <row r="87" spans="1:5" x14ac:dyDescent="0.2">
      <c r="B87" s="147"/>
      <c r="C87" s="147"/>
      <c r="D87" s="147"/>
    </row>
    <row r="88" spans="1:5" x14ac:dyDescent="0.2">
      <c r="B88" s="147"/>
      <c r="C88" s="147"/>
      <c r="D88" s="147"/>
    </row>
    <row r="89" spans="1:5" x14ac:dyDescent="0.2">
      <c r="B89" s="147"/>
      <c r="C89" s="147"/>
      <c r="D89" s="147"/>
    </row>
    <row r="90" spans="1:5" x14ac:dyDescent="0.2">
      <c r="B90" s="147"/>
      <c r="C90" s="147"/>
      <c r="D90" s="147"/>
    </row>
    <row r="91" spans="1:5" x14ac:dyDescent="0.2">
      <c r="B91" s="147"/>
      <c r="C91" s="147"/>
      <c r="D91" s="147"/>
    </row>
    <row r="92" spans="1:5" x14ac:dyDescent="0.2">
      <c r="B92" s="147"/>
      <c r="C92" s="147"/>
      <c r="D92" s="147"/>
    </row>
    <row r="93" spans="1:5" x14ac:dyDescent="0.2">
      <c r="B93" s="147"/>
      <c r="C93" s="147"/>
      <c r="D93" s="147"/>
    </row>
    <row r="94" spans="1:5" x14ac:dyDescent="0.2">
      <c r="B94" s="147"/>
      <c r="C94" s="147"/>
      <c r="D94" s="147"/>
    </row>
    <row r="95" spans="1:5" x14ac:dyDescent="0.2">
      <c r="B95" s="147"/>
      <c r="C95" s="147"/>
      <c r="D95" s="147"/>
    </row>
    <row r="96" spans="1:5" x14ac:dyDescent="0.2">
      <c r="B96" s="147"/>
      <c r="C96" s="147"/>
      <c r="D96" s="147"/>
    </row>
    <row r="97" spans="2:4" x14ac:dyDescent="0.2">
      <c r="B97" s="147"/>
      <c r="C97" s="147"/>
      <c r="D97" s="147"/>
    </row>
    <row r="98" spans="2:4" x14ac:dyDescent="0.2">
      <c r="B98" s="147"/>
      <c r="C98" s="147"/>
      <c r="D98" s="147"/>
    </row>
    <row r="99" spans="2:4" x14ac:dyDescent="0.2">
      <c r="B99" s="147"/>
      <c r="C99" s="147"/>
      <c r="D99" s="147"/>
    </row>
    <row r="100" spans="2:4" x14ac:dyDescent="0.2">
      <c r="B100" s="147"/>
      <c r="C100" s="147"/>
      <c r="D100" s="147"/>
    </row>
    <row r="101" spans="2:4" x14ac:dyDescent="0.2">
      <c r="B101" s="147"/>
      <c r="C101" s="147"/>
      <c r="D101" s="147"/>
    </row>
    <row r="102" spans="2:4" x14ac:dyDescent="0.2">
      <c r="B102" s="147"/>
      <c r="C102" s="147"/>
      <c r="D102" s="147"/>
    </row>
    <row r="103" spans="2:4" x14ac:dyDescent="0.2">
      <c r="B103" s="147"/>
      <c r="C103" s="147"/>
      <c r="D103" s="147"/>
    </row>
    <row r="104" spans="2:4" x14ac:dyDescent="0.2">
      <c r="B104" s="147"/>
      <c r="C104" s="147"/>
      <c r="D104" s="147"/>
    </row>
    <row r="105" spans="2:4" x14ac:dyDescent="0.2">
      <c r="B105" s="147"/>
      <c r="C105" s="147"/>
      <c r="D105" s="147"/>
    </row>
  </sheetData>
  <mergeCells count="1">
    <mergeCell ref="C3:D3"/>
  </mergeCells>
  <hyperlinks>
    <hyperlink ref="N1" location="'Lisez-moi'!A1" display="Retour au sommaire"/>
  </hyperlinks>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13"/>
  <sheetViews>
    <sheetView zoomScale="80" zoomScaleNormal="80" workbookViewId="0">
      <selection activeCell="F25" sqref="F25"/>
    </sheetView>
  </sheetViews>
  <sheetFormatPr baseColWidth="10" defaultRowHeight="12.75" x14ac:dyDescent="0.2"/>
  <cols>
    <col min="1" max="1" width="20" style="27" customWidth="1"/>
    <col min="2" max="2" width="11.42578125" style="27"/>
    <col min="3" max="3" width="19.85546875" style="27" customWidth="1"/>
    <col min="4" max="4" width="21.5703125" style="27" customWidth="1"/>
    <col min="5" max="5" width="19.28515625" style="27" customWidth="1"/>
    <col min="6" max="256" width="11.42578125" style="27"/>
    <col min="257" max="257" width="20" style="27" customWidth="1"/>
    <col min="258" max="258" width="11.42578125" style="27"/>
    <col min="259" max="259" width="19.85546875" style="27" customWidth="1"/>
    <col min="260" max="260" width="21.5703125" style="27" customWidth="1"/>
    <col min="261" max="261" width="19.28515625" style="27" customWidth="1"/>
    <col min="262" max="512" width="11.42578125" style="27"/>
    <col min="513" max="513" width="20" style="27" customWidth="1"/>
    <col min="514" max="514" width="11.42578125" style="27"/>
    <col min="515" max="515" width="19.85546875" style="27" customWidth="1"/>
    <col min="516" max="516" width="21.5703125" style="27" customWidth="1"/>
    <col min="517" max="517" width="19.28515625" style="27" customWidth="1"/>
    <col min="518" max="768" width="11.42578125" style="27"/>
    <col min="769" max="769" width="20" style="27" customWidth="1"/>
    <col min="770" max="770" width="11.42578125" style="27"/>
    <col min="771" max="771" width="19.85546875" style="27" customWidth="1"/>
    <col min="772" max="772" width="21.5703125" style="27" customWidth="1"/>
    <col min="773" max="773" width="19.28515625" style="27" customWidth="1"/>
    <col min="774" max="1024" width="11.42578125" style="27"/>
    <col min="1025" max="1025" width="20" style="27" customWidth="1"/>
    <col min="1026" max="1026" width="11.42578125" style="27"/>
    <col min="1027" max="1027" width="19.85546875" style="27" customWidth="1"/>
    <col min="1028" max="1028" width="21.5703125" style="27" customWidth="1"/>
    <col min="1029" max="1029" width="19.28515625" style="27" customWidth="1"/>
    <col min="1030" max="1280" width="11.42578125" style="27"/>
    <col min="1281" max="1281" width="20" style="27" customWidth="1"/>
    <col min="1282" max="1282" width="11.42578125" style="27"/>
    <col min="1283" max="1283" width="19.85546875" style="27" customWidth="1"/>
    <col min="1284" max="1284" width="21.5703125" style="27" customWidth="1"/>
    <col min="1285" max="1285" width="19.28515625" style="27" customWidth="1"/>
    <col min="1286" max="1536" width="11.42578125" style="27"/>
    <col min="1537" max="1537" width="20" style="27" customWidth="1"/>
    <col min="1538" max="1538" width="11.42578125" style="27"/>
    <col min="1539" max="1539" width="19.85546875" style="27" customWidth="1"/>
    <col min="1540" max="1540" width="21.5703125" style="27" customWidth="1"/>
    <col min="1541" max="1541" width="19.28515625" style="27" customWidth="1"/>
    <col min="1542" max="1792" width="11.42578125" style="27"/>
    <col min="1793" max="1793" width="20" style="27" customWidth="1"/>
    <col min="1794" max="1794" width="11.42578125" style="27"/>
    <col min="1795" max="1795" width="19.85546875" style="27" customWidth="1"/>
    <col min="1796" max="1796" width="21.5703125" style="27" customWidth="1"/>
    <col min="1797" max="1797" width="19.28515625" style="27" customWidth="1"/>
    <col min="1798" max="2048" width="11.42578125" style="27"/>
    <col min="2049" max="2049" width="20" style="27" customWidth="1"/>
    <col min="2050" max="2050" width="11.42578125" style="27"/>
    <col min="2051" max="2051" width="19.85546875" style="27" customWidth="1"/>
    <col min="2052" max="2052" width="21.5703125" style="27" customWidth="1"/>
    <col min="2053" max="2053" width="19.28515625" style="27" customWidth="1"/>
    <col min="2054" max="2304" width="11.42578125" style="27"/>
    <col min="2305" max="2305" width="20" style="27" customWidth="1"/>
    <col min="2306" max="2306" width="11.42578125" style="27"/>
    <col min="2307" max="2307" width="19.85546875" style="27" customWidth="1"/>
    <col min="2308" max="2308" width="21.5703125" style="27" customWidth="1"/>
    <col min="2309" max="2309" width="19.28515625" style="27" customWidth="1"/>
    <col min="2310" max="2560" width="11.42578125" style="27"/>
    <col min="2561" max="2561" width="20" style="27" customWidth="1"/>
    <col min="2562" max="2562" width="11.42578125" style="27"/>
    <col min="2563" max="2563" width="19.85546875" style="27" customWidth="1"/>
    <col min="2564" max="2564" width="21.5703125" style="27" customWidth="1"/>
    <col min="2565" max="2565" width="19.28515625" style="27" customWidth="1"/>
    <col min="2566" max="2816" width="11.42578125" style="27"/>
    <col min="2817" max="2817" width="20" style="27" customWidth="1"/>
    <col min="2818" max="2818" width="11.42578125" style="27"/>
    <col min="2819" max="2819" width="19.85546875" style="27" customWidth="1"/>
    <col min="2820" max="2820" width="21.5703125" style="27" customWidth="1"/>
    <col min="2821" max="2821" width="19.28515625" style="27" customWidth="1"/>
    <col min="2822" max="3072" width="11.42578125" style="27"/>
    <col min="3073" max="3073" width="20" style="27" customWidth="1"/>
    <col min="3074" max="3074" width="11.42578125" style="27"/>
    <col min="3075" max="3075" width="19.85546875" style="27" customWidth="1"/>
    <col min="3076" max="3076" width="21.5703125" style="27" customWidth="1"/>
    <col min="3077" max="3077" width="19.28515625" style="27" customWidth="1"/>
    <col min="3078" max="3328" width="11.42578125" style="27"/>
    <col min="3329" max="3329" width="20" style="27" customWidth="1"/>
    <col min="3330" max="3330" width="11.42578125" style="27"/>
    <col min="3331" max="3331" width="19.85546875" style="27" customWidth="1"/>
    <col min="3332" max="3332" width="21.5703125" style="27" customWidth="1"/>
    <col min="3333" max="3333" width="19.28515625" style="27" customWidth="1"/>
    <col min="3334" max="3584" width="11.42578125" style="27"/>
    <col min="3585" max="3585" width="20" style="27" customWidth="1"/>
    <col min="3586" max="3586" width="11.42578125" style="27"/>
    <col min="3587" max="3587" width="19.85546875" style="27" customWidth="1"/>
    <col min="3588" max="3588" width="21.5703125" style="27" customWidth="1"/>
    <col min="3589" max="3589" width="19.28515625" style="27" customWidth="1"/>
    <col min="3590" max="3840" width="11.42578125" style="27"/>
    <col min="3841" max="3841" width="20" style="27" customWidth="1"/>
    <col min="3842" max="3842" width="11.42578125" style="27"/>
    <col min="3843" max="3843" width="19.85546875" style="27" customWidth="1"/>
    <col min="3844" max="3844" width="21.5703125" style="27" customWidth="1"/>
    <col min="3845" max="3845" width="19.28515625" style="27" customWidth="1"/>
    <col min="3846" max="4096" width="11.42578125" style="27"/>
    <col min="4097" max="4097" width="20" style="27" customWidth="1"/>
    <col min="4098" max="4098" width="11.42578125" style="27"/>
    <col min="4099" max="4099" width="19.85546875" style="27" customWidth="1"/>
    <col min="4100" max="4100" width="21.5703125" style="27" customWidth="1"/>
    <col min="4101" max="4101" width="19.28515625" style="27" customWidth="1"/>
    <col min="4102" max="4352" width="11.42578125" style="27"/>
    <col min="4353" max="4353" width="20" style="27" customWidth="1"/>
    <col min="4354" max="4354" width="11.42578125" style="27"/>
    <col min="4355" max="4355" width="19.85546875" style="27" customWidth="1"/>
    <col min="4356" max="4356" width="21.5703125" style="27" customWidth="1"/>
    <col min="4357" max="4357" width="19.28515625" style="27" customWidth="1"/>
    <col min="4358" max="4608" width="11.42578125" style="27"/>
    <col min="4609" max="4609" width="20" style="27" customWidth="1"/>
    <col min="4610" max="4610" width="11.42578125" style="27"/>
    <col min="4611" max="4611" width="19.85546875" style="27" customWidth="1"/>
    <col min="4612" max="4612" width="21.5703125" style="27" customWidth="1"/>
    <col min="4613" max="4613" width="19.28515625" style="27" customWidth="1"/>
    <col min="4614" max="4864" width="11.42578125" style="27"/>
    <col min="4865" max="4865" width="20" style="27" customWidth="1"/>
    <col min="4866" max="4866" width="11.42578125" style="27"/>
    <col min="4867" max="4867" width="19.85546875" style="27" customWidth="1"/>
    <col min="4868" max="4868" width="21.5703125" style="27" customWidth="1"/>
    <col min="4869" max="4869" width="19.28515625" style="27" customWidth="1"/>
    <col min="4870" max="5120" width="11.42578125" style="27"/>
    <col min="5121" max="5121" width="20" style="27" customWidth="1"/>
    <col min="5122" max="5122" width="11.42578125" style="27"/>
    <col min="5123" max="5123" width="19.85546875" style="27" customWidth="1"/>
    <col min="5124" max="5124" width="21.5703125" style="27" customWidth="1"/>
    <col min="5125" max="5125" width="19.28515625" style="27" customWidth="1"/>
    <col min="5126" max="5376" width="11.42578125" style="27"/>
    <col min="5377" max="5377" width="20" style="27" customWidth="1"/>
    <col min="5378" max="5378" width="11.42578125" style="27"/>
    <col min="5379" max="5379" width="19.85546875" style="27" customWidth="1"/>
    <col min="5380" max="5380" width="21.5703125" style="27" customWidth="1"/>
    <col min="5381" max="5381" width="19.28515625" style="27" customWidth="1"/>
    <col min="5382" max="5632" width="11.42578125" style="27"/>
    <col min="5633" max="5633" width="20" style="27" customWidth="1"/>
    <col min="5634" max="5634" width="11.42578125" style="27"/>
    <col min="5635" max="5635" width="19.85546875" style="27" customWidth="1"/>
    <col min="5636" max="5636" width="21.5703125" style="27" customWidth="1"/>
    <col min="5637" max="5637" width="19.28515625" style="27" customWidth="1"/>
    <col min="5638" max="5888" width="11.42578125" style="27"/>
    <col min="5889" max="5889" width="20" style="27" customWidth="1"/>
    <col min="5890" max="5890" width="11.42578125" style="27"/>
    <col min="5891" max="5891" width="19.85546875" style="27" customWidth="1"/>
    <col min="5892" max="5892" width="21.5703125" style="27" customWidth="1"/>
    <col min="5893" max="5893" width="19.28515625" style="27" customWidth="1"/>
    <col min="5894" max="6144" width="11.42578125" style="27"/>
    <col min="6145" max="6145" width="20" style="27" customWidth="1"/>
    <col min="6146" max="6146" width="11.42578125" style="27"/>
    <col min="6147" max="6147" width="19.85546875" style="27" customWidth="1"/>
    <col min="6148" max="6148" width="21.5703125" style="27" customWidth="1"/>
    <col min="6149" max="6149" width="19.28515625" style="27" customWidth="1"/>
    <col min="6150" max="6400" width="11.42578125" style="27"/>
    <col min="6401" max="6401" width="20" style="27" customWidth="1"/>
    <col min="6402" max="6402" width="11.42578125" style="27"/>
    <col min="6403" max="6403" width="19.85546875" style="27" customWidth="1"/>
    <col min="6404" max="6404" width="21.5703125" style="27" customWidth="1"/>
    <col min="6405" max="6405" width="19.28515625" style="27" customWidth="1"/>
    <col min="6406" max="6656" width="11.42578125" style="27"/>
    <col min="6657" max="6657" width="20" style="27" customWidth="1"/>
    <col min="6658" max="6658" width="11.42578125" style="27"/>
    <col min="6659" max="6659" width="19.85546875" style="27" customWidth="1"/>
    <col min="6660" max="6660" width="21.5703125" style="27" customWidth="1"/>
    <col min="6661" max="6661" width="19.28515625" style="27" customWidth="1"/>
    <col min="6662" max="6912" width="11.42578125" style="27"/>
    <col min="6913" max="6913" width="20" style="27" customWidth="1"/>
    <col min="6914" max="6914" width="11.42578125" style="27"/>
    <col min="6915" max="6915" width="19.85546875" style="27" customWidth="1"/>
    <col min="6916" max="6916" width="21.5703125" style="27" customWidth="1"/>
    <col min="6917" max="6917" width="19.28515625" style="27" customWidth="1"/>
    <col min="6918" max="7168" width="11.42578125" style="27"/>
    <col min="7169" max="7169" width="20" style="27" customWidth="1"/>
    <col min="7170" max="7170" width="11.42578125" style="27"/>
    <col min="7171" max="7171" width="19.85546875" style="27" customWidth="1"/>
    <col min="7172" max="7172" width="21.5703125" style="27" customWidth="1"/>
    <col min="7173" max="7173" width="19.28515625" style="27" customWidth="1"/>
    <col min="7174" max="7424" width="11.42578125" style="27"/>
    <col min="7425" max="7425" width="20" style="27" customWidth="1"/>
    <col min="7426" max="7426" width="11.42578125" style="27"/>
    <col min="7427" max="7427" width="19.85546875" style="27" customWidth="1"/>
    <col min="7428" max="7428" width="21.5703125" style="27" customWidth="1"/>
    <col min="7429" max="7429" width="19.28515625" style="27" customWidth="1"/>
    <col min="7430" max="7680" width="11.42578125" style="27"/>
    <col min="7681" max="7681" width="20" style="27" customWidth="1"/>
    <col min="7682" max="7682" width="11.42578125" style="27"/>
    <col min="7683" max="7683" width="19.85546875" style="27" customWidth="1"/>
    <col min="7684" max="7684" width="21.5703125" style="27" customWidth="1"/>
    <col min="7685" max="7685" width="19.28515625" style="27" customWidth="1"/>
    <col min="7686" max="7936" width="11.42578125" style="27"/>
    <col min="7937" max="7937" width="20" style="27" customWidth="1"/>
    <col min="7938" max="7938" width="11.42578125" style="27"/>
    <col min="7939" max="7939" width="19.85546875" style="27" customWidth="1"/>
    <col min="7940" max="7940" width="21.5703125" style="27" customWidth="1"/>
    <col min="7941" max="7941" width="19.28515625" style="27" customWidth="1"/>
    <col min="7942" max="8192" width="11.42578125" style="27"/>
    <col min="8193" max="8193" width="20" style="27" customWidth="1"/>
    <col min="8194" max="8194" width="11.42578125" style="27"/>
    <col min="8195" max="8195" width="19.85546875" style="27" customWidth="1"/>
    <col min="8196" max="8196" width="21.5703125" style="27" customWidth="1"/>
    <col min="8197" max="8197" width="19.28515625" style="27" customWidth="1"/>
    <col min="8198" max="8448" width="11.42578125" style="27"/>
    <col min="8449" max="8449" width="20" style="27" customWidth="1"/>
    <col min="8450" max="8450" width="11.42578125" style="27"/>
    <col min="8451" max="8451" width="19.85546875" style="27" customWidth="1"/>
    <col min="8452" max="8452" width="21.5703125" style="27" customWidth="1"/>
    <col min="8453" max="8453" width="19.28515625" style="27" customWidth="1"/>
    <col min="8454" max="8704" width="11.42578125" style="27"/>
    <col min="8705" max="8705" width="20" style="27" customWidth="1"/>
    <col min="8706" max="8706" width="11.42578125" style="27"/>
    <col min="8707" max="8707" width="19.85546875" style="27" customWidth="1"/>
    <col min="8708" max="8708" width="21.5703125" style="27" customWidth="1"/>
    <col min="8709" max="8709" width="19.28515625" style="27" customWidth="1"/>
    <col min="8710" max="8960" width="11.42578125" style="27"/>
    <col min="8961" max="8961" width="20" style="27" customWidth="1"/>
    <col min="8962" max="8962" width="11.42578125" style="27"/>
    <col min="8963" max="8963" width="19.85546875" style="27" customWidth="1"/>
    <col min="8964" max="8964" width="21.5703125" style="27" customWidth="1"/>
    <col min="8965" max="8965" width="19.28515625" style="27" customWidth="1"/>
    <col min="8966" max="9216" width="11.42578125" style="27"/>
    <col min="9217" max="9217" width="20" style="27" customWidth="1"/>
    <col min="9218" max="9218" width="11.42578125" style="27"/>
    <col min="9219" max="9219" width="19.85546875" style="27" customWidth="1"/>
    <col min="9220" max="9220" width="21.5703125" style="27" customWidth="1"/>
    <col min="9221" max="9221" width="19.28515625" style="27" customWidth="1"/>
    <col min="9222" max="9472" width="11.42578125" style="27"/>
    <col min="9473" max="9473" width="20" style="27" customWidth="1"/>
    <col min="9474" max="9474" width="11.42578125" style="27"/>
    <col min="9475" max="9475" width="19.85546875" style="27" customWidth="1"/>
    <col min="9476" max="9476" width="21.5703125" style="27" customWidth="1"/>
    <col min="9477" max="9477" width="19.28515625" style="27" customWidth="1"/>
    <col min="9478" max="9728" width="11.42578125" style="27"/>
    <col min="9729" max="9729" width="20" style="27" customWidth="1"/>
    <col min="9730" max="9730" width="11.42578125" style="27"/>
    <col min="9731" max="9731" width="19.85546875" style="27" customWidth="1"/>
    <col min="9732" max="9732" width="21.5703125" style="27" customWidth="1"/>
    <col min="9733" max="9733" width="19.28515625" style="27" customWidth="1"/>
    <col min="9734" max="9984" width="11.42578125" style="27"/>
    <col min="9985" max="9985" width="20" style="27" customWidth="1"/>
    <col min="9986" max="9986" width="11.42578125" style="27"/>
    <col min="9987" max="9987" width="19.85546875" style="27" customWidth="1"/>
    <col min="9988" max="9988" width="21.5703125" style="27" customWidth="1"/>
    <col min="9989" max="9989" width="19.28515625" style="27" customWidth="1"/>
    <col min="9990" max="10240" width="11.42578125" style="27"/>
    <col min="10241" max="10241" width="20" style="27" customWidth="1"/>
    <col min="10242" max="10242" width="11.42578125" style="27"/>
    <col min="10243" max="10243" width="19.85546875" style="27" customWidth="1"/>
    <col min="10244" max="10244" width="21.5703125" style="27" customWidth="1"/>
    <col min="10245" max="10245" width="19.28515625" style="27" customWidth="1"/>
    <col min="10246" max="10496" width="11.42578125" style="27"/>
    <col min="10497" max="10497" width="20" style="27" customWidth="1"/>
    <col min="10498" max="10498" width="11.42578125" style="27"/>
    <col min="10499" max="10499" width="19.85546875" style="27" customWidth="1"/>
    <col min="10500" max="10500" width="21.5703125" style="27" customWidth="1"/>
    <col min="10501" max="10501" width="19.28515625" style="27" customWidth="1"/>
    <col min="10502" max="10752" width="11.42578125" style="27"/>
    <col min="10753" max="10753" width="20" style="27" customWidth="1"/>
    <col min="10754" max="10754" width="11.42578125" style="27"/>
    <col min="10755" max="10755" width="19.85546875" style="27" customWidth="1"/>
    <col min="10756" max="10756" width="21.5703125" style="27" customWidth="1"/>
    <col min="10757" max="10757" width="19.28515625" style="27" customWidth="1"/>
    <col min="10758" max="11008" width="11.42578125" style="27"/>
    <col min="11009" max="11009" width="20" style="27" customWidth="1"/>
    <col min="11010" max="11010" width="11.42578125" style="27"/>
    <col min="11011" max="11011" width="19.85546875" style="27" customWidth="1"/>
    <col min="11012" max="11012" width="21.5703125" style="27" customWidth="1"/>
    <col min="11013" max="11013" width="19.28515625" style="27" customWidth="1"/>
    <col min="11014" max="11264" width="11.42578125" style="27"/>
    <col min="11265" max="11265" width="20" style="27" customWidth="1"/>
    <col min="11266" max="11266" width="11.42578125" style="27"/>
    <col min="11267" max="11267" width="19.85546875" style="27" customWidth="1"/>
    <col min="11268" max="11268" width="21.5703125" style="27" customWidth="1"/>
    <col min="11269" max="11269" width="19.28515625" style="27" customWidth="1"/>
    <col min="11270" max="11520" width="11.42578125" style="27"/>
    <col min="11521" max="11521" width="20" style="27" customWidth="1"/>
    <col min="11522" max="11522" width="11.42578125" style="27"/>
    <col min="11523" max="11523" width="19.85546875" style="27" customWidth="1"/>
    <col min="11524" max="11524" width="21.5703125" style="27" customWidth="1"/>
    <col min="11525" max="11525" width="19.28515625" style="27" customWidth="1"/>
    <col min="11526" max="11776" width="11.42578125" style="27"/>
    <col min="11777" max="11777" width="20" style="27" customWidth="1"/>
    <col min="11778" max="11778" width="11.42578125" style="27"/>
    <col min="11779" max="11779" width="19.85546875" style="27" customWidth="1"/>
    <col min="11780" max="11780" width="21.5703125" style="27" customWidth="1"/>
    <col min="11781" max="11781" width="19.28515625" style="27" customWidth="1"/>
    <col min="11782" max="12032" width="11.42578125" style="27"/>
    <col min="12033" max="12033" width="20" style="27" customWidth="1"/>
    <col min="12034" max="12034" width="11.42578125" style="27"/>
    <col min="12035" max="12035" width="19.85546875" style="27" customWidth="1"/>
    <col min="12036" max="12036" width="21.5703125" style="27" customWidth="1"/>
    <col min="12037" max="12037" width="19.28515625" style="27" customWidth="1"/>
    <col min="12038" max="12288" width="11.42578125" style="27"/>
    <col min="12289" max="12289" width="20" style="27" customWidth="1"/>
    <col min="12290" max="12290" width="11.42578125" style="27"/>
    <col min="12291" max="12291" width="19.85546875" style="27" customWidth="1"/>
    <col min="12292" max="12292" width="21.5703125" style="27" customWidth="1"/>
    <col min="12293" max="12293" width="19.28515625" style="27" customWidth="1"/>
    <col min="12294" max="12544" width="11.42578125" style="27"/>
    <col min="12545" max="12545" width="20" style="27" customWidth="1"/>
    <col min="12546" max="12546" width="11.42578125" style="27"/>
    <col min="12547" max="12547" width="19.85546875" style="27" customWidth="1"/>
    <col min="12548" max="12548" width="21.5703125" style="27" customWidth="1"/>
    <col min="12549" max="12549" width="19.28515625" style="27" customWidth="1"/>
    <col min="12550" max="12800" width="11.42578125" style="27"/>
    <col min="12801" max="12801" width="20" style="27" customWidth="1"/>
    <col min="12802" max="12802" width="11.42578125" style="27"/>
    <col min="12803" max="12803" width="19.85546875" style="27" customWidth="1"/>
    <col min="12804" max="12804" width="21.5703125" style="27" customWidth="1"/>
    <col min="12805" max="12805" width="19.28515625" style="27" customWidth="1"/>
    <col min="12806" max="13056" width="11.42578125" style="27"/>
    <col min="13057" max="13057" width="20" style="27" customWidth="1"/>
    <col min="13058" max="13058" width="11.42578125" style="27"/>
    <col min="13059" max="13059" width="19.85546875" style="27" customWidth="1"/>
    <col min="13060" max="13060" width="21.5703125" style="27" customWidth="1"/>
    <col min="13061" max="13061" width="19.28515625" style="27" customWidth="1"/>
    <col min="13062" max="13312" width="11.42578125" style="27"/>
    <col min="13313" max="13313" width="20" style="27" customWidth="1"/>
    <col min="13314" max="13314" width="11.42578125" style="27"/>
    <col min="13315" max="13315" width="19.85546875" style="27" customWidth="1"/>
    <col min="13316" max="13316" width="21.5703125" style="27" customWidth="1"/>
    <col min="13317" max="13317" width="19.28515625" style="27" customWidth="1"/>
    <col min="13318" max="13568" width="11.42578125" style="27"/>
    <col min="13569" max="13569" width="20" style="27" customWidth="1"/>
    <col min="13570" max="13570" width="11.42578125" style="27"/>
    <col min="13571" max="13571" width="19.85546875" style="27" customWidth="1"/>
    <col min="13572" max="13572" width="21.5703125" style="27" customWidth="1"/>
    <col min="13573" max="13573" width="19.28515625" style="27" customWidth="1"/>
    <col min="13574" max="13824" width="11.42578125" style="27"/>
    <col min="13825" max="13825" width="20" style="27" customWidth="1"/>
    <col min="13826" max="13826" width="11.42578125" style="27"/>
    <col min="13827" max="13827" width="19.85546875" style="27" customWidth="1"/>
    <col min="13828" max="13828" width="21.5703125" style="27" customWidth="1"/>
    <col min="13829" max="13829" width="19.28515625" style="27" customWidth="1"/>
    <col min="13830" max="14080" width="11.42578125" style="27"/>
    <col min="14081" max="14081" width="20" style="27" customWidth="1"/>
    <col min="14082" max="14082" width="11.42578125" style="27"/>
    <col min="14083" max="14083" width="19.85546875" style="27" customWidth="1"/>
    <col min="14084" max="14084" width="21.5703125" style="27" customWidth="1"/>
    <col min="14085" max="14085" width="19.28515625" style="27" customWidth="1"/>
    <col min="14086" max="14336" width="11.42578125" style="27"/>
    <col min="14337" max="14337" width="20" style="27" customWidth="1"/>
    <col min="14338" max="14338" width="11.42578125" style="27"/>
    <col min="14339" max="14339" width="19.85546875" style="27" customWidth="1"/>
    <col min="14340" max="14340" width="21.5703125" style="27" customWidth="1"/>
    <col min="14341" max="14341" width="19.28515625" style="27" customWidth="1"/>
    <col min="14342" max="14592" width="11.42578125" style="27"/>
    <col min="14593" max="14593" width="20" style="27" customWidth="1"/>
    <col min="14594" max="14594" width="11.42578125" style="27"/>
    <col min="14595" max="14595" width="19.85546875" style="27" customWidth="1"/>
    <col min="14596" max="14596" width="21.5703125" style="27" customWidth="1"/>
    <col min="14597" max="14597" width="19.28515625" style="27" customWidth="1"/>
    <col min="14598" max="14848" width="11.42578125" style="27"/>
    <col min="14849" max="14849" width="20" style="27" customWidth="1"/>
    <col min="14850" max="14850" width="11.42578125" style="27"/>
    <col min="14851" max="14851" width="19.85546875" style="27" customWidth="1"/>
    <col min="14852" max="14852" width="21.5703125" style="27" customWidth="1"/>
    <col min="14853" max="14853" width="19.28515625" style="27" customWidth="1"/>
    <col min="14854" max="15104" width="11.42578125" style="27"/>
    <col min="15105" max="15105" width="20" style="27" customWidth="1"/>
    <col min="15106" max="15106" width="11.42578125" style="27"/>
    <col min="15107" max="15107" width="19.85546875" style="27" customWidth="1"/>
    <col min="15108" max="15108" width="21.5703125" style="27" customWidth="1"/>
    <col min="15109" max="15109" width="19.28515625" style="27" customWidth="1"/>
    <col min="15110" max="15360" width="11.42578125" style="27"/>
    <col min="15361" max="15361" width="20" style="27" customWidth="1"/>
    <col min="15362" max="15362" width="11.42578125" style="27"/>
    <col min="15363" max="15363" width="19.85546875" style="27" customWidth="1"/>
    <col min="15364" max="15364" width="21.5703125" style="27" customWidth="1"/>
    <col min="15365" max="15365" width="19.28515625" style="27" customWidth="1"/>
    <col min="15366" max="15616" width="11.42578125" style="27"/>
    <col min="15617" max="15617" width="20" style="27" customWidth="1"/>
    <col min="15618" max="15618" width="11.42578125" style="27"/>
    <col min="15619" max="15619" width="19.85546875" style="27" customWidth="1"/>
    <col min="15620" max="15620" width="21.5703125" style="27" customWidth="1"/>
    <col min="15621" max="15621" width="19.28515625" style="27" customWidth="1"/>
    <col min="15622" max="15872" width="11.42578125" style="27"/>
    <col min="15873" max="15873" width="20" style="27" customWidth="1"/>
    <col min="15874" max="15874" width="11.42578125" style="27"/>
    <col min="15875" max="15875" width="19.85546875" style="27" customWidth="1"/>
    <col min="15876" max="15876" width="21.5703125" style="27" customWidth="1"/>
    <col min="15877" max="15877" width="19.28515625" style="27" customWidth="1"/>
    <col min="15878" max="16128" width="11.42578125" style="27"/>
    <col min="16129" max="16129" width="20" style="27" customWidth="1"/>
    <col min="16130" max="16130" width="11.42578125" style="27"/>
    <col min="16131" max="16131" width="19.85546875" style="27" customWidth="1"/>
    <col min="16132" max="16132" width="21.5703125" style="27" customWidth="1"/>
    <col min="16133" max="16133" width="19.28515625" style="27" customWidth="1"/>
    <col min="16134" max="16384" width="11.42578125" style="27"/>
  </cols>
  <sheetData>
    <row r="1" spans="1:12" ht="15.95" customHeight="1" x14ac:dyDescent="0.25">
      <c r="A1" s="140" t="s">
        <v>278</v>
      </c>
      <c r="L1" s="254" t="s">
        <v>333</v>
      </c>
    </row>
    <row r="2" spans="1:12" ht="15.95" customHeight="1" x14ac:dyDescent="0.2">
      <c r="G2" s="88"/>
      <c r="H2" s="88"/>
      <c r="I2" s="88"/>
      <c r="J2" s="88"/>
      <c r="K2" s="88"/>
      <c r="L2" s="88"/>
    </row>
    <row r="3" spans="1:12" ht="15.95" customHeight="1" x14ac:dyDescent="0.2">
      <c r="A3" s="193"/>
      <c r="B3" s="29" t="s">
        <v>39</v>
      </c>
      <c r="C3" s="29" t="s">
        <v>40</v>
      </c>
      <c r="D3" s="356" t="s">
        <v>41</v>
      </c>
      <c r="E3" s="357"/>
      <c r="G3" s="199"/>
      <c r="H3" s="200"/>
      <c r="I3" s="200"/>
      <c r="J3" s="204"/>
      <c r="K3" s="204"/>
      <c r="L3" s="88"/>
    </row>
    <row r="4" spans="1:12" ht="15.95" customHeight="1" x14ac:dyDescent="0.2">
      <c r="A4" s="193"/>
      <c r="B4" s="29" t="s">
        <v>313</v>
      </c>
      <c r="C4" s="29" t="s">
        <v>314</v>
      </c>
      <c r="D4" s="29" t="s">
        <v>315</v>
      </c>
      <c r="E4" s="29" t="s">
        <v>316</v>
      </c>
      <c r="G4" s="199"/>
      <c r="H4" s="201"/>
      <c r="I4" s="201"/>
      <c r="J4" s="201"/>
      <c r="K4" s="201"/>
      <c r="L4" s="88"/>
    </row>
    <row r="5" spans="1:12" ht="15.95" customHeight="1" x14ac:dyDescent="0.2">
      <c r="A5" s="193" t="s">
        <v>37</v>
      </c>
      <c r="B5" s="194">
        <v>6.3958000000000004</v>
      </c>
      <c r="C5" s="195">
        <v>0.74387000000000025</v>
      </c>
      <c r="D5" s="194">
        <v>1.9351000000000003</v>
      </c>
      <c r="E5" s="196">
        <v>-2.1173099999999998</v>
      </c>
      <c r="G5" s="199"/>
      <c r="H5" s="202"/>
      <c r="I5" s="203"/>
      <c r="J5" s="202"/>
      <c r="K5" s="203"/>
      <c r="L5" s="88"/>
    </row>
    <row r="6" spans="1:12" ht="15.95" customHeight="1" x14ac:dyDescent="0.2">
      <c r="A6" s="197" t="s">
        <v>42</v>
      </c>
      <c r="B6" s="330">
        <v>6.6712999999999996</v>
      </c>
      <c r="C6" s="331">
        <v>0.57364999999999977</v>
      </c>
      <c r="D6" s="330">
        <v>1.7708499999999994</v>
      </c>
      <c r="E6" s="332">
        <v>-1.6166200000000002</v>
      </c>
      <c r="G6" s="199"/>
      <c r="H6" s="202"/>
      <c r="I6" s="203"/>
      <c r="J6" s="202"/>
      <c r="K6" s="203"/>
      <c r="L6" s="88"/>
    </row>
    <row r="7" spans="1:12" ht="15.95" customHeight="1" x14ac:dyDescent="0.2">
      <c r="A7" s="198" t="s">
        <v>43</v>
      </c>
      <c r="B7" s="333">
        <v>6.2147300000000003</v>
      </c>
      <c r="C7" s="334">
        <v>1.0460400000000005</v>
      </c>
      <c r="D7" s="333">
        <v>2.1467900000000002</v>
      </c>
      <c r="E7" s="335">
        <v>-2.5994599999999997</v>
      </c>
      <c r="G7" s="199"/>
      <c r="H7" s="202"/>
      <c r="I7" s="203"/>
      <c r="J7" s="202"/>
      <c r="K7" s="203"/>
      <c r="L7" s="88"/>
    </row>
    <row r="8" spans="1:12" ht="15.95" customHeight="1" x14ac:dyDescent="0.2">
      <c r="A8" s="197" t="s">
        <v>38</v>
      </c>
      <c r="B8" s="194">
        <v>8</v>
      </c>
      <c r="C8" s="195">
        <v>-9.9999999999999645E-2</v>
      </c>
      <c r="D8" s="194">
        <v>0.79999999999999982</v>
      </c>
      <c r="E8" s="196">
        <v>-1.2000000000000002</v>
      </c>
      <c r="G8" s="199"/>
      <c r="H8" s="202"/>
      <c r="I8" s="203"/>
      <c r="J8" s="202"/>
      <c r="K8" s="203"/>
      <c r="L8" s="88"/>
    </row>
    <row r="9" spans="1:12" ht="15.95" customHeight="1" x14ac:dyDescent="0.2">
      <c r="A9" s="197" t="s">
        <v>42</v>
      </c>
      <c r="B9" s="330">
        <v>8</v>
      </c>
      <c r="C9" s="331">
        <v>-0.30000000000000071</v>
      </c>
      <c r="D9" s="330">
        <v>0.5</v>
      </c>
      <c r="E9" s="332">
        <v>-1</v>
      </c>
      <c r="G9" s="199"/>
      <c r="H9" s="202"/>
      <c r="I9" s="203"/>
      <c r="J9" s="202"/>
      <c r="K9" s="203"/>
      <c r="L9" s="88"/>
    </row>
    <row r="10" spans="1:12" ht="15.95" customHeight="1" x14ac:dyDescent="0.2">
      <c r="A10" s="198" t="s">
        <v>43</v>
      </c>
      <c r="B10" s="333">
        <v>7.9</v>
      </c>
      <c r="C10" s="334">
        <v>0.20000000000000018</v>
      </c>
      <c r="D10" s="333">
        <v>1.1000000000000005</v>
      </c>
      <c r="E10" s="335">
        <v>-1.5000000000000009</v>
      </c>
      <c r="G10" s="199"/>
      <c r="H10" s="202"/>
      <c r="I10" s="203"/>
      <c r="J10" s="202"/>
      <c r="K10" s="203"/>
      <c r="L10" s="88"/>
    </row>
    <row r="11" spans="1:12" ht="15.95" customHeight="1" x14ac:dyDescent="0.2">
      <c r="G11" s="88"/>
      <c r="H11" s="88"/>
      <c r="I11" s="88"/>
      <c r="J11" s="88"/>
      <c r="K11" s="88"/>
      <c r="L11" s="88"/>
    </row>
    <row r="12" spans="1:12" x14ac:dyDescent="0.2">
      <c r="A12" s="27" t="s">
        <v>279</v>
      </c>
      <c r="G12" s="88"/>
      <c r="H12" s="88"/>
      <c r="I12" s="88"/>
      <c r="J12" s="88"/>
      <c r="K12" s="88"/>
      <c r="L12" s="88"/>
    </row>
    <row r="13" spans="1:12" x14ac:dyDescent="0.2">
      <c r="A13" s="27" t="s">
        <v>280</v>
      </c>
    </row>
  </sheetData>
  <mergeCells count="1">
    <mergeCell ref="D3:E3"/>
  </mergeCells>
  <hyperlinks>
    <hyperlink ref="L1" location="'Lisez-moi'!A1" display="Retour au sommair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14"/>
  <sheetViews>
    <sheetView zoomScale="85" zoomScaleNormal="85" workbookViewId="0">
      <selection activeCell="M22" sqref="M22"/>
    </sheetView>
  </sheetViews>
  <sheetFormatPr baseColWidth="10" defaultColWidth="11.5703125" defaultRowHeight="12.75" x14ac:dyDescent="0.2"/>
  <cols>
    <col min="1" max="1" width="18.5703125" style="90" bestFit="1" customWidth="1"/>
    <col min="2" max="5" width="12.5703125" style="90" customWidth="1"/>
    <col min="6" max="256" width="11.5703125" style="90"/>
    <col min="257" max="257" width="18.5703125" style="90" bestFit="1" customWidth="1"/>
    <col min="258" max="258" width="11.42578125" style="90" customWidth="1"/>
    <col min="259" max="512" width="11.5703125" style="90"/>
    <col min="513" max="513" width="18.5703125" style="90" bestFit="1" customWidth="1"/>
    <col min="514" max="514" width="11.42578125" style="90" customWidth="1"/>
    <col min="515" max="768" width="11.5703125" style="90"/>
    <col min="769" max="769" width="18.5703125" style="90" bestFit="1" customWidth="1"/>
    <col min="770" max="770" width="11.42578125" style="90" customWidth="1"/>
    <col min="771" max="1024" width="11.5703125" style="90"/>
    <col min="1025" max="1025" width="18.5703125" style="90" bestFit="1" customWidth="1"/>
    <col min="1026" max="1026" width="11.42578125" style="90" customWidth="1"/>
    <col min="1027" max="1280" width="11.5703125" style="90"/>
    <col min="1281" max="1281" width="18.5703125" style="90" bestFit="1" customWidth="1"/>
    <col min="1282" max="1282" width="11.42578125" style="90" customWidth="1"/>
    <col min="1283" max="1536" width="11.5703125" style="90"/>
    <col min="1537" max="1537" width="18.5703125" style="90" bestFit="1" customWidth="1"/>
    <col min="1538" max="1538" width="11.42578125" style="90" customWidth="1"/>
    <col min="1539" max="1792" width="11.5703125" style="90"/>
    <col min="1793" max="1793" width="18.5703125" style="90" bestFit="1" customWidth="1"/>
    <col min="1794" max="1794" width="11.42578125" style="90" customWidth="1"/>
    <col min="1795" max="2048" width="11.5703125" style="90"/>
    <col min="2049" max="2049" width="18.5703125" style="90" bestFit="1" customWidth="1"/>
    <col min="2050" max="2050" width="11.42578125" style="90" customWidth="1"/>
    <col min="2051" max="2304" width="11.5703125" style="90"/>
    <col min="2305" max="2305" width="18.5703125" style="90" bestFit="1" customWidth="1"/>
    <col min="2306" max="2306" width="11.42578125" style="90" customWidth="1"/>
    <col min="2307" max="2560" width="11.5703125" style="90"/>
    <col min="2561" max="2561" width="18.5703125" style="90" bestFit="1" customWidth="1"/>
    <col min="2562" max="2562" width="11.42578125" style="90" customWidth="1"/>
    <col min="2563" max="2816" width="11.5703125" style="90"/>
    <col min="2817" max="2817" width="18.5703125" style="90" bestFit="1" customWidth="1"/>
    <col min="2818" max="2818" width="11.42578125" style="90" customWidth="1"/>
    <col min="2819" max="3072" width="11.5703125" style="90"/>
    <col min="3073" max="3073" width="18.5703125" style="90" bestFit="1" customWidth="1"/>
    <col min="3074" max="3074" width="11.42578125" style="90" customWidth="1"/>
    <col min="3075" max="3328" width="11.5703125" style="90"/>
    <col min="3329" max="3329" width="18.5703125" style="90" bestFit="1" customWidth="1"/>
    <col min="3330" max="3330" width="11.42578125" style="90" customWidth="1"/>
    <col min="3331" max="3584" width="11.5703125" style="90"/>
    <col min="3585" max="3585" width="18.5703125" style="90" bestFit="1" customWidth="1"/>
    <col min="3586" max="3586" width="11.42578125" style="90" customWidth="1"/>
    <col min="3587" max="3840" width="11.5703125" style="90"/>
    <col min="3841" max="3841" width="18.5703125" style="90" bestFit="1" customWidth="1"/>
    <col min="3842" max="3842" width="11.42578125" style="90" customWidth="1"/>
    <col min="3843" max="4096" width="11.5703125" style="90"/>
    <col min="4097" max="4097" width="18.5703125" style="90" bestFit="1" customWidth="1"/>
    <col min="4098" max="4098" width="11.42578125" style="90" customWidth="1"/>
    <col min="4099" max="4352" width="11.5703125" style="90"/>
    <col min="4353" max="4353" width="18.5703125" style="90" bestFit="1" customWidth="1"/>
    <col min="4354" max="4354" width="11.42578125" style="90" customWidth="1"/>
    <col min="4355" max="4608" width="11.5703125" style="90"/>
    <col min="4609" max="4609" width="18.5703125" style="90" bestFit="1" customWidth="1"/>
    <col min="4610" max="4610" width="11.42578125" style="90" customWidth="1"/>
    <col min="4611" max="4864" width="11.5703125" style="90"/>
    <col min="4865" max="4865" width="18.5703125" style="90" bestFit="1" customWidth="1"/>
    <col min="4866" max="4866" width="11.42578125" style="90" customWidth="1"/>
    <col min="4867" max="5120" width="11.5703125" style="90"/>
    <col min="5121" max="5121" width="18.5703125" style="90" bestFit="1" customWidth="1"/>
    <col min="5122" max="5122" width="11.42578125" style="90" customWidth="1"/>
    <col min="5123" max="5376" width="11.5703125" style="90"/>
    <col min="5377" max="5377" width="18.5703125" style="90" bestFit="1" customWidth="1"/>
    <col min="5378" max="5378" width="11.42578125" style="90" customWidth="1"/>
    <col min="5379" max="5632" width="11.5703125" style="90"/>
    <col min="5633" max="5633" width="18.5703125" style="90" bestFit="1" customWidth="1"/>
    <col min="5634" max="5634" width="11.42578125" style="90" customWidth="1"/>
    <col min="5635" max="5888" width="11.5703125" style="90"/>
    <col min="5889" max="5889" width="18.5703125" style="90" bestFit="1" customWidth="1"/>
    <col min="5890" max="5890" width="11.42578125" style="90" customWidth="1"/>
    <col min="5891" max="6144" width="11.5703125" style="90"/>
    <col min="6145" max="6145" width="18.5703125" style="90" bestFit="1" customWidth="1"/>
    <col min="6146" max="6146" width="11.42578125" style="90" customWidth="1"/>
    <col min="6147" max="6400" width="11.5703125" style="90"/>
    <col min="6401" max="6401" width="18.5703125" style="90" bestFit="1" customWidth="1"/>
    <col min="6402" max="6402" width="11.42578125" style="90" customWidth="1"/>
    <col min="6403" max="6656" width="11.5703125" style="90"/>
    <col min="6657" max="6657" width="18.5703125" style="90" bestFit="1" customWidth="1"/>
    <col min="6658" max="6658" width="11.42578125" style="90" customWidth="1"/>
    <col min="6659" max="6912" width="11.5703125" style="90"/>
    <col min="6913" max="6913" width="18.5703125" style="90" bestFit="1" customWidth="1"/>
    <col min="6914" max="6914" width="11.42578125" style="90" customWidth="1"/>
    <col min="6915" max="7168" width="11.5703125" style="90"/>
    <col min="7169" max="7169" width="18.5703125" style="90" bestFit="1" customWidth="1"/>
    <col min="7170" max="7170" width="11.42578125" style="90" customWidth="1"/>
    <col min="7171" max="7424" width="11.5703125" style="90"/>
    <col min="7425" max="7425" width="18.5703125" style="90" bestFit="1" customWidth="1"/>
    <col min="7426" max="7426" width="11.42578125" style="90" customWidth="1"/>
    <col min="7427" max="7680" width="11.5703125" style="90"/>
    <col min="7681" max="7681" width="18.5703125" style="90" bestFit="1" customWidth="1"/>
    <col min="7682" max="7682" width="11.42578125" style="90" customWidth="1"/>
    <col min="7683" max="7936" width="11.5703125" style="90"/>
    <col min="7937" max="7937" width="18.5703125" style="90" bestFit="1" customWidth="1"/>
    <col min="7938" max="7938" width="11.42578125" style="90" customWidth="1"/>
    <col min="7939" max="8192" width="11.5703125" style="90"/>
    <col min="8193" max="8193" width="18.5703125" style="90" bestFit="1" customWidth="1"/>
    <col min="8194" max="8194" width="11.42578125" style="90" customWidth="1"/>
    <col min="8195" max="8448" width="11.5703125" style="90"/>
    <col min="8449" max="8449" width="18.5703125" style="90" bestFit="1" customWidth="1"/>
    <col min="8450" max="8450" width="11.42578125" style="90" customWidth="1"/>
    <col min="8451" max="8704" width="11.5703125" style="90"/>
    <col min="8705" max="8705" width="18.5703125" style="90" bestFit="1" customWidth="1"/>
    <col min="8706" max="8706" width="11.42578125" style="90" customWidth="1"/>
    <col min="8707" max="8960" width="11.5703125" style="90"/>
    <col min="8961" max="8961" width="18.5703125" style="90" bestFit="1" customWidth="1"/>
    <col min="8962" max="8962" width="11.42578125" style="90" customWidth="1"/>
    <col min="8963" max="9216" width="11.5703125" style="90"/>
    <col min="9217" max="9217" width="18.5703125" style="90" bestFit="1" customWidth="1"/>
    <col min="9218" max="9218" width="11.42578125" style="90" customWidth="1"/>
    <col min="9219" max="9472" width="11.5703125" style="90"/>
    <col min="9473" max="9473" width="18.5703125" style="90" bestFit="1" customWidth="1"/>
    <col min="9474" max="9474" width="11.42578125" style="90" customWidth="1"/>
    <col min="9475" max="9728" width="11.5703125" style="90"/>
    <col min="9729" max="9729" width="18.5703125" style="90" bestFit="1" customWidth="1"/>
    <col min="9730" max="9730" width="11.42578125" style="90" customWidth="1"/>
    <col min="9731" max="9984" width="11.5703125" style="90"/>
    <col min="9985" max="9985" width="18.5703125" style="90" bestFit="1" customWidth="1"/>
    <col min="9986" max="9986" width="11.42578125" style="90" customWidth="1"/>
    <col min="9987" max="10240" width="11.5703125" style="90"/>
    <col min="10241" max="10241" width="18.5703125" style="90" bestFit="1" customWidth="1"/>
    <col min="10242" max="10242" width="11.42578125" style="90" customWidth="1"/>
    <col min="10243" max="10496" width="11.5703125" style="90"/>
    <col min="10497" max="10497" width="18.5703125" style="90" bestFit="1" customWidth="1"/>
    <col min="10498" max="10498" width="11.42578125" style="90" customWidth="1"/>
    <col min="10499" max="10752" width="11.5703125" style="90"/>
    <col min="10753" max="10753" width="18.5703125" style="90" bestFit="1" customWidth="1"/>
    <col min="10754" max="10754" width="11.42578125" style="90" customWidth="1"/>
    <col min="10755" max="11008" width="11.5703125" style="90"/>
    <col min="11009" max="11009" width="18.5703125" style="90" bestFit="1" customWidth="1"/>
    <col min="11010" max="11010" width="11.42578125" style="90" customWidth="1"/>
    <col min="11011" max="11264" width="11.5703125" style="90"/>
    <col min="11265" max="11265" width="18.5703125" style="90" bestFit="1" customWidth="1"/>
    <col min="11266" max="11266" width="11.42578125" style="90" customWidth="1"/>
    <col min="11267" max="11520" width="11.5703125" style="90"/>
    <col min="11521" max="11521" width="18.5703125" style="90" bestFit="1" customWidth="1"/>
    <col min="11522" max="11522" width="11.42578125" style="90" customWidth="1"/>
    <col min="11523" max="11776" width="11.5703125" style="90"/>
    <col min="11777" max="11777" width="18.5703125" style="90" bestFit="1" customWidth="1"/>
    <col min="11778" max="11778" width="11.42578125" style="90" customWidth="1"/>
    <col min="11779" max="12032" width="11.5703125" style="90"/>
    <col min="12033" max="12033" width="18.5703125" style="90" bestFit="1" customWidth="1"/>
    <col min="12034" max="12034" width="11.42578125" style="90" customWidth="1"/>
    <col min="12035" max="12288" width="11.5703125" style="90"/>
    <col min="12289" max="12289" width="18.5703125" style="90" bestFit="1" customWidth="1"/>
    <col min="12290" max="12290" width="11.42578125" style="90" customWidth="1"/>
    <col min="12291" max="12544" width="11.5703125" style="90"/>
    <col min="12545" max="12545" width="18.5703125" style="90" bestFit="1" customWidth="1"/>
    <col min="12546" max="12546" width="11.42578125" style="90" customWidth="1"/>
    <col min="12547" max="12800" width="11.5703125" style="90"/>
    <col min="12801" max="12801" width="18.5703125" style="90" bestFit="1" customWidth="1"/>
    <col min="12802" max="12802" width="11.42578125" style="90" customWidth="1"/>
    <col min="12803" max="13056" width="11.5703125" style="90"/>
    <col min="13057" max="13057" width="18.5703125" style="90" bestFit="1" customWidth="1"/>
    <col min="13058" max="13058" width="11.42578125" style="90" customWidth="1"/>
    <col min="13059" max="13312" width="11.5703125" style="90"/>
    <col min="13313" max="13313" width="18.5703125" style="90" bestFit="1" customWidth="1"/>
    <col min="13314" max="13314" width="11.42578125" style="90" customWidth="1"/>
    <col min="13315" max="13568" width="11.5703125" style="90"/>
    <col min="13569" max="13569" width="18.5703125" style="90" bestFit="1" customWidth="1"/>
    <col min="13570" max="13570" width="11.42578125" style="90" customWidth="1"/>
    <col min="13571" max="13824" width="11.5703125" style="90"/>
    <col min="13825" max="13825" width="18.5703125" style="90" bestFit="1" customWidth="1"/>
    <col min="13826" max="13826" width="11.42578125" style="90" customWidth="1"/>
    <col min="13827" max="14080" width="11.5703125" style="90"/>
    <col min="14081" max="14081" width="18.5703125" style="90" bestFit="1" customWidth="1"/>
    <col min="14082" max="14082" width="11.42578125" style="90" customWidth="1"/>
    <col min="14083" max="14336" width="11.5703125" style="90"/>
    <col min="14337" max="14337" width="18.5703125" style="90" bestFit="1" customWidth="1"/>
    <col min="14338" max="14338" width="11.42578125" style="90" customWidth="1"/>
    <col min="14339" max="14592" width="11.5703125" style="90"/>
    <col min="14593" max="14593" width="18.5703125" style="90" bestFit="1" customWidth="1"/>
    <col min="14594" max="14594" width="11.42578125" style="90" customWidth="1"/>
    <col min="14595" max="14848" width="11.5703125" style="90"/>
    <col min="14849" max="14849" width="18.5703125" style="90" bestFit="1" customWidth="1"/>
    <col min="14850" max="14850" width="11.42578125" style="90" customWidth="1"/>
    <col min="14851" max="15104" width="11.5703125" style="90"/>
    <col min="15105" max="15105" width="18.5703125" style="90" bestFit="1" customWidth="1"/>
    <col min="15106" max="15106" width="11.42578125" style="90" customWidth="1"/>
    <col min="15107" max="15360" width="11.5703125" style="90"/>
    <col min="15361" max="15361" width="18.5703125" style="90" bestFit="1" customWidth="1"/>
    <col min="15362" max="15362" width="11.42578125" style="90" customWidth="1"/>
    <col min="15363" max="15616" width="11.5703125" style="90"/>
    <col min="15617" max="15617" width="18.5703125" style="90" bestFit="1" customWidth="1"/>
    <col min="15618" max="15618" width="11.42578125" style="90" customWidth="1"/>
    <col min="15619" max="15872" width="11.5703125" style="90"/>
    <col min="15873" max="15873" width="18.5703125" style="90" bestFit="1" customWidth="1"/>
    <col min="15874" max="15874" width="11.42578125" style="90" customWidth="1"/>
    <col min="15875" max="16128" width="11.5703125" style="90"/>
    <col min="16129" max="16129" width="18.5703125" style="90" bestFit="1" customWidth="1"/>
    <col min="16130" max="16130" width="11.42578125" style="90" customWidth="1"/>
    <col min="16131" max="16384" width="11.5703125" style="90"/>
  </cols>
  <sheetData>
    <row r="1" spans="1:14" ht="15" x14ac:dyDescent="0.2">
      <c r="A1" s="294" t="s">
        <v>281</v>
      </c>
      <c r="B1" s="157"/>
      <c r="C1" s="157"/>
      <c r="D1" s="157"/>
      <c r="E1" s="157"/>
      <c r="F1" s="156"/>
      <c r="G1" s="156"/>
      <c r="H1" s="156"/>
      <c r="I1" s="156"/>
      <c r="J1" s="156"/>
      <c r="K1" s="254" t="s">
        <v>333</v>
      </c>
      <c r="L1" s="156"/>
      <c r="M1" s="156"/>
      <c r="N1" s="156"/>
    </row>
    <row r="2" spans="1:14" x14ac:dyDescent="0.2">
      <c r="A2" s="157"/>
      <c r="B2" s="157"/>
      <c r="C2" s="157"/>
      <c r="D2" s="157"/>
      <c r="E2" s="157"/>
      <c r="F2" s="156"/>
      <c r="G2" s="156"/>
      <c r="H2" s="156"/>
      <c r="I2" s="156"/>
      <c r="J2" s="156"/>
      <c r="K2" s="156"/>
      <c r="L2" s="156"/>
      <c r="M2" s="156"/>
      <c r="N2" s="156"/>
    </row>
    <row r="3" spans="1:14" ht="25.5" x14ac:dyDescent="0.2">
      <c r="A3" s="255"/>
      <c r="B3" s="256" t="s">
        <v>44</v>
      </c>
      <c r="C3" s="257" t="s">
        <v>45</v>
      </c>
      <c r="D3" s="358" t="s">
        <v>46</v>
      </c>
      <c r="E3" s="359"/>
      <c r="F3" s="156"/>
      <c r="G3" s="156"/>
      <c r="H3" s="156"/>
      <c r="I3" s="156"/>
      <c r="J3" s="156"/>
      <c r="K3" s="156"/>
      <c r="L3" s="156"/>
      <c r="M3" s="156"/>
      <c r="N3" s="156"/>
    </row>
    <row r="4" spans="1:14" ht="25.5" x14ac:dyDescent="0.2">
      <c r="A4" s="255"/>
      <c r="B4" s="258" t="s">
        <v>317</v>
      </c>
      <c r="C4" s="259" t="s">
        <v>337</v>
      </c>
      <c r="D4" s="260" t="s">
        <v>318</v>
      </c>
      <c r="E4" s="261" t="s">
        <v>319</v>
      </c>
      <c r="F4" s="156"/>
      <c r="G4" s="156"/>
      <c r="H4" s="156"/>
      <c r="I4" s="156"/>
      <c r="J4" s="156"/>
      <c r="K4" s="156"/>
      <c r="L4" s="156"/>
      <c r="M4" s="156"/>
      <c r="N4" s="156"/>
    </row>
    <row r="5" spans="1:14" x14ac:dyDescent="0.2">
      <c r="A5" s="255"/>
      <c r="B5" s="262" t="s">
        <v>47</v>
      </c>
      <c r="C5" s="263" t="s">
        <v>48</v>
      </c>
      <c r="D5" s="264" t="s">
        <v>48</v>
      </c>
      <c r="E5" s="265" t="s">
        <v>48</v>
      </c>
      <c r="F5" s="156"/>
      <c r="G5" s="156"/>
      <c r="H5" s="156"/>
      <c r="I5" s="156"/>
      <c r="J5" s="156"/>
      <c r="K5" s="156"/>
      <c r="L5" s="156"/>
      <c r="M5" s="156"/>
      <c r="N5" s="156"/>
    </row>
    <row r="6" spans="1:14" x14ac:dyDescent="0.2">
      <c r="A6" s="266" t="s">
        <v>37</v>
      </c>
      <c r="B6" s="267">
        <v>682.2</v>
      </c>
      <c r="C6" s="268">
        <v>-7.3238611395931574E-2</v>
      </c>
      <c r="D6" s="269">
        <v>-5.1050215607177591</v>
      </c>
      <c r="E6" s="270">
        <v>12.857142857142856</v>
      </c>
      <c r="F6" s="156"/>
      <c r="G6" s="156"/>
      <c r="H6" s="156"/>
      <c r="I6" s="156"/>
      <c r="J6" s="156"/>
      <c r="K6" s="156"/>
      <c r="L6" s="156"/>
      <c r="M6" s="156"/>
      <c r="N6" s="156"/>
    </row>
    <row r="7" spans="1:14" x14ac:dyDescent="0.2">
      <c r="A7" s="271" t="s">
        <v>49</v>
      </c>
      <c r="B7" s="272">
        <v>348.3</v>
      </c>
      <c r="C7" s="273">
        <v>-0.31482541499713301</v>
      </c>
      <c r="D7" s="274">
        <v>-5.7119653492149425</v>
      </c>
      <c r="E7" s="275">
        <v>13.626576438019079</v>
      </c>
      <c r="F7" s="156"/>
      <c r="G7" s="156"/>
      <c r="H7" s="156"/>
      <c r="I7" s="156"/>
      <c r="J7" s="156"/>
      <c r="K7" s="156"/>
      <c r="L7" s="156"/>
      <c r="M7" s="156"/>
      <c r="N7" s="156"/>
    </row>
    <row r="8" spans="1:14" x14ac:dyDescent="0.2">
      <c r="A8" s="276" t="s">
        <v>50</v>
      </c>
      <c r="B8" s="277">
        <v>333.9</v>
      </c>
      <c r="C8" s="278">
        <v>0.18001800180018623</v>
      </c>
      <c r="D8" s="279">
        <v>-4.4635193133047206</v>
      </c>
      <c r="E8" s="280">
        <v>12.055145880089778</v>
      </c>
      <c r="F8" s="156"/>
      <c r="G8" s="156"/>
      <c r="H8" s="156"/>
      <c r="I8" s="156"/>
      <c r="J8" s="156"/>
      <c r="K8" s="156"/>
      <c r="L8" s="156"/>
      <c r="M8" s="156"/>
      <c r="N8" s="156"/>
    </row>
    <row r="9" spans="1:14" x14ac:dyDescent="0.2">
      <c r="A9" s="281" t="s">
        <v>51</v>
      </c>
      <c r="B9" s="282">
        <v>3750.1</v>
      </c>
      <c r="C9" s="278">
        <v>-1.3313337016865323</v>
      </c>
      <c r="D9" s="279">
        <v>-14.785948009452831</v>
      </c>
      <c r="E9" s="283">
        <v>21.024117922063645</v>
      </c>
      <c r="H9" s="284"/>
      <c r="I9" s="285"/>
      <c r="J9" s="286"/>
      <c r="K9" s="286"/>
      <c r="L9" s="286"/>
    </row>
    <row r="10" spans="1:14" x14ac:dyDescent="0.2">
      <c r="H10" s="287"/>
      <c r="I10" s="288"/>
      <c r="J10" s="286"/>
      <c r="K10" s="286"/>
      <c r="L10" s="289"/>
    </row>
    <row r="11" spans="1:14" x14ac:dyDescent="0.2">
      <c r="A11" s="290" t="s">
        <v>282</v>
      </c>
      <c r="B11" s="291"/>
      <c r="C11" s="291"/>
      <c r="D11" s="292"/>
      <c r="E11" s="292"/>
      <c r="H11" s="96"/>
    </row>
    <row r="12" spans="1:14" x14ac:dyDescent="0.2">
      <c r="A12" s="287" t="s">
        <v>283</v>
      </c>
      <c r="B12" s="293"/>
      <c r="C12" s="293"/>
      <c r="D12" s="122"/>
      <c r="E12" s="122"/>
      <c r="H12" s="96"/>
    </row>
    <row r="13" spans="1:14" x14ac:dyDescent="0.2">
      <c r="A13" s="90" t="s">
        <v>284</v>
      </c>
    </row>
    <row r="14" spans="1:14" x14ac:dyDescent="0.2">
      <c r="A14" s="90" t="s">
        <v>285</v>
      </c>
    </row>
  </sheetData>
  <mergeCells count="1">
    <mergeCell ref="D3:E3"/>
  </mergeCells>
  <hyperlinks>
    <hyperlink ref="K1" location="'Lisez-moi'!A1" display="Retour au sommaire"/>
  </hyperlink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4"/>
  <sheetViews>
    <sheetView zoomScale="85" zoomScaleNormal="85" workbookViewId="0">
      <selection activeCell="G24" sqref="G24"/>
    </sheetView>
  </sheetViews>
  <sheetFormatPr baseColWidth="10" defaultColWidth="11.5703125" defaultRowHeight="12.75" x14ac:dyDescent="0.2"/>
  <cols>
    <col min="1" max="1" width="28" style="90" customWidth="1"/>
    <col min="2" max="5" width="12.5703125" style="90" customWidth="1"/>
    <col min="6" max="255" width="11.5703125" style="90"/>
    <col min="256" max="256" width="23.28515625" style="90" bestFit="1" customWidth="1"/>
    <col min="257" max="257" width="11.42578125" style="90" customWidth="1"/>
    <col min="258" max="511" width="11.5703125" style="90"/>
    <col min="512" max="512" width="23.28515625" style="90" bestFit="1" customWidth="1"/>
    <col min="513" max="513" width="11.42578125" style="90" customWidth="1"/>
    <col min="514" max="767" width="11.5703125" style="90"/>
    <col min="768" max="768" width="23.28515625" style="90" bestFit="1" customWidth="1"/>
    <col min="769" max="769" width="11.42578125" style="90" customWidth="1"/>
    <col min="770" max="1023" width="11.5703125" style="90"/>
    <col min="1024" max="1024" width="23.28515625" style="90" bestFit="1" customWidth="1"/>
    <col min="1025" max="1025" width="11.42578125" style="90" customWidth="1"/>
    <col min="1026" max="1279" width="11.5703125" style="90"/>
    <col min="1280" max="1280" width="23.28515625" style="90" bestFit="1" customWidth="1"/>
    <col min="1281" max="1281" width="11.42578125" style="90" customWidth="1"/>
    <col min="1282" max="1535" width="11.5703125" style="90"/>
    <col min="1536" max="1536" width="23.28515625" style="90" bestFit="1" customWidth="1"/>
    <col min="1537" max="1537" width="11.42578125" style="90" customWidth="1"/>
    <col min="1538" max="1791" width="11.5703125" style="90"/>
    <col min="1792" max="1792" width="23.28515625" style="90" bestFit="1" customWidth="1"/>
    <col min="1793" max="1793" width="11.42578125" style="90" customWidth="1"/>
    <col min="1794" max="2047" width="11.5703125" style="90"/>
    <col min="2048" max="2048" width="23.28515625" style="90" bestFit="1" customWidth="1"/>
    <col min="2049" max="2049" width="11.42578125" style="90" customWidth="1"/>
    <col min="2050" max="2303" width="11.5703125" style="90"/>
    <col min="2304" max="2304" width="23.28515625" style="90" bestFit="1" customWidth="1"/>
    <col min="2305" max="2305" width="11.42578125" style="90" customWidth="1"/>
    <col min="2306" max="2559" width="11.5703125" style="90"/>
    <col min="2560" max="2560" width="23.28515625" style="90" bestFit="1" customWidth="1"/>
    <col min="2561" max="2561" width="11.42578125" style="90" customWidth="1"/>
    <col min="2562" max="2815" width="11.5703125" style="90"/>
    <col min="2816" max="2816" width="23.28515625" style="90" bestFit="1" customWidth="1"/>
    <col min="2817" max="2817" width="11.42578125" style="90" customWidth="1"/>
    <col min="2818" max="3071" width="11.5703125" style="90"/>
    <col min="3072" max="3072" width="23.28515625" style="90" bestFit="1" customWidth="1"/>
    <col min="3073" max="3073" width="11.42578125" style="90" customWidth="1"/>
    <col min="3074" max="3327" width="11.5703125" style="90"/>
    <col min="3328" max="3328" width="23.28515625" style="90" bestFit="1" customWidth="1"/>
    <col min="3329" max="3329" width="11.42578125" style="90" customWidth="1"/>
    <col min="3330" max="3583" width="11.5703125" style="90"/>
    <col min="3584" max="3584" width="23.28515625" style="90" bestFit="1" customWidth="1"/>
    <col min="3585" max="3585" width="11.42578125" style="90" customWidth="1"/>
    <col min="3586" max="3839" width="11.5703125" style="90"/>
    <col min="3840" max="3840" width="23.28515625" style="90" bestFit="1" customWidth="1"/>
    <col min="3841" max="3841" width="11.42578125" style="90" customWidth="1"/>
    <col min="3842" max="4095" width="11.5703125" style="90"/>
    <col min="4096" max="4096" width="23.28515625" style="90" bestFit="1" customWidth="1"/>
    <col min="4097" max="4097" width="11.42578125" style="90" customWidth="1"/>
    <col min="4098" max="4351" width="11.5703125" style="90"/>
    <col min="4352" max="4352" width="23.28515625" style="90" bestFit="1" customWidth="1"/>
    <col min="4353" max="4353" width="11.42578125" style="90" customWidth="1"/>
    <col min="4354" max="4607" width="11.5703125" style="90"/>
    <col min="4608" max="4608" width="23.28515625" style="90" bestFit="1" customWidth="1"/>
    <col min="4609" max="4609" width="11.42578125" style="90" customWidth="1"/>
    <col min="4610" max="4863" width="11.5703125" style="90"/>
    <col min="4864" max="4864" width="23.28515625" style="90" bestFit="1" customWidth="1"/>
    <col min="4865" max="4865" width="11.42578125" style="90" customWidth="1"/>
    <col min="4866" max="5119" width="11.5703125" style="90"/>
    <col min="5120" max="5120" width="23.28515625" style="90" bestFit="1" customWidth="1"/>
    <col min="5121" max="5121" width="11.42578125" style="90" customWidth="1"/>
    <col min="5122" max="5375" width="11.5703125" style="90"/>
    <col min="5376" max="5376" width="23.28515625" style="90" bestFit="1" customWidth="1"/>
    <col min="5377" max="5377" width="11.42578125" style="90" customWidth="1"/>
    <col min="5378" max="5631" width="11.5703125" style="90"/>
    <col min="5632" max="5632" width="23.28515625" style="90" bestFit="1" customWidth="1"/>
    <col min="5633" max="5633" width="11.42578125" style="90" customWidth="1"/>
    <col min="5634" max="5887" width="11.5703125" style="90"/>
    <col min="5888" max="5888" width="23.28515625" style="90" bestFit="1" customWidth="1"/>
    <col min="5889" max="5889" width="11.42578125" style="90" customWidth="1"/>
    <col min="5890" max="6143" width="11.5703125" style="90"/>
    <col min="6144" max="6144" width="23.28515625" style="90" bestFit="1" customWidth="1"/>
    <col min="6145" max="6145" width="11.42578125" style="90" customWidth="1"/>
    <col min="6146" max="6399" width="11.5703125" style="90"/>
    <col min="6400" max="6400" width="23.28515625" style="90" bestFit="1" customWidth="1"/>
    <col min="6401" max="6401" width="11.42578125" style="90" customWidth="1"/>
    <col min="6402" max="6655" width="11.5703125" style="90"/>
    <col min="6656" max="6656" width="23.28515625" style="90" bestFit="1" customWidth="1"/>
    <col min="6657" max="6657" width="11.42578125" style="90" customWidth="1"/>
    <col min="6658" max="6911" width="11.5703125" style="90"/>
    <col min="6912" max="6912" width="23.28515625" style="90" bestFit="1" customWidth="1"/>
    <col min="6913" max="6913" width="11.42578125" style="90" customWidth="1"/>
    <col min="6914" max="7167" width="11.5703125" style="90"/>
    <col min="7168" max="7168" width="23.28515625" style="90" bestFit="1" customWidth="1"/>
    <col min="7169" max="7169" width="11.42578125" style="90" customWidth="1"/>
    <col min="7170" max="7423" width="11.5703125" style="90"/>
    <col min="7424" max="7424" width="23.28515625" style="90" bestFit="1" customWidth="1"/>
    <col min="7425" max="7425" width="11.42578125" style="90" customWidth="1"/>
    <col min="7426" max="7679" width="11.5703125" style="90"/>
    <col min="7680" max="7680" width="23.28515625" style="90" bestFit="1" customWidth="1"/>
    <col min="7681" max="7681" width="11.42578125" style="90" customWidth="1"/>
    <col min="7682" max="7935" width="11.5703125" style="90"/>
    <col min="7936" max="7936" width="23.28515625" style="90" bestFit="1" customWidth="1"/>
    <col min="7937" max="7937" width="11.42578125" style="90" customWidth="1"/>
    <col min="7938" max="8191" width="11.5703125" style="90"/>
    <col min="8192" max="8192" width="23.28515625" style="90" bestFit="1" customWidth="1"/>
    <col min="8193" max="8193" width="11.42578125" style="90" customWidth="1"/>
    <col min="8194" max="8447" width="11.5703125" style="90"/>
    <col min="8448" max="8448" width="23.28515625" style="90" bestFit="1" customWidth="1"/>
    <col min="8449" max="8449" width="11.42578125" style="90" customWidth="1"/>
    <col min="8450" max="8703" width="11.5703125" style="90"/>
    <col min="8704" max="8704" width="23.28515625" style="90" bestFit="1" customWidth="1"/>
    <col min="8705" max="8705" width="11.42578125" style="90" customWidth="1"/>
    <col min="8706" max="8959" width="11.5703125" style="90"/>
    <col min="8960" max="8960" width="23.28515625" style="90" bestFit="1" customWidth="1"/>
    <col min="8961" max="8961" width="11.42578125" style="90" customWidth="1"/>
    <col min="8962" max="9215" width="11.5703125" style="90"/>
    <col min="9216" max="9216" width="23.28515625" style="90" bestFit="1" customWidth="1"/>
    <col min="9217" max="9217" width="11.42578125" style="90" customWidth="1"/>
    <col min="9218" max="9471" width="11.5703125" style="90"/>
    <col min="9472" max="9472" width="23.28515625" style="90" bestFit="1" customWidth="1"/>
    <col min="9473" max="9473" width="11.42578125" style="90" customWidth="1"/>
    <col min="9474" max="9727" width="11.5703125" style="90"/>
    <col min="9728" max="9728" width="23.28515625" style="90" bestFit="1" customWidth="1"/>
    <col min="9729" max="9729" width="11.42578125" style="90" customWidth="1"/>
    <col min="9730" max="9983" width="11.5703125" style="90"/>
    <col min="9984" max="9984" width="23.28515625" style="90" bestFit="1" customWidth="1"/>
    <col min="9985" max="9985" width="11.42578125" style="90" customWidth="1"/>
    <col min="9986" max="10239" width="11.5703125" style="90"/>
    <col min="10240" max="10240" width="23.28515625" style="90" bestFit="1" customWidth="1"/>
    <col min="10241" max="10241" width="11.42578125" style="90" customWidth="1"/>
    <col min="10242" max="10495" width="11.5703125" style="90"/>
    <col min="10496" max="10496" width="23.28515625" style="90" bestFit="1" customWidth="1"/>
    <col min="10497" max="10497" width="11.42578125" style="90" customWidth="1"/>
    <col min="10498" max="10751" width="11.5703125" style="90"/>
    <col min="10752" max="10752" width="23.28515625" style="90" bestFit="1" customWidth="1"/>
    <col min="10753" max="10753" width="11.42578125" style="90" customWidth="1"/>
    <col min="10754" max="11007" width="11.5703125" style="90"/>
    <col min="11008" max="11008" width="23.28515625" style="90" bestFit="1" customWidth="1"/>
    <col min="11009" max="11009" width="11.42578125" style="90" customWidth="1"/>
    <col min="11010" max="11263" width="11.5703125" style="90"/>
    <col min="11264" max="11264" width="23.28515625" style="90" bestFit="1" customWidth="1"/>
    <col min="11265" max="11265" width="11.42578125" style="90" customWidth="1"/>
    <col min="11266" max="11519" width="11.5703125" style="90"/>
    <col min="11520" max="11520" width="23.28515625" style="90" bestFit="1" customWidth="1"/>
    <col min="11521" max="11521" width="11.42578125" style="90" customWidth="1"/>
    <col min="11522" max="11775" width="11.5703125" style="90"/>
    <col min="11776" max="11776" width="23.28515625" style="90" bestFit="1" customWidth="1"/>
    <col min="11777" max="11777" width="11.42578125" style="90" customWidth="1"/>
    <col min="11778" max="12031" width="11.5703125" style="90"/>
    <col min="12032" max="12032" width="23.28515625" style="90" bestFit="1" customWidth="1"/>
    <col min="12033" max="12033" width="11.42578125" style="90" customWidth="1"/>
    <col min="12034" max="12287" width="11.5703125" style="90"/>
    <col min="12288" max="12288" width="23.28515625" style="90" bestFit="1" customWidth="1"/>
    <col min="12289" max="12289" width="11.42578125" style="90" customWidth="1"/>
    <col min="12290" max="12543" width="11.5703125" style="90"/>
    <col min="12544" max="12544" width="23.28515625" style="90" bestFit="1" customWidth="1"/>
    <col min="12545" max="12545" width="11.42578125" style="90" customWidth="1"/>
    <col min="12546" max="12799" width="11.5703125" style="90"/>
    <col min="12800" max="12800" width="23.28515625" style="90" bestFit="1" customWidth="1"/>
    <col min="12801" max="12801" width="11.42578125" style="90" customWidth="1"/>
    <col min="12802" max="13055" width="11.5703125" style="90"/>
    <col min="13056" max="13056" width="23.28515625" style="90" bestFit="1" customWidth="1"/>
    <col min="13057" max="13057" width="11.42578125" style="90" customWidth="1"/>
    <col min="13058" max="13311" width="11.5703125" style="90"/>
    <col min="13312" max="13312" width="23.28515625" style="90" bestFit="1" customWidth="1"/>
    <col min="13313" max="13313" width="11.42578125" style="90" customWidth="1"/>
    <col min="13314" max="13567" width="11.5703125" style="90"/>
    <col min="13568" max="13568" width="23.28515625" style="90" bestFit="1" customWidth="1"/>
    <col min="13569" max="13569" width="11.42578125" style="90" customWidth="1"/>
    <col min="13570" max="13823" width="11.5703125" style="90"/>
    <col min="13824" max="13824" width="23.28515625" style="90" bestFit="1" customWidth="1"/>
    <col min="13825" max="13825" width="11.42578125" style="90" customWidth="1"/>
    <col min="13826" max="14079" width="11.5703125" style="90"/>
    <col min="14080" max="14080" width="23.28515625" style="90" bestFit="1" customWidth="1"/>
    <col min="14081" max="14081" width="11.42578125" style="90" customWidth="1"/>
    <col min="14082" max="14335" width="11.5703125" style="90"/>
    <col min="14336" max="14336" width="23.28515625" style="90" bestFit="1" customWidth="1"/>
    <col min="14337" max="14337" width="11.42578125" style="90" customWidth="1"/>
    <col min="14338" max="14591" width="11.5703125" style="90"/>
    <col min="14592" max="14592" width="23.28515625" style="90" bestFit="1" customWidth="1"/>
    <col min="14593" max="14593" width="11.42578125" style="90" customWidth="1"/>
    <col min="14594" max="14847" width="11.5703125" style="90"/>
    <col min="14848" max="14848" width="23.28515625" style="90" bestFit="1" customWidth="1"/>
    <col min="14849" max="14849" width="11.42578125" style="90" customWidth="1"/>
    <col min="14850" max="15103" width="11.5703125" style="90"/>
    <col min="15104" max="15104" width="23.28515625" style="90" bestFit="1" customWidth="1"/>
    <col min="15105" max="15105" width="11.42578125" style="90" customWidth="1"/>
    <col min="15106" max="15359" width="11.5703125" style="90"/>
    <col min="15360" max="15360" width="23.28515625" style="90" bestFit="1" customWidth="1"/>
    <col min="15361" max="15361" width="11.42578125" style="90" customWidth="1"/>
    <col min="15362" max="15615" width="11.5703125" style="90"/>
    <col min="15616" max="15616" width="23.28515625" style="90" bestFit="1" customWidth="1"/>
    <col min="15617" max="15617" width="11.42578125" style="90" customWidth="1"/>
    <col min="15618" max="15871" width="11.5703125" style="90"/>
    <col min="15872" max="15872" width="23.28515625" style="90" bestFit="1" customWidth="1"/>
    <col min="15873" max="15873" width="11.42578125" style="90" customWidth="1"/>
    <col min="15874" max="16127" width="11.5703125" style="90"/>
    <col min="16128" max="16128" width="23.28515625" style="90" bestFit="1" customWidth="1"/>
    <col min="16129" max="16129" width="11.42578125" style="90" customWidth="1"/>
    <col min="16130" max="16384" width="11.5703125" style="90"/>
  </cols>
  <sheetData>
    <row r="1" spans="1:11" ht="15" x14ac:dyDescent="0.2">
      <c r="A1" s="294" t="s">
        <v>339</v>
      </c>
      <c r="B1" s="157"/>
      <c r="C1" s="157"/>
      <c r="D1" s="157"/>
      <c r="E1" s="157"/>
      <c r="G1" s="122"/>
      <c r="H1" s="122"/>
      <c r="I1" s="122"/>
      <c r="J1" s="254" t="s">
        <v>333</v>
      </c>
    </row>
    <row r="2" spans="1:11" x14ac:dyDescent="0.2">
      <c r="A2" s="157"/>
      <c r="B2" s="157"/>
      <c r="C2" s="157"/>
      <c r="D2" s="157"/>
      <c r="E2" s="157"/>
      <c r="G2" s="122"/>
      <c r="H2" s="122"/>
      <c r="I2" s="122"/>
      <c r="J2" s="122"/>
    </row>
    <row r="3" spans="1:11" ht="39" customHeight="1" x14ac:dyDescent="0.2">
      <c r="A3" s="255"/>
      <c r="B3" s="256" t="s">
        <v>44</v>
      </c>
      <c r="C3" s="257" t="s">
        <v>45</v>
      </c>
      <c r="D3" s="358" t="s">
        <v>46</v>
      </c>
      <c r="E3" s="359"/>
      <c r="G3" s="295"/>
      <c r="H3" s="293"/>
      <c r="I3" s="122"/>
      <c r="J3" s="122"/>
      <c r="K3" s="141"/>
    </row>
    <row r="4" spans="1:11" ht="25.5" x14ac:dyDescent="0.2">
      <c r="A4" s="255"/>
      <c r="B4" s="258" t="s">
        <v>317</v>
      </c>
      <c r="C4" s="259" t="s">
        <v>337</v>
      </c>
      <c r="D4" s="260" t="s">
        <v>318</v>
      </c>
      <c r="E4" s="261" t="s">
        <v>319</v>
      </c>
      <c r="G4" s="295"/>
      <c r="H4" s="296"/>
      <c r="I4" s="296"/>
      <c r="J4" s="296"/>
    </row>
    <row r="5" spans="1:11" x14ac:dyDescent="0.2">
      <c r="A5" s="255"/>
      <c r="B5" s="309" t="s">
        <v>47</v>
      </c>
      <c r="C5" s="259" t="s">
        <v>48</v>
      </c>
      <c r="D5" s="260" t="s">
        <v>48</v>
      </c>
      <c r="E5" s="261" t="s">
        <v>48</v>
      </c>
      <c r="G5" s="295"/>
      <c r="H5" s="296"/>
      <c r="I5" s="296"/>
      <c r="J5" s="296"/>
    </row>
    <row r="6" spans="1:11" x14ac:dyDescent="0.2">
      <c r="A6" s="298" t="s">
        <v>37</v>
      </c>
      <c r="B6" s="300">
        <v>992</v>
      </c>
      <c r="C6" s="273">
        <v>0.31347962382444194</v>
      </c>
      <c r="D6" s="306">
        <v>3.4734536351308964</v>
      </c>
      <c r="E6" s="308">
        <v>3.6992969172525703</v>
      </c>
      <c r="G6" s="287"/>
      <c r="H6" s="286"/>
      <c r="I6" s="286"/>
      <c r="J6" s="289"/>
    </row>
    <row r="7" spans="1:11" x14ac:dyDescent="0.2">
      <c r="A7" s="299" t="s">
        <v>49</v>
      </c>
      <c r="B7" s="301">
        <v>468.9</v>
      </c>
      <c r="C7" s="273">
        <v>0.88209982788296504</v>
      </c>
      <c r="D7" s="306">
        <v>3.5327886950761833</v>
      </c>
      <c r="E7" s="275">
        <v>3.8047215218885988</v>
      </c>
      <c r="G7" s="284"/>
      <c r="H7" s="286"/>
      <c r="I7" s="286"/>
      <c r="J7" s="286"/>
    </row>
    <row r="8" spans="1:11" x14ac:dyDescent="0.2">
      <c r="A8" s="299" t="s">
        <v>50</v>
      </c>
      <c r="B8" s="301">
        <v>523.1</v>
      </c>
      <c r="C8" s="273">
        <v>-0.1908032818164429</v>
      </c>
      <c r="D8" s="306">
        <v>3.4203242388295862</v>
      </c>
      <c r="E8" s="275">
        <v>3.6050798852929056</v>
      </c>
      <c r="G8" s="284"/>
      <c r="H8" s="286"/>
      <c r="I8" s="286"/>
      <c r="J8" s="286"/>
    </row>
    <row r="9" spans="1:11" x14ac:dyDescent="0.2">
      <c r="A9" s="299" t="s">
        <v>52</v>
      </c>
      <c r="B9" s="301">
        <v>818.8</v>
      </c>
      <c r="C9" s="273">
        <v>0.66388000983526041</v>
      </c>
      <c r="D9" s="306">
        <v>3.7637815232543392</v>
      </c>
      <c r="E9" s="275">
        <v>3.7606837606837695</v>
      </c>
      <c r="G9" s="284"/>
      <c r="H9" s="286"/>
      <c r="I9" s="286"/>
      <c r="J9" s="286"/>
    </row>
    <row r="10" spans="1:11" x14ac:dyDescent="0.2">
      <c r="A10" s="299" t="s">
        <v>53</v>
      </c>
      <c r="B10" s="301">
        <v>693.2</v>
      </c>
      <c r="C10" s="273">
        <v>-0.51664753157290022</v>
      </c>
      <c r="D10" s="306">
        <v>6.4659806481339288</v>
      </c>
      <c r="E10" s="275">
        <v>2.7782162588792403</v>
      </c>
      <c r="G10" s="284"/>
      <c r="H10" s="286"/>
      <c r="I10" s="286"/>
      <c r="J10" s="286"/>
    </row>
    <row r="11" spans="1:11" x14ac:dyDescent="0.2">
      <c r="A11" s="299" t="s">
        <v>54</v>
      </c>
      <c r="B11" s="301">
        <v>493.3</v>
      </c>
      <c r="C11" s="273">
        <v>0.55034651447207761</v>
      </c>
      <c r="D11" s="307">
        <v>6.0632122124274268</v>
      </c>
      <c r="E11" s="280">
        <v>4.5403461452011795</v>
      </c>
      <c r="G11" s="284"/>
      <c r="H11" s="286"/>
      <c r="I11" s="286"/>
      <c r="J11" s="286"/>
    </row>
    <row r="12" spans="1:11" x14ac:dyDescent="0.2">
      <c r="A12" s="281" t="s">
        <v>51</v>
      </c>
      <c r="B12" s="302">
        <v>5984</v>
      </c>
      <c r="C12" s="303">
        <v>-0.47566776436150926</v>
      </c>
      <c r="D12" s="304">
        <v>-2.1246667429954735</v>
      </c>
      <c r="E12" s="305">
        <v>3.8966114944091412</v>
      </c>
      <c r="G12" s="287"/>
      <c r="H12" s="286"/>
      <c r="I12" s="289"/>
      <c r="J12" s="289"/>
    </row>
    <row r="13" spans="1:11" x14ac:dyDescent="0.2">
      <c r="A13" s="295"/>
      <c r="B13" s="293"/>
      <c r="C13" s="293"/>
      <c r="D13" s="122"/>
      <c r="E13" s="122"/>
    </row>
    <row r="14" spans="1:11" s="111" customFormat="1" x14ac:dyDescent="0.2">
      <c r="A14" s="290" t="s">
        <v>282</v>
      </c>
      <c r="B14" s="110"/>
      <c r="C14" s="110"/>
      <c r="D14" s="110"/>
      <c r="E14" s="110"/>
    </row>
    <row r="15" spans="1:11" s="111" customFormat="1" x14ac:dyDescent="0.2">
      <c r="A15" s="287" t="s">
        <v>283</v>
      </c>
    </row>
    <row r="16" spans="1:11" s="111" customFormat="1" x14ac:dyDescent="0.2">
      <c r="A16" s="90" t="s">
        <v>284</v>
      </c>
      <c r="B16" s="297"/>
      <c r="C16" s="296"/>
      <c r="D16" s="296"/>
      <c r="E16" s="296"/>
    </row>
    <row r="17" spans="1:5" s="111" customFormat="1" x14ac:dyDescent="0.2">
      <c r="A17" s="90" t="s">
        <v>285</v>
      </c>
      <c r="B17" s="296"/>
      <c r="C17" s="296"/>
      <c r="D17" s="296"/>
      <c r="E17" s="296"/>
    </row>
    <row r="18" spans="1:5" s="111" customFormat="1" x14ac:dyDescent="0.2">
      <c r="A18" s="94"/>
      <c r="B18" s="134"/>
      <c r="C18" s="135"/>
      <c r="D18" s="135"/>
      <c r="E18" s="136"/>
    </row>
    <row r="19" spans="1:5" s="111" customFormat="1" x14ac:dyDescent="0.2">
      <c r="A19" s="95"/>
      <c r="B19" s="137"/>
      <c r="C19" s="135"/>
      <c r="D19" s="135"/>
      <c r="E19" s="135"/>
    </row>
    <row r="20" spans="1:5" s="111" customFormat="1" x14ac:dyDescent="0.2">
      <c r="A20" s="95"/>
      <c r="B20" s="137"/>
      <c r="C20" s="135"/>
      <c r="D20" s="135"/>
      <c r="E20" s="135"/>
    </row>
    <row r="21" spans="1:5" s="111" customFormat="1" x14ac:dyDescent="0.2">
      <c r="A21" s="95"/>
      <c r="B21" s="137"/>
      <c r="C21" s="135"/>
      <c r="D21" s="135"/>
      <c r="E21" s="135"/>
    </row>
    <row r="22" spans="1:5" s="111" customFormat="1" x14ac:dyDescent="0.2">
      <c r="A22" s="95"/>
      <c r="B22" s="137"/>
      <c r="C22" s="135"/>
      <c r="D22" s="135"/>
      <c r="E22" s="135"/>
    </row>
    <row r="23" spans="1:5" s="111" customFormat="1" x14ac:dyDescent="0.2">
      <c r="A23" s="95"/>
      <c r="B23" s="137"/>
      <c r="C23" s="135"/>
      <c r="D23" s="135"/>
      <c r="E23" s="135"/>
    </row>
    <row r="24" spans="1:5" s="111" customFormat="1" x14ac:dyDescent="0.2">
      <c r="A24" s="94"/>
      <c r="B24" s="134"/>
      <c r="C24" s="135"/>
      <c r="D24" s="136"/>
      <c r="E24" s="136"/>
    </row>
  </sheetData>
  <mergeCells count="1">
    <mergeCell ref="D3:E3"/>
  </mergeCells>
  <hyperlinks>
    <hyperlink ref="J1" location="'Lisez-moi'!A1" display="Retour au sommaire"/>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20"/>
  <sheetViews>
    <sheetView zoomScale="85" zoomScaleNormal="85" workbookViewId="0">
      <selection activeCell="I25" sqref="I25"/>
    </sheetView>
  </sheetViews>
  <sheetFormatPr baseColWidth="10" defaultColWidth="11.5703125" defaultRowHeight="12.75" x14ac:dyDescent="0.2"/>
  <cols>
    <col min="1" max="1" width="32.28515625" style="90" customWidth="1"/>
    <col min="2" max="5" width="12.5703125" style="90" customWidth="1"/>
    <col min="6" max="255" width="11.5703125" style="90"/>
    <col min="256" max="256" width="26.7109375" style="90" bestFit="1" customWidth="1"/>
    <col min="257" max="257" width="11.42578125" style="90" customWidth="1"/>
    <col min="258" max="511" width="11.5703125" style="90"/>
    <col min="512" max="512" width="26.7109375" style="90" bestFit="1" customWidth="1"/>
    <col min="513" max="513" width="11.42578125" style="90" customWidth="1"/>
    <col min="514" max="767" width="11.5703125" style="90"/>
    <col min="768" max="768" width="26.7109375" style="90" bestFit="1" customWidth="1"/>
    <col min="769" max="769" width="11.42578125" style="90" customWidth="1"/>
    <col min="770" max="1023" width="11.5703125" style="90"/>
    <col min="1024" max="1024" width="26.7109375" style="90" bestFit="1" customWidth="1"/>
    <col min="1025" max="1025" width="11.42578125" style="90" customWidth="1"/>
    <col min="1026" max="1279" width="11.5703125" style="90"/>
    <col min="1280" max="1280" width="26.7109375" style="90" bestFit="1" customWidth="1"/>
    <col min="1281" max="1281" width="11.42578125" style="90" customWidth="1"/>
    <col min="1282" max="1535" width="11.5703125" style="90"/>
    <col min="1536" max="1536" width="26.7109375" style="90" bestFit="1" customWidth="1"/>
    <col min="1537" max="1537" width="11.42578125" style="90" customWidth="1"/>
    <col min="1538" max="1791" width="11.5703125" style="90"/>
    <col min="1792" max="1792" width="26.7109375" style="90" bestFit="1" customWidth="1"/>
    <col min="1793" max="1793" width="11.42578125" style="90" customWidth="1"/>
    <col min="1794" max="2047" width="11.5703125" style="90"/>
    <col min="2048" max="2048" width="26.7109375" style="90" bestFit="1" customWidth="1"/>
    <col min="2049" max="2049" width="11.42578125" style="90" customWidth="1"/>
    <col min="2050" max="2303" width="11.5703125" style="90"/>
    <col min="2304" max="2304" width="26.7109375" style="90" bestFit="1" customWidth="1"/>
    <col min="2305" max="2305" width="11.42578125" style="90" customWidth="1"/>
    <col min="2306" max="2559" width="11.5703125" style="90"/>
    <col min="2560" max="2560" width="26.7109375" style="90" bestFit="1" customWidth="1"/>
    <col min="2561" max="2561" width="11.42578125" style="90" customWidth="1"/>
    <col min="2562" max="2815" width="11.5703125" style="90"/>
    <col min="2816" max="2816" width="26.7109375" style="90" bestFit="1" customWidth="1"/>
    <col min="2817" max="2817" width="11.42578125" style="90" customWidth="1"/>
    <col min="2818" max="3071" width="11.5703125" style="90"/>
    <col min="3072" max="3072" width="26.7109375" style="90" bestFit="1" customWidth="1"/>
    <col min="3073" max="3073" width="11.42578125" style="90" customWidth="1"/>
    <col min="3074" max="3327" width="11.5703125" style="90"/>
    <col min="3328" max="3328" width="26.7109375" style="90" bestFit="1" customWidth="1"/>
    <col min="3329" max="3329" width="11.42578125" style="90" customWidth="1"/>
    <col min="3330" max="3583" width="11.5703125" style="90"/>
    <col min="3584" max="3584" width="26.7109375" style="90" bestFit="1" customWidth="1"/>
    <col min="3585" max="3585" width="11.42578125" style="90" customWidth="1"/>
    <col min="3586" max="3839" width="11.5703125" style="90"/>
    <col min="3840" max="3840" width="26.7109375" style="90" bestFit="1" customWidth="1"/>
    <col min="3841" max="3841" width="11.42578125" style="90" customWidth="1"/>
    <col min="3842" max="4095" width="11.5703125" style="90"/>
    <col min="4096" max="4096" width="26.7109375" style="90" bestFit="1" customWidth="1"/>
    <col min="4097" max="4097" width="11.42578125" style="90" customWidth="1"/>
    <col min="4098" max="4351" width="11.5703125" style="90"/>
    <col min="4352" max="4352" width="26.7109375" style="90" bestFit="1" customWidth="1"/>
    <col min="4353" max="4353" width="11.42578125" style="90" customWidth="1"/>
    <col min="4354" max="4607" width="11.5703125" style="90"/>
    <col min="4608" max="4608" width="26.7109375" style="90" bestFit="1" customWidth="1"/>
    <col min="4609" max="4609" width="11.42578125" style="90" customWidth="1"/>
    <col min="4610" max="4863" width="11.5703125" style="90"/>
    <col min="4864" max="4864" width="26.7109375" style="90" bestFit="1" customWidth="1"/>
    <col min="4865" max="4865" width="11.42578125" style="90" customWidth="1"/>
    <col min="4866" max="5119" width="11.5703125" style="90"/>
    <col min="5120" max="5120" width="26.7109375" style="90" bestFit="1" customWidth="1"/>
    <col min="5121" max="5121" width="11.42578125" style="90" customWidth="1"/>
    <col min="5122" max="5375" width="11.5703125" style="90"/>
    <col min="5376" max="5376" width="26.7109375" style="90" bestFit="1" customWidth="1"/>
    <col min="5377" max="5377" width="11.42578125" style="90" customWidth="1"/>
    <col min="5378" max="5631" width="11.5703125" style="90"/>
    <col min="5632" max="5632" width="26.7109375" style="90" bestFit="1" customWidth="1"/>
    <col min="5633" max="5633" width="11.42578125" style="90" customWidth="1"/>
    <col min="5634" max="5887" width="11.5703125" style="90"/>
    <col min="5888" max="5888" width="26.7109375" style="90" bestFit="1" customWidth="1"/>
    <col min="5889" max="5889" width="11.42578125" style="90" customWidth="1"/>
    <col min="5890" max="6143" width="11.5703125" style="90"/>
    <col min="6144" max="6144" width="26.7109375" style="90" bestFit="1" customWidth="1"/>
    <col min="6145" max="6145" width="11.42578125" style="90" customWidth="1"/>
    <col min="6146" max="6399" width="11.5703125" style="90"/>
    <col min="6400" max="6400" width="26.7109375" style="90" bestFit="1" customWidth="1"/>
    <col min="6401" max="6401" width="11.42578125" style="90" customWidth="1"/>
    <col min="6402" max="6655" width="11.5703125" style="90"/>
    <col min="6656" max="6656" width="26.7109375" style="90" bestFit="1" customWidth="1"/>
    <col min="6657" max="6657" width="11.42578125" style="90" customWidth="1"/>
    <col min="6658" max="6911" width="11.5703125" style="90"/>
    <col min="6912" max="6912" width="26.7109375" style="90" bestFit="1" customWidth="1"/>
    <col min="6913" max="6913" width="11.42578125" style="90" customWidth="1"/>
    <col min="6914" max="7167" width="11.5703125" style="90"/>
    <col min="7168" max="7168" width="26.7109375" style="90" bestFit="1" customWidth="1"/>
    <col min="7169" max="7169" width="11.42578125" style="90" customWidth="1"/>
    <col min="7170" max="7423" width="11.5703125" style="90"/>
    <col min="7424" max="7424" width="26.7109375" style="90" bestFit="1" customWidth="1"/>
    <col min="7425" max="7425" width="11.42578125" style="90" customWidth="1"/>
    <col min="7426" max="7679" width="11.5703125" style="90"/>
    <col min="7680" max="7680" width="26.7109375" style="90" bestFit="1" customWidth="1"/>
    <col min="7681" max="7681" width="11.42578125" style="90" customWidth="1"/>
    <col min="7682" max="7935" width="11.5703125" style="90"/>
    <col min="7936" max="7936" width="26.7109375" style="90" bestFit="1" customWidth="1"/>
    <col min="7937" max="7937" width="11.42578125" style="90" customWidth="1"/>
    <col min="7938" max="8191" width="11.5703125" style="90"/>
    <col min="8192" max="8192" width="26.7109375" style="90" bestFit="1" customWidth="1"/>
    <col min="8193" max="8193" width="11.42578125" style="90" customWidth="1"/>
    <col min="8194" max="8447" width="11.5703125" style="90"/>
    <col min="8448" max="8448" width="26.7109375" style="90" bestFit="1" customWidth="1"/>
    <col min="8449" max="8449" width="11.42578125" style="90" customWidth="1"/>
    <col min="8450" max="8703" width="11.5703125" style="90"/>
    <col min="8704" max="8704" width="26.7109375" style="90" bestFit="1" customWidth="1"/>
    <col min="8705" max="8705" width="11.42578125" style="90" customWidth="1"/>
    <col min="8706" max="8959" width="11.5703125" style="90"/>
    <col min="8960" max="8960" width="26.7109375" style="90" bestFit="1" customWidth="1"/>
    <col min="8961" max="8961" width="11.42578125" style="90" customWidth="1"/>
    <col min="8962" max="9215" width="11.5703125" style="90"/>
    <col min="9216" max="9216" width="26.7109375" style="90" bestFit="1" customWidth="1"/>
    <col min="9217" max="9217" width="11.42578125" style="90" customWidth="1"/>
    <col min="9218" max="9471" width="11.5703125" style="90"/>
    <col min="9472" max="9472" width="26.7109375" style="90" bestFit="1" customWidth="1"/>
    <col min="9473" max="9473" width="11.42578125" style="90" customWidth="1"/>
    <col min="9474" max="9727" width="11.5703125" style="90"/>
    <col min="9728" max="9728" width="26.7109375" style="90" bestFit="1" customWidth="1"/>
    <col min="9729" max="9729" width="11.42578125" style="90" customWidth="1"/>
    <col min="9730" max="9983" width="11.5703125" style="90"/>
    <col min="9984" max="9984" width="26.7109375" style="90" bestFit="1" customWidth="1"/>
    <col min="9985" max="9985" width="11.42578125" style="90" customWidth="1"/>
    <col min="9986" max="10239" width="11.5703125" style="90"/>
    <col min="10240" max="10240" width="26.7109375" style="90" bestFit="1" customWidth="1"/>
    <col min="10241" max="10241" width="11.42578125" style="90" customWidth="1"/>
    <col min="10242" max="10495" width="11.5703125" style="90"/>
    <col min="10496" max="10496" width="26.7109375" style="90" bestFit="1" customWidth="1"/>
    <col min="10497" max="10497" width="11.42578125" style="90" customWidth="1"/>
    <col min="10498" max="10751" width="11.5703125" style="90"/>
    <col min="10752" max="10752" width="26.7109375" style="90" bestFit="1" customWidth="1"/>
    <col min="10753" max="10753" width="11.42578125" style="90" customWidth="1"/>
    <col min="10754" max="11007" width="11.5703125" style="90"/>
    <col min="11008" max="11008" width="26.7109375" style="90" bestFit="1" customWidth="1"/>
    <col min="11009" max="11009" width="11.42578125" style="90" customWidth="1"/>
    <col min="11010" max="11263" width="11.5703125" style="90"/>
    <col min="11264" max="11264" width="26.7109375" style="90" bestFit="1" customWidth="1"/>
    <col min="11265" max="11265" width="11.42578125" style="90" customWidth="1"/>
    <col min="11266" max="11519" width="11.5703125" style="90"/>
    <col min="11520" max="11520" width="26.7109375" style="90" bestFit="1" customWidth="1"/>
    <col min="11521" max="11521" width="11.42578125" style="90" customWidth="1"/>
    <col min="11522" max="11775" width="11.5703125" style="90"/>
    <col min="11776" max="11776" width="26.7109375" style="90" bestFit="1" customWidth="1"/>
    <col min="11777" max="11777" width="11.42578125" style="90" customWidth="1"/>
    <col min="11778" max="12031" width="11.5703125" style="90"/>
    <col min="12032" max="12032" width="26.7109375" style="90" bestFit="1" customWidth="1"/>
    <col min="12033" max="12033" width="11.42578125" style="90" customWidth="1"/>
    <col min="12034" max="12287" width="11.5703125" style="90"/>
    <col min="12288" max="12288" width="26.7109375" style="90" bestFit="1" customWidth="1"/>
    <col min="12289" max="12289" width="11.42578125" style="90" customWidth="1"/>
    <col min="12290" max="12543" width="11.5703125" style="90"/>
    <col min="12544" max="12544" width="26.7109375" style="90" bestFit="1" customWidth="1"/>
    <col min="12545" max="12545" width="11.42578125" style="90" customWidth="1"/>
    <col min="12546" max="12799" width="11.5703125" style="90"/>
    <col min="12800" max="12800" width="26.7109375" style="90" bestFit="1" customWidth="1"/>
    <col min="12801" max="12801" width="11.42578125" style="90" customWidth="1"/>
    <col min="12802" max="13055" width="11.5703125" style="90"/>
    <col min="13056" max="13056" width="26.7109375" style="90" bestFit="1" customWidth="1"/>
    <col min="13057" max="13057" width="11.42578125" style="90" customWidth="1"/>
    <col min="13058" max="13311" width="11.5703125" style="90"/>
    <col min="13312" max="13312" width="26.7109375" style="90" bestFit="1" customWidth="1"/>
    <col min="13313" max="13313" width="11.42578125" style="90" customWidth="1"/>
    <col min="13314" max="13567" width="11.5703125" style="90"/>
    <col min="13568" max="13568" width="26.7109375" style="90" bestFit="1" customWidth="1"/>
    <col min="13569" max="13569" width="11.42578125" style="90" customWidth="1"/>
    <col min="13570" max="13823" width="11.5703125" style="90"/>
    <col min="13824" max="13824" width="26.7109375" style="90" bestFit="1" customWidth="1"/>
    <col min="13825" max="13825" width="11.42578125" style="90" customWidth="1"/>
    <col min="13826" max="14079" width="11.5703125" style="90"/>
    <col min="14080" max="14080" width="26.7109375" style="90" bestFit="1" customWidth="1"/>
    <col min="14081" max="14081" width="11.42578125" style="90" customWidth="1"/>
    <col min="14082" max="14335" width="11.5703125" style="90"/>
    <col min="14336" max="14336" width="26.7109375" style="90" bestFit="1" customWidth="1"/>
    <col min="14337" max="14337" width="11.42578125" style="90" customWidth="1"/>
    <col min="14338" max="14591" width="11.5703125" style="90"/>
    <col min="14592" max="14592" width="26.7109375" style="90" bestFit="1" customWidth="1"/>
    <col min="14593" max="14593" width="11.42578125" style="90" customWidth="1"/>
    <col min="14594" max="14847" width="11.5703125" style="90"/>
    <col min="14848" max="14848" width="26.7109375" style="90" bestFit="1" customWidth="1"/>
    <col min="14849" max="14849" width="11.42578125" style="90" customWidth="1"/>
    <col min="14850" max="15103" width="11.5703125" style="90"/>
    <col min="15104" max="15104" width="26.7109375" style="90" bestFit="1" customWidth="1"/>
    <col min="15105" max="15105" width="11.42578125" style="90" customWidth="1"/>
    <col min="15106" max="15359" width="11.5703125" style="90"/>
    <col min="15360" max="15360" width="26.7109375" style="90" bestFit="1" customWidth="1"/>
    <col min="15361" max="15361" width="11.42578125" style="90" customWidth="1"/>
    <col min="15362" max="15615" width="11.5703125" style="90"/>
    <col min="15616" max="15616" width="26.7109375" style="90" bestFit="1" customWidth="1"/>
    <col min="15617" max="15617" width="11.42578125" style="90" customWidth="1"/>
    <col min="15618" max="15871" width="11.5703125" style="90"/>
    <col min="15872" max="15872" width="26.7109375" style="90" bestFit="1" customWidth="1"/>
    <col min="15873" max="15873" width="11.42578125" style="90" customWidth="1"/>
    <col min="15874" max="16127" width="11.5703125" style="90"/>
    <col min="16128" max="16128" width="26.7109375" style="90" bestFit="1" customWidth="1"/>
    <col min="16129" max="16129" width="11.42578125" style="90" customWidth="1"/>
    <col min="16130" max="16384" width="11.5703125" style="90"/>
  </cols>
  <sheetData>
    <row r="1" spans="1:10" ht="15" x14ac:dyDescent="0.2">
      <c r="A1" s="294" t="s">
        <v>338</v>
      </c>
      <c r="B1" s="157"/>
      <c r="C1" s="157"/>
      <c r="D1" s="157"/>
      <c r="E1" s="157"/>
      <c r="G1" s="122"/>
      <c r="H1" s="122"/>
      <c r="I1" s="122"/>
      <c r="J1" s="254" t="s">
        <v>333</v>
      </c>
    </row>
    <row r="2" spans="1:10" x14ac:dyDescent="0.2">
      <c r="A2" s="157"/>
      <c r="B2" s="157"/>
      <c r="C2" s="157"/>
      <c r="D2" s="157"/>
      <c r="E2" s="157"/>
      <c r="G2" s="122"/>
      <c r="H2" s="122"/>
      <c r="I2" s="122"/>
      <c r="J2" s="122"/>
    </row>
    <row r="3" spans="1:10" ht="25.5" x14ac:dyDescent="0.2">
      <c r="A3" s="255"/>
      <c r="B3" s="256" t="s">
        <v>39</v>
      </c>
      <c r="C3" s="257" t="s">
        <v>55</v>
      </c>
      <c r="D3" s="360" t="s">
        <v>56</v>
      </c>
      <c r="E3" s="361"/>
      <c r="G3" s="293"/>
      <c r="H3" s="293"/>
      <c r="I3" s="122"/>
      <c r="J3" s="122"/>
    </row>
    <row r="4" spans="1:10" ht="25.5" x14ac:dyDescent="0.2">
      <c r="A4" s="255"/>
      <c r="B4" s="310" t="s">
        <v>317</v>
      </c>
      <c r="C4" s="263" t="s">
        <v>337</v>
      </c>
      <c r="D4" s="264" t="s">
        <v>318</v>
      </c>
      <c r="E4" s="265" t="s">
        <v>319</v>
      </c>
      <c r="G4" s="297"/>
      <c r="H4" s="296"/>
      <c r="I4" s="296"/>
      <c r="J4" s="296"/>
    </row>
    <row r="5" spans="1:10" x14ac:dyDescent="0.2">
      <c r="A5" s="255"/>
      <c r="B5" s="262" t="s">
        <v>57</v>
      </c>
      <c r="C5" s="263" t="s">
        <v>57</v>
      </c>
      <c r="D5" s="264" t="s">
        <v>57</v>
      </c>
      <c r="E5" s="265" t="s">
        <v>57</v>
      </c>
      <c r="G5" s="296"/>
      <c r="H5" s="296"/>
      <c r="I5" s="296"/>
      <c r="J5" s="296"/>
    </row>
    <row r="6" spans="1:10" x14ac:dyDescent="0.2">
      <c r="A6" s="298" t="s">
        <v>58</v>
      </c>
      <c r="B6" s="313">
        <v>775</v>
      </c>
      <c r="C6" s="314">
        <v>1</v>
      </c>
      <c r="D6" s="315">
        <v>33</v>
      </c>
      <c r="E6" s="316">
        <v>18</v>
      </c>
      <c r="G6" s="311"/>
      <c r="H6" s="311"/>
      <c r="I6" s="312"/>
      <c r="J6" s="312"/>
    </row>
    <row r="7" spans="1:10" x14ac:dyDescent="0.2">
      <c r="A7" s="299" t="s">
        <v>49</v>
      </c>
      <c r="B7" s="317">
        <v>745</v>
      </c>
      <c r="C7" s="318">
        <v>3</v>
      </c>
      <c r="D7" s="319">
        <v>34</v>
      </c>
      <c r="E7" s="320">
        <v>10</v>
      </c>
      <c r="G7" s="311"/>
      <c r="H7" s="311"/>
      <c r="I7" s="311"/>
      <c r="J7" s="311"/>
    </row>
    <row r="8" spans="1:10" x14ac:dyDescent="0.2">
      <c r="A8" s="299" t="s">
        <v>50</v>
      </c>
      <c r="B8" s="317">
        <v>799</v>
      </c>
      <c r="C8" s="318">
        <v>-4</v>
      </c>
      <c r="D8" s="319">
        <v>31</v>
      </c>
      <c r="E8" s="320">
        <v>25</v>
      </c>
      <c r="G8" s="311"/>
      <c r="H8" s="311"/>
      <c r="I8" s="311"/>
      <c r="J8" s="311"/>
    </row>
    <row r="9" spans="1:10" x14ac:dyDescent="0.2">
      <c r="A9" s="281" t="s">
        <v>51</v>
      </c>
      <c r="B9" s="321">
        <v>341</v>
      </c>
      <c r="C9" s="322">
        <v>4</v>
      </c>
      <c r="D9" s="323">
        <v>36</v>
      </c>
      <c r="E9" s="324">
        <v>-17</v>
      </c>
      <c r="G9" s="312"/>
      <c r="H9" s="311"/>
      <c r="I9" s="312"/>
      <c r="J9" s="312"/>
    </row>
    <row r="10" spans="1:10" x14ac:dyDescent="0.2">
      <c r="A10" s="292"/>
      <c r="B10" s="292"/>
      <c r="C10" s="292"/>
      <c r="D10" s="292"/>
      <c r="E10" s="292"/>
    </row>
    <row r="11" spans="1:10" x14ac:dyDescent="0.2">
      <c r="A11" s="290" t="s">
        <v>282</v>
      </c>
      <c r="B11" s="291"/>
      <c r="C11" s="291"/>
      <c r="D11" s="292"/>
      <c r="E11" s="292"/>
    </row>
    <row r="12" spans="1:10" x14ac:dyDescent="0.2">
      <c r="A12" s="287" t="s">
        <v>283</v>
      </c>
      <c r="B12" s="112"/>
      <c r="C12" s="112"/>
      <c r="D12" s="112"/>
      <c r="E12" s="112"/>
      <c r="F12" s="111"/>
    </row>
    <row r="13" spans="1:10" x14ac:dyDescent="0.2">
      <c r="A13" s="90" t="s">
        <v>284</v>
      </c>
      <c r="B13" s="122"/>
      <c r="C13" s="122"/>
      <c r="D13" s="122"/>
      <c r="E13" s="122"/>
      <c r="F13" s="111"/>
    </row>
    <row r="14" spans="1:10" x14ac:dyDescent="0.2">
      <c r="A14" s="90" t="s">
        <v>285</v>
      </c>
      <c r="B14" s="121"/>
      <c r="C14" s="121"/>
      <c r="D14" s="92"/>
      <c r="E14" s="92"/>
      <c r="F14" s="111"/>
    </row>
    <row r="15" spans="1:10" x14ac:dyDescent="0.2">
      <c r="A15" s="91"/>
      <c r="B15" s="97"/>
      <c r="C15" s="93"/>
      <c r="D15" s="93"/>
      <c r="E15" s="93"/>
      <c r="F15" s="111"/>
    </row>
    <row r="16" spans="1:10" x14ac:dyDescent="0.2">
      <c r="A16" s="91"/>
      <c r="B16" s="93"/>
      <c r="C16" s="93"/>
      <c r="D16" s="93"/>
      <c r="E16" s="93"/>
      <c r="F16" s="111"/>
    </row>
    <row r="17" spans="1:6" x14ac:dyDescent="0.2">
      <c r="A17" s="94"/>
      <c r="B17" s="138"/>
      <c r="C17" s="138"/>
      <c r="D17" s="139"/>
      <c r="E17" s="139"/>
      <c r="F17" s="111"/>
    </row>
    <row r="18" spans="1:6" x14ac:dyDescent="0.2">
      <c r="A18" s="95"/>
      <c r="B18" s="138"/>
      <c r="C18" s="138"/>
      <c r="D18" s="138"/>
      <c r="E18" s="138"/>
      <c r="F18" s="111"/>
    </row>
    <row r="19" spans="1:6" x14ac:dyDescent="0.2">
      <c r="A19" s="95"/>
      <c r="B19" s="138"/>
      <c r="C19" s="138"/>
      <c r="D19" s="138"/>
      <c r="E19" s="138"/>
      <c r="F19" s="111"/>
    </row>
    <row r="20" spans="1:6" x14ac:dyDescent="0.2">
      <c r="A20" s="94"/>
      <c r="B20" s="139"/>
      <c r="C20" s="138"/>
      <c r="D20" s="139"/>
      <c r="E20" s="139"/>
      <c r="F20" s="111"/>
    </row>
  </sheetData>
  <mergeCells count="1">
    <mergeCell ref="D3:E3"/>
  </mergeCells>
  <hyperlinks>
    <hyperlink ref="J1" location="'Lisez-moi'!A1" display="Retour au sommaire"/>
  </hyperlink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2"/>
  <sheetViews>
    <sheetView zoomScale="80" zoomScaleNormal="80" workbookViewId="0">
      <selection activeCell="F20" sqref="F20"/>
    </sheetView>
  </sheetViews>
  <sheetFormatPr baseColWidth="10" defaultRowHeight="12.75" x14ac:dyDescent="0.2"/>
  <cols>
    <col min="1" max="1" width="63.140625" style="7" customWidth="1"/>
    <col min="2" max="256" width="11.42578125" style="7"/>
    <col min="257" max="257" width="63.140625" style="7" customWidth="1"/>
    <col min="258" max="512" width="11.42578125" style="7"/>
    <col min="513" max="513" width="63.140625" style="7" customWidth="1"/>
    <col min="514" max="768" width="11.42578125" style="7"/>
    <col min="769" max="769" width="63.140625" style="7" customWidth="1"/>
    <col min="770" max="1024" width="11.42578125" style="7"/>
    <col min="1025" max="1025" width="63.140625" style="7" customWidth="1"/>
    <col min="1026" max="1280" width="11.42578125" style="7"/>
    <col min="1281" max="1281" width="63.140625" style="7" customWidth="1"/>
    <col min="1282" max="1536" width="11.42578125" style="7"/>
    <col min="1537" max="1537" width="63.140625" style="7" customWidth="1"/>
    <col min="1538" max="1792" width="11.42578125" style="7"/>
    <col min="1793" max="1793" width="63.140625" style="7" customWidth="1"/>
    <col min="1794" max="2048" width="11.42578125" style="7"/>
    <col min="2049" max="2049" width="63.140625" style="7" customWidth="1"/>
    <col min="2050" max="2304" width="11.42578125" style="7"/>
    <col min="2305" max="2305" width="63.140625" style="7" customWidth="1"/>
    <col min="2306" max="2560" width="11.42578125" style="7"/>
    <col min="2561" max="2561" width="63.140625" style="7" customWidth="1"/>
    <col min="2562" max="2816" width="11.42578125" style="7"/>
    <col min="2817" max="2817" width="63.140625" style="7" customWidth="1"/>
    <col min="2818" max="3072" width="11.42578125" style="7"/>
    <col min="3073" max="3073" width="63.140625" style="7" customWidth="1"/>
    <col min="3074" max="3328" width="11.42578125" style="7"/>
    <col min="3329" max="3329" width="63.140625" style="7" customWidth="1"/>
    <col min="3330" max="3584" width="11.42578125" style="7"/>
    <col min="3585" max="3585" width="63.140625" style="7" customWidth="1"/>
    <col min="3586" max="3840" width="11.42578125" style="7"/>
    <col min="3841" max="3841" width="63.140625" style="7" customWidth="1"/>
    <col min="3842" max="4096" width="11.42578125" style="7"/>
    <col min="4097" max="4097" width="63.140625" style="7" customWidth="1"/>
    <col min="4098" max="4352" width="11.42578125" style="7"/>
    <col min="4353" max="4353" width="63.140625" style="7" customWidth="1"/>
    <col min="4354" max="4608" width="11.42578125" style="7"/>
    <col min="4609" max="4609" width="63.140625" style="7" customWidth="1"/>
    <col min="4610" max="4864" width="11.42578125" style="7"/>
    <col min="4865" max="4865" width="63.140625" style="7" customWidth="1"/>
    <col min="4866" max="5120" width="11.42578125" style="7"/>
    <col min="5121" max="5121" width="63.140625" style="7" customWidth="1"/>
    <col min="5122" max="5376" width="11.42578125" style="7"/>
    <col min="5377" max="5377" width="63.140625" style="7" customWidth="1"/>
    <col min="5378" max="5632" width="11.42578125" style="7"/>
    <col min="5633" max="5633" width="63.140625" style="7" customWidth="1"/>
    <col min="5634" max="5888" width="11.42578125" style="7"/>
    <col min="5889" max="5889" width="63.140625" style="7" customWidth="1"/>
    <col min="5890" max="6144" width="11.42578125" style="7"/>
    <col min="6145" max="6145" width="63.140625" style="7" customWidth="1"/>
    <col min="6146" max="6400" width="11.42578125" style="7"/>
    <col min="6401" max="6401" width="63.140625" style="7" customWidth="1"/>
    <col min="6402" max="6656" width="11.42578125" style="7"/>
    <col min="6657" max="6657" width="63.140625" style="7" customWidth="1"/>
    <col min="6658" max="6912" width="11.42578125" style="7"/>
    <col min="6913" max="6913" width="63.140625" style="7" customWidth="1"/>
    <col min="6914" max="7168" width="11.42578125" style="7"/>
    <col min="7169" max="7169" width="63.140625" style="7" customWidth="1"/>
    <col min="7170" max="7424" width="11.42578125" style="7"/>
    <col min="7425" max="7425" width="63.140625" style="7" customWidth="1"/>
    <col min="7426" max="7680" width="11.42578125" style="7"/>
    <col min="7681" max="7681" width="63.140625" style="7" customWidth="1"/>
    <col min="7682" max="7936" width="11.42578125" style="7"/>
    <col min="7937" max="7937" width="63.140625" style="7" customWidth="1"/>
    <col min="7938" max="8192" width="11.42578125" style="7"/>
    <col min="8193" max="8193" width="63.140625" style="7" customWidth="1"/>
    <col min="8194" max="8448" width="11.42578125" style="7"/>
    <col min="8449" max="8449" width="63.140625" style="7" customWidth="1"/>
    <col min="8450" max="8704" width="11.42578125" style="7"/>
    <col min="8705" max="8705" width="63.140625" style="7" customWidth="1"/>
    <col min="8706" max="8960" width="11.42578125" style="7"/>
    <col min="8961" max="8961" width="63.140625" style="7" customWidth="1"/>
    <col min="8962" max="9216" width="11.42578125" style="7"/>
    <col min="9217" max="9217" width="63.140625" style="7" customWidth="1"/>
    <col min="9218" max="9472" width="11.42578125" style="7"/>
    <col min="9473" max="9473" width="63.140625" style="7" customWidth="1"/>
    <col min="9474" max="9728" width="11.42578125" style="7"/>
    <col min="9729" max="9729" width="63.140625" style="7" customWidth="1"/>
    <col min="9730" max="9984" width="11.42578125" style="7"/>
    <col min="9985" max="9985" width="63.140625" style="7" customWidth="1"/>
    <col min="9986" max="10240" width="11.42578125" style="7"/>
    <col min="10241" max="10241" width="63.140625" style="7" customWidth="1"/>
    <col min="10242" max="10496" width="11.42578125" style="7"/>
    <col min="10497" max="10497" width="63.140625" style="7" customWidth="1"/>
    <col min="10498" max="10752" width="11.42578125" style="7"/>
    <col min="10753" max="10753" width="63.140625" style="7" customWidth="1"/>
    <col min="10754" max="11008" width="11.42578125" style="7"/>
    <col min="11009" max="11009" width="63.140625" style="7" customWidth="1"/>
    <col min="11010" max="11264" width="11.42578125" style="7"/>
    <col min="11265" max="11265" width="63.140625" style="7" customWidth="1"/>
    <col min="11266" max="11520" width="11.42578125" style="7"/>
    <col min="11521" max="11521" width="63.140625" style="7" customWidth="1"/>
    <col min="11522" max="11776" width="11.42578125" style="7"/>
    <col min="11777" max="11777" width="63.140625" style="7" customWidth="1"/>
    <col min="11778" max="12032" width="11.42578125" style="7"/>
    <col min="12033" max="12033" width="63.140625" style="7" customWidth="1"/>
    <col min="12034" max="12288" width="11.42578125" style="7"/>
    <col min="12289" max="12289" width="63.140625" style="7" customWidth="1"/>
    <col min="12290" max="12544" width="11.42578125" style="7"/>
    <col min="12545" max="12545" width="63.140625" style="7" customWidth="1"/>
    <col min="12546" max="12800" width="11.42578125" style="7"/>
    <col min="12801" max="12801" width="63.140625" style="7" customWidth="1"/>
    <col min="12802" max="13056" width="11.42578125" style="7"/>
    <col min="13057" max="13057" width="63.140625" style="7" customWidth="1"/>
    <col min="13058" max="13312" width="11.42578125" style="7"/>
    <col min="13313" max="13313" width="63.140625" style="7" customWidth="1"/>
    <col min="13314" max="13568" width="11.42578125" style="7"/>
    <col min="13569" max="13569" width="63.140625" style="7" customWidth="1"/>
    <col min="13570" max="13824" width="11.42578125" style="7"/>
    <col min="13825" max="13825" width="63.140625" style="7" customWidth="1"/>
    <col min="13826" max="14080" width="11.42578125" style="7"/>
    <col min="14081" max="14081" width="63.140625" style="7" customWidth="1"/>
    <col min="14082" max="14336" width="11.42578125" style="7"/>
    <col min="14337" max="14337" width="63.140625" style="7" customWidth="1"/>
    <col min="14338" max="14592" width="11.42578125" style="7"/>
    <col min="14593" max="14593" width="63.140625" style="7" customWidth="1"/>
    <col min="14594" max="14848" width="11.42578125" style="7"/>
    <col min="14849" max="14849" width="63.140625" style="7" customWidth="1"/>
    <col min="14850" max="15104" width="11.42578125" style="7"/>
    <col min="15105" max="15105" width="63.140625" style="7" customWidth="1"/>
    <col min="15106" max="15360" width="11.42578125" style="7"/>
    <col min="15361" max="15361" width="63.140625" style="7" customWidth="1"/>
    <col min="15362" max="15616" width="11.42578125" style="7"/>
    <col min="15617" max="15617" width="63.140625" style="7" customWidth="1"/>
    <col min="15618" max="15872" width="11.42578125" style="7"/>
    <col min="15873" max="15873" width="63.140625" style="7" customWidth="1"/>
    <col min="15874" max="16128" width="11.42578125" style="7"/>
    <col min="16129" max="16129" width="63.140625" style="7" customWidth="1"/>
    <col min="16130" max="16384" width="11.42578125" style="7"/>
  </cols>
  <sheetData>
    <row r="1" spans="1:9" ht="15" x14ac:dyDescent="0.25">
      <c r="A1" s="140" t="s">
        <v>288</v>
      </c>
      <c r="B1"/>
      <c r="C1"/>
      <c r="D1"/>
      <c r="E1"/>
      <c r="F1"/>
      <c r="I1" s="254" t="s">
        <v>333</v>
      </c>
    </row>
    <row r="2" spans="1:9" s="10" customFormat="1" ht="15.95" customHeight="1" x14ac:dyDescent="0.2">
      <c r="A2"/>
      <c r="B2"/>
      <c r="C2"/>
      <c r="D2"/>
      <c r="E2"/>
      <c r="F2"/>
    </row>
    <row r="3" spans="1:9" s="10" customFormat="1" ht="15.95" customHeight="1" x14ac:dyDescent="0.2">
      <c r="A3" s="30"/>
      <c r="B3" s="31" t="s">
        <v>24</v>
      </c>
      <c r="C3" s="31" t="s">
        <v>25</v>
      </c>
      <c r="D3" s="31" t="s">
        <v>26</v>
      </c>
      <c r="E3" s="31" t="s">
        <v>27</v>
      </c>
      <c r="F3" s="32" t="s">
        <v>28</v>
      </c>
    </row>
    <row r="4" spans="1:9" s="10" customFormat="1" ht="15.95" customHeight="1" x14ac:dyDescent="0.2">
      <c r="A4" s="33" t="s">
        <v>29</v>
      </c>
      <c r="B4" s="106">
        <v>2142.223</v>
      </c>
      <c r="C4" s="107">
        <v>2090.0169999999998</v>
      </c>
      <c r="D4" s="107">
        <v>1934.9490000000001</v>
      </c>
      <c r="E4" s="108">
        <v>1799.8920000000001</v>
      </c>
      <c r="F4" s="108">
        <v>4024.9659999999999</v>
      </c>
    </row>
    <row r="5" spans="1:9" s="10" customFormat="1" ht="15.95" customHeight="1" x14ac:dyDescent="0.2">
      <c r="A5" s="34" t="s">
        <v>30</v>
      </c>
      <c r="B5" s="35">
        <v>89.690195651899913</v>
      </c>
      <c r="C5" s="36">
        <v>80.726998871301049</v>
      </c>
      <c r="D5" s="36">
        <v>36.436257493091546</v>
      </c>
      <c r="E5" s="37">
        <v>8.8973116164747665</v>
      </c>
      <c r="F5" s="37">
        <v>59.434812617050682</v>
      </c>
    </row>
    <row r="6" spans="1:9" s="10" customFormat="1" ht="15.95" customHeight="1" x14ac:dyDescent="0.2">
      <c r="A6" s="34" t="s">
        <v>31</v>
      </c>
      <c r="B6" s="35">
        <v>84.798127925990897</v>
      </c>
      <c r="C6" s="36">
        <v>76.647079904134756</v>
      </c>
      <c r="D6" s="36">
        <v>33.708640382769779</v>
      </c>
      <c r="E6" s="37">
        <v>8.6332402166352207</v>
      </c>
      <c r="F6" s="37">
        <v>56.004994824801003</v>
      </c>
    </row>
    <row r="7" spans="1:9" s="10" customFormat="1" ht="25.5" x14ac:dyDescent="0.2">
      <c r="A7" s="190" t="s">
        <v>310</v>
      </c>
      <c r="B7" s="35" t="s">
        <v>115</v>
      </c>
      <c r="C7" s="36">
        <v>2.1619877379799934</v>
      </c>
      <c r="D7" s="36">
        <v>12.396069538926682</v>
      </c>
      <c r="E7" s="37">
        <v>56.342182890855455</v>
      </c>
      <c r="F7" s="37">
        <v>5.2238805970149258</v>
      </c>
      <c r="G7" s="116"/>
      <c r="H7" s="7"/>
    </row>
    <row r="8" spans="1:9" s="10" customFormat="1" ht="15.95" customHeight="1" x14ac:dyDescent="0.2">
      <c r="A8" s="34" t="s">
        <v>32</v>
      </c>
      <c r="B8" s="35">
        <v>4.8920677259090155</v>
      </c>
      <c r="C8" s="36">
        <v>4.079918967166293</v>
      </c>
      <c r="D8" s="36">
        <v>2.7276171103217663</v>
      </c>
      <c r="E8" s="37">
        <v>0.26407139983954586</v>
      </c>
      <c r="F8" s="37">
        <v>3.4298177922496791</v>
      </c>
    </row>
    <row r="9" spans="1:9" s="10" customFormat="1" ht="15.95" customHeight="1" x14ac:dyDescent="0.2">
      <c r="A9" s="38" t="s">
        <v>33</v>
      </c>
      <c r="B9" s="35">
        <v>5.4544063488230234</v>
      </c>
      <c r="C9" s="36">
        <v>5.0539708204323359</v>
      </c>
      <c r="D9" s="36">
        <v>7.4859969107390825</v>
      </c>
      <c r="E9" s="37">
        <v>2.9679909080690887</v>
      </c>
      <c r="F9" s="37">
        <v>5.7707219745919183</v>
      </c>
    </row>
    <row r="10" spans="1:9" x14ac:dyDescent="0.2">
      <c r="A10" s="38" t="s">
        <v>34</v>
      </c>
      <c r="B10" s="35">
        <v>3.7848067171344906</v>
      </c>
      <c r="C10" s="36">
        <v>3.6772906631859934</v>
      </c>
      <c r="D10" s="36">
        <v>2.478721661397794</v>
      </c>
      <c r="E10" s="37">
        <v>1.2311294233209549</v>
      </c>
      <c r="F10" s="37">
        <v>3.1010945185623928</v>
      </c>
    </row>
    <row r="11" spans="1:9" x14ac:dyDescent="0.2">
      <c r="A11" s="133"/>
      <c r="B11" s="117"/>
      <c r="C11" s="117"/>
      <c r="D11" s="117"/>
      <c r="E11" s="117"/>
      <c r="F11" s="117"/>
    </row>
    <row r="12" spans="1:9" x14ac:dyDescent="0.2">
      <c r="A12" s="27" t="s">
        <v>320</v>
      </c>
    </row>
  </sheetData>
  <hyperlinks>
    <hyperlink ref="I1" location="'Lisez-moi'!A1" display="Retour au sommaire"/>
  </hyperlink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Graphiques</vt:lpstr>
      </vt:variant>
      <vt:variant>
        <vt:i4>3</vt:i4>
      </vt:variant>
    </vt:vector>
  </HeadingPairs>
  <TitlesOfParts>
    <vt:vector size="22" baseType="lpstr">
      <vt:lpstr>Lisez-moi</vt:lpstr>
      <vt:lpstr>Tableau1 </vt:lpstr>
      <vt:lpstr>Graphique 1</vt:lpstr>
      <vt:lpstr>Graphique 2</vt:lpstr>
      <vt:lpstr>Tableau 2</vt:lpstr>
      <vt:lpstr>Tableau 3</vt:lpstr>
      <vt:lpstr>Tableau 4</vt:lpstr>
      <vt:lpstr>Tableau 5</vt:lpstr>
      <vt:lpstr>Tableau 6 </vt:lpstr>
      <vt:lpstr>Tableau 7</vt:lpstr>
      <vt:lpstr>Tableau 8</vt:lpstr>
      <vt:lpstr>Graphiques 3 et 4</vt:lpstr>
      <vt:lpstr>Tableau 9</vt:lpstr>
      <vt:lpstr>Graphique 5</vt:lpstr>
      <vt:lpstr>Graphique 6</vt:lpstr>
      <vt:lpstr>Graphique 7</vt:lpstr>
      <vt:lpstr>Graphique 8</vt:lpstr>
      <vt:lpstr>Graphique 9</vt:lpstr>
      <vt:lpstr>Graphiques 10 à 12</vt:lpstr>
      <vt:lpstr>Graphique 10 55-64</vt:lpstr>
      <vt:lpstr>Graphique 11 55-59</vt:lpstr>
      <vt:lpstr>Graphique 12 60-64</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WUNDERLE, Sylvie (DARES)</dc:creator>
  <cp:lastModifiedBy>DEMEULENAERE, Laurence (DARES)</cp:lastModifiedBy>
  <dcterms:created xsi:type="dcterms:W3CDTF">2019-09-19T13:44:12Z</dcterms:created>
  <dcterms:modified xsi:type="dcterms:W3CDTF">2021-12-28T14:34:05Z</dcterms:modified>
</cp:coreProperties>
</file>