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50" windowWidth="18440" windowHeight="11020"/>
  </bookViews>
  <sheets>
    <sheet name="Tableau 1" sheetId="1" r:id="rId1"/>
    <sheet name="Tableau 2" sheetId="2" r:id="rId2"/>
    <sheet name="Tableau 3" sheetId="3" r:id="rId3"/>
    <sheet name="Tableau 4" sheetId="4" r:id="rId4"/>
    <sheet name="Graphiques1" sheetId="5" state="hidden" r:id="rId5"/>
    <sheet name="Graphique 1" sheetId="6" r:id="rId6"/>
  </sheets>
  <calcPr calcId="145621"/>
  <customWorkbookViews>
    <customWorkbookView name="PRADOS, Rocio (DARES) - Affichage personnalisé" guid="{F0935712-E0A0-4860-AFE8-3CA97146CBEC}" mergeInterval="0" personalView="1" maximized="1" windowWidth="1916" windowHeight="755" activeSheetId="1"/>
    <customWorkbookView name="BAER, Hadrien (DARES) - Affichage personnalisé" guid="{445027EB-763C-4154-87E7-201A2F369E63}" mergeInterval="0" personalView="1" maximized="1" windowWidth="1079" windowHeight="769" activeSheetId="5"/>
    <customWorkbookView name="GUEYE, Ababacar (DARES) - Affichage personnalisé" guid="{3BCCE961-A885-4EAD-A0EC-A48970B494A3}" mergeInterval="0" personalView="1" maximized="1" windowWidth="1916" windowHeight="855" activeSheetId="1"/>
    <customWorkbookView name="FERREIRA, Evelyn (DARES) - Affichage personnalisé" guid="{BA05EC30-DC2B-4BC3-92C3-B3E9C8F1F563}" mergeInterval="0" personalView="1" maximized="1" windowWidth="1276" windowHeight="887" activeSheetId="6"/>
  </customWorkbookViews>
</workbook>
</file>

<file path=xl/calcChain.xml><?xml version="1.0" encoding="utf-8"?>
<calcChain xmlns="http://schemas.openxmlformats.org/spreadsheetml/2006/main">
  <c r="N53" i="4" l="1"/>
  <c r="M53" i="4"/>
  <c r="L53" i="4"/>
  <c r="N52" i="4"/>
  <c r="M52" i="4"/>
  <c r="L52" i="4"/>
  <c r="N51" i="4"/>
  <c r="M51" i="4"/>
  <c r="L51" i="4"/>
  <c r="N50" i="4"/>
  <c r="M50" i="4"/>
  <c r="L50" i="4"/>
  <c r="N49" i="4"/>
  <c r="M49" i="4"/>
  <c r="L49" i="4"/>
  <c r="N48" i="4"/>
  <c r="M48" i="4"/>
  <c r="L48" i="4"/>
  <c r="N47" i="4"/>
  <c r="M47" i="4"/>
  <c r="L47" i="4"/>
  <c r="N46" i="4"/>
  <c r="M46" i="4"/>
  <c r="L46" i="4"/>
  <c r="N45" i="4"/>
  <c r="M45" i="4"/>
  <c r="L45" i="4"/>
  <c r="N44" i="4"/>
  <c r="M44" i="4"/>
  <c r="L44" i="4"/>
  <c r="N43" i="4"/>
  <c r="M43" i="4"/>
  <c r="L43" i="4"/>
  <c r="N42" i="4"/>
  <c r="M42" i="4"/>
  <c r="L42" i="4"/>
  <c r="N41" i="4"/>
  <c r="M41" i="4"/>
  <c r="L41" i="4"/>
  <c r="N40" i="4"/>
  <c r="M40" i="4"/>
  <c r="L40" i="4"/>
  <c r="N39" i="4"/>
  <c r="M39" i="4"/>
  <c r="L39" i="4"/>
  <c r="N38" i="4"/>
  <c r="M38" i="4"/>
  <c r="L38" i="4"/>
  <c r="N37" i="4"/>
  <c r="M37" i="4"/>
  <c r="L37" i="4"/>
  <c r="N36" i="4"/>
  <c r="M36" i="4"/>
  <c r="L36" i="4"/>
  <c r="N35" i="4"/>
  <c r="M35" i="4"/>
  <c r="L35" i="4"/>
  <c r="N34" i="4"/>
  <c r="M34" i="4"/>
  <c r="L34" i="4"/>
  <c r="N33" i="4"/>
  <c r="M33" i="4"/>
  <c r="L33" i="4"/>
  <c r="N32" i="4"/>
  <c r="M32" i="4"/>
  <c r="L32" i="4"/>
  <c r="N31" i="4"/>
  <c r="M31" i="4"/>
  <c r="L31" i="4"/>
  <c r="N30" i="4"/>
  <c r="M30" i="4"/>
  <c r="L30" i="4"/>
  <c r="N29" i="4"/>
  <c r="M29" i="4"/>
  <c r="L29" i="4"/>
  <c r="N28" i="4"/>
  <c r="M28" i="4"/>
  <c r="L28" i="4"/>
  <c r="N27" i="4"/>
  <c r="M27" i="4"/>
  <c r="L27" i="4"/>
  <c r="N26" i="4"/>
  <c r="M26" i="4"/>
  <c r="L26" i="4"/>
  <c r="N25" i="4"/>
  <c r="M25" i="4"/>
  <c r="L25" i="4"/>
  <c r="N24" i="4"/>
  <c r="M24" i="4"/>
  <c r="L24" i="4"/>
  <c r="N23" i="4"/>
  <c r="M23" i="4"/>
  <c r="L23" i="4"/>
  <c r="N22" i="4"/>
  <c r="M22" i="4"/>
  <c r="L22" i="4"/>
  <c r="N21" i="4"/>
  <c r="M21" i="4"/>
  <c r="L21" i="4"/>
  <c r="N20" i="4"/>
  <c r="M20" i="4"/>
  <c r="L20" i="4"/>
  <c r="N19" i="4"/>
  <c r="M19" i="4"/>
  <c r="L19" i="4"/>
  <c r="N18" i="4"/>
  <c r="M18" i="4"/>
  <c r="L18" i="4"/>
  <c r="N17" i="4"/>
  <c r="M17" i="4"/>
  <c r="L17" i="4"/>
  <c r="N16" i="4"/>
  <c r="M16" i="4"/>
  <c r="L16" i="4"/>
  <c r="N15" i="4"/>
  <c r="M15" i="4"/>
  <c r="L15" i="4"/>
  <c r="N14" i="4"/>
  <c r="M14" i="4"/>
  <c r="L14" i="4"/>
  <c r="N13" i="4"/>
  <c r="M13" i="4"/>
  <c r="L13" i="4"/>
  <c r="N12" i="4"/>
  <c r="M12" i="4"/>
  <c r="L12" i="4"/>
  <c r="N11" i="4"/>
  <c r="M11" i="4"/>
  <c r="L11" i="4"/>
  <c r="N10" i="4"/>
  <c r="M10" i="4"/>
  <c r="L10" i="4"/>
  <c r="N9" i="4"/>
  <c r="M9" i="4"/>
  <c r="L9" i="4"/>
  <c r="N8" i="4"/>
  <c r="M8" i="4"/>
  <c r="L8" i="4"/>
  <c r="N7" i="4"/>
  <c r="M7" i="4"/>
  <c r="L7" i="4"/>
  <c r="N6" i="4"/>
  <c r="M6" i="4"/>
  <c r="L6" i="4"/>
  <c r="N5" i="4"/>
  <c r="M5" i="4"/>
  <c r="L5" i="4"/>
  <c r="H12" i="1" l="1"/>
  <c r="D12" i="1"/>
  <c r="H9" i="1"/>
  <c r="D9" i="1"/>
  <c r="H8" i="1"/>
  <c r="D8" i="1"/>
  <c r="H7" i="1"/>
  <c r="D7" i="1"/>
  <c r="H6" i="1"/>
  <c r="D6" i="1"/>
  <c r="I5" i="1"/>
  <c r="H5" i="1"/>
  <c r="E5" i="1"/>
  <c r="D5" i="1"/>
</calcChain>
</file>

<file path=xl/sharedStrings.xml><?xml version="1.0" encoding="utf-8"?>
<sst xmlns="http://schemas.openxmlformats.org/spreadsheetml/2006/main" count="259" uniqueCount="176">
  <si>
    <t>Tableau 3 - Rémunérations mensuelles moyennes en équivalent-temps plein par secteur d'activité</t>
  </si>
  <si>
    <t>Activité économique de l'établissement (A17, A38)</t>
  </si>
  <si>
    <t>Effectif salarié au 31 décembre 2015*</t>
  </si>
  <si>
    <t>Écarts de salaires femmes-hommes
(en %)</t>
  </si>
  <si>
    <t xml:space="preserve">D1 (1er décile) </t>
  </si>
  <si>
    <t>D9 (9ème décile)</t>
  </si>
  <si>
    <t>D9/D1</t>
  </si>
  <si>
    <t>D5/D1</t>
  </si>
  <si>
    <t>D9/D5</t>
  </si>
  <si>
    <t>DE : Industries extractives, énergie, eau, gestion des déchets et dépollution</t>
  </si>
  <si>
    <t>BZ : Industries extractives</t>
  </si>
  <si>
    <t>DZ : Production et distribution d'électricité, de gaz, de vapeur et d'air conditionné</t>
  </si>
  <si>
    <t>EZ : Production et distribution d'eau ; assainissement, gestion des déchets et dépollution</t>
  </si>
  <si>
    <t>C1 : Fabrication de denrées alimentaires, de boissons et de produits à base de tabac</t>
  </si>
  <si>
    <t>C2 : Cokéfaction et raffinage</t>
  </si>
  <si>
    <t>C3 : Fabrication d'équipements électriques, électroniques, informatiques ;  fabrication de machines</t>
  </si>
  <si>
    <t>CI : Fabrication de produits informatiques, électroniques et optiques</t>
  </si>
  <si>
    <t>CJ : Fabrication d'équipements électriques</t>
  </si>
  <si>
    <t>CK : Fabrication de machines et équipements n.c.a</t>
  </si>
  <si>
    <t>C4 : Fabrication de matériels de transport</t>
  </si>
  <si>
    <t>C5 : Fabrication d'autres produits industriels</t>
  </si>
  <si>
    <t>CB : Fabrication de textiles, industries de l'habillement, industrie du cuir et de la chaussure</t>
  </si>
  <si>
    <t>CC : Travail du bois, industries du papier et imprimerie</t>
  </si>
  <si>
    <t>CE : Industrie chimique</t>
  </si>
  <si>
    <t>CF : Industrie pharmaceutique</t>
  </si>
  <si>
    <t>CG : Fabrication de produits en caoutchouc et en plastique ainsi que d'autres produits minéraux non métallliques</t>
  </si>
  <si>
    <t>CH : Métallurgie et fabrication de produits métalliques à l'exception des machines et des équipements</t>
  </si>
  <si>
    <t>CM : Autres industries manufacturières ; réparation et installation de machines et d'équipements</t>
  </si>
  <si>
    <t>FZ : Construction</t>
  </si>
  <si>
    <t>GZ : Commerce ; réparation d'automobiles et de motocycles</t>
  </si>
  <si>
    <t>HZ : Transports et entreposage</t>
  </si>
  <si>
    <t>IZ : Hébergement et restauration</t>
  </si>
  <si>
    <t>JZ : Information et communication</t>
  </si>
  <si>
    <t>JA : Édition, audiovisuel et diffusion</t>
  </si>
  <si>
    <t>JB : Télécommunications</t>
  </si>
  <si>
    <t xml:space="preserve">JC : Activités informatiques et services d'information </t>
  </si>
  <si>
    <t>KZ : Activités financières et d'assurance</t>
  </si>
  <si>
    <t>LZ : Activités immobilières</t>
  </si>
  <si>
    <t>MA : Activités juridiques, comptables, de gestion, d'architecture, d'ingénierie, de contrôle et d'analyses techniques</t>
  </si>
  <si>
    <t>MB : Recherche-développement scientifique</t>
  </si>
  <si>
    <t>MC : Autres activités spécialisées, scientifiques et techniques</t>
  </si>
  <si>
    <t>OQ :  Enseignement, santé humaine et action sociale   (hors administration publique)</t>
  </si>
  <si>
    <t>PZ : Enseignement</t>
  </si>
  <si>
    <t>QA : Activités pour la santé humaine</t>
  </si>
  <si>
    <t>QB : Hébergement médico-social et social et action sociale sans hébergement</t>
  </si>
  <si>
    <t>RU : Autres activités de services</t>
  </si>
  <si>
    <t>RZ : Arts, spectacles et activités récréatives</t>
  </si>
  <si>
    <t>SZ : Autres activités de services</t>
  </si>
  <si>
    <t>DE à C5 : Industrie</t>
  </si>
  <si>
    <t>GZ à RU : Tertiaire</t>
  </si>
  <si>
    <t>Ensemble</t>
  </si>
  <si>
    <t>*: Estimation Dares à partir des DADS 2015, salariés présents au 31 décembre, voir encadré 2.</t>
  </si>
  <si>
    <t xml:space="preserve">Lecture : en 2015, dans le secteur des industries extractives, de l'énergie, de l'eau, de la gestion des déchets et de la dépollution, la rémunération brute moyenne en EQTP des salariés était de 3 671 euros par mois, soit 1,2 % de plus qu'en 2014 ; dans ce secteur, l'écart de salaire net moyen en EQTP entre les femmes et les hommes est en défaveur des femmes de 3,3 % ; en 2015, 10 % des salariés des entreprises du secteur des industries extractives, de l'énergie, de l'eau, de la gestion des déchets et de la dépollution (D1) gagnaient moins de 1 499 euros nets par mois. </t>
  </si>
  <si>
    <t xml:space="preserve">Champ : salariés du privé et des entreprises publiques ; France entière.     </t>
  </si>
  <si>
    <t>Tableau 2 - Rémunérations mensuelles moyennes en équivalent-temps plein et indicateurs de dispersion par taille d'entreprise</t>
  </si>
  <si>
    <t>D1 (1er décile)</t>
  </si>
  <si>
    <t>Moins de 10 salariés</t>
  </si>
  <si>
    <t>De 10 à 19 salariés</t>
  </si>
  <si>
    <t>De 20 à 49 salariés</t>
  </si>
  <si>
    <t>De 50 à 99 salariés</t>
  </si>
  <si>
    <t>De 100 à 249 salariés</t>
  </si>
  <si>
    <t>De 250 à 499 salariés</t>
  </si>
  <si>
    <t>500 salariés ou plus</t>
  </si>
  <si>
    <t>Lecture : en 2015, la rémunération brute moyenne en équivalent-temps plein (EQTP) des salariés des entreprises de moins de 10 salariés s'élevait à 2 439 euros par mois, soit 1,2 % de plus qu'en 2014 ; dans les TPE, l'écart de salaire net moyen en EQTP entre les femmes et les hommes est en défaveur des femmes de 13,3 % ; en 2015, 10 % des salariés des entreprises de moins de 10 salariés (D1) gagnaient moins de 1 139 euros nets par mois.</t>
  </si>
  <si>
    <t>Champ : salariés du privé et des entreprises publiques ; France entière.</t>
  </si>
  <si>
    <t>Indicateurs de dispersion du salaire net (en 2015)</t>
  </si>
  <si>
    <t xml:space="preserve">Tableau 1 - Rémunérations mensuelles moyennes en équivalent-temps plein  selon les flux de main-d'œuvre </t>
  </si>
  <si>
    <t xml:space="preserve">Tous postes de travail </t>
  </si>
  <si>
    <t>Sortant du champ en 2014</t>
  </si>
  <si>
    <t>Entrant dans le champ en 2015</t>
  </si>
  <si>
    <t>Hors emplois aidés</t>
  </si>
  <si>
    <t>..</t>
  </si>
  <si>
    <t>Lecture : en 2015, le salaire brut moyen en EQTP des salariés présents sur le même poste les deux années s'élève à 3 098 euros par mois ; l'évolution des salaires de cette catégorie de salariés contribue à hauteur de 3,7 points à la croissance totale du salaire brut en EQTP.</t>
  </si>
  <si>
    <t>Tableau 4 - Rémunérations mensuelles moyennes en équivalent-temps plein par branche professionnelle</t>
  </si>
  <si>
    <t>D5 (5ème décile)</t>
  </si>
  <si>
    <t>A : Métallurgie et sidérurgie</t>
  </si>
  <si>
    <t>Dont</t>
  </si>
  <si>
    <t>0054 - Métallurgie région Parisienne</t>
  </si>
  <si>
    <t>0650 - Métallurgie cadres</t>
  </si>
  <si>
    <t>B : Bâtiment et travaux publics</t>
  </si>
  <si>
    <t>1596 - Bâtiment ouvriers jusqu'à 10 salariés</t>
  </si>
  <si>
    <t>1597 - Bâtiment ouvriers plus de 10 salariés</t>
  </si>
  <si>
    <t>1702 - Travaux publics ouvriers</t>
  </si>
  <si>
    <t>2609 - Bâtiment Etam (employés, techniciens, agents de maîtrise)</t>
  </si>
  <si>
    <t>C : Chimie et pharmacie</t>
  </si>
  <si>
    <t>0044 - Industries chimiques</t>
  </si>
  <si>
    <t>0176 - Industrie pharmaceutique</t>
  </si>
  <si>
    <t>1996 - Pharmacie d'officine</t>
  </si>
  <si>
    <t>D : Plastiques, caoutchouc et combustibles</t>
  </si>
  <si>
    <t>0292 - Plasturgie</t>
  </si>
  <si>
    <t>E : Verre et matériaux de construction</t>
  </si>
  <si>
    <t>F : Bois et dérivés</t>
  </si>
  <si>
    <t>G : Habillement, cuir, textile</t>
  </si>
  <si>
    <t>0675- Succursales de vente au détail d'habillement</t>
  </si>
  <si>
    <t>H : Culture et communication</t>
  </si>
  <si>
    <t>I : Agro-alimentaire</t>
  </si>
  <si>
    <t>0843 - Boulangeries pâtisseries artisanales</t>
  </si>
  <si>
    <t>J : Commerce de gros et import - export</t>
  </si>
  <si>
    <t>0573 - Commerces de gros</t>
  </si>
  <si>
    <t>K : Commerce principalement alimentaire</t>
  </si>
  <si>
    <t>2216 - Commerce détail et gros à prédominance alimentaire</t>
  </si>
  <si>
    <t>L : Commerce de détail principalement non alimentaire</t>
  </si>
  <si>
    <t>M : Services de l'automobile et des matériels roulants</t>
  </si>
  <si>
    <t>1090 - Services de l'automobile</t>
  </si>
  <si>
    <t>N : Hôtellerie, restauration et tourisme</t>
  </si>
  <si>
    <t>1501- Restauration rapide</t>
  </si>
  <si>
    <t>1979 - Hôtels cafés restaurants</t>
  </si>
  <si>
    <t>O : Transports (hors statuts)</t>
  </si>
  <si>
    <t>0016 - Transports routiers</t>
  </si>
  <si>
    <t>P : Secteur sanitaire et social</t>
  </si>
  <si>
    <t>2264 - Hospitalisation privée</t>
  </si>
  <si>
    <t>Q : Banques, établissements financiers et assurances</t>
  </si>
  <si>
    <t>1672 - Sociétés d'assurances</t>
  </si>
  <si>
    <t>2120 - Banques</t>
  </si>
  <si>
    <t>R : Immobilier et activités tertiaires liées au bâtiment</t>
  </si>
  <si>
    <t>1527 - Immobilier</t>
  </si>
  <si>
    <t>S: Bureaux d'études et prestations de services aux entreprises</t>
  </si>
  <si>
    <t>1486 - Bureaux d'études techniques</t>
  </si>
  <si>
    <t>2098- Prestataires de services secteur tertiaire</t>
  </si>
  <si>
    <t>T : Professions juridiques et comptables</t>
  </si>
  <si>
    <t>0787 - Cabinets d'experts comptables</t>
  </si>
  <si>
    <t>U : Nettoyage, manutention, récupération et sécurité</t>
  </si>
  <si>
    <t>1351 - Prévention et sécurité</t>
  </si>
  <si>
    <t>3043 - Entreprises de propreté et services associés</t>
  </si>
  <si>
    <t>V : Branches non agricoles diverses</t>
  </si>
  <si>
    <t>Lecture : en 2015, dans le regroupement de niveau 1 de la Cris "métalllurgie et sidérurgie", la rémunération brute moyenne en EQTP des salariés s'est élevée à 3 815 euros par mois, soit 2,3 % de plus qu'en 2014 ; dans ce regroupement de branches, l'écart de salaire net moyen en EQTP entre les femmes et les hommes est en défaveur des femmes de 14,1 % ; en 2015, 10 % des salariés des entreprises du regroupement Cris 1, de la métallurgie et sidérurgie (D1) gagnaient moins de 1 485 euros nets par mois.</t>
  </si>
  <si>
    <r>
      <t xml:space="preserve">Conventions collectives Regroupées pour l'Information Statistique (CRIS1), </t>
    </r>
    <r>
      <rPr>
        <sz val="10"/>
        <rFont val="Arial"/>
        <family val="2"/>
      </rPr>
      <t>dont principales conventions collectives</t>
    </r>
  </si>
  <si>
    <t>Source : Insee, DADS 2015 (fichier exhaustif) ; calculs Dares.</t>
  </si>
  <si>
    <t>MN : Activités scientifiques et techniques ; services administratifs et de soutien</t>
  </si>
  <si>
    <t>NZ : Activités de services administratifs et de soutien</t>
  </si>
  <si>
    <t xml:space="preserve">Au sein du même établissement les deux années </t>
  </si>
  <si>
    <t>Changement d'établissement entre les deux années</t>
  </si>
  <si>
    <t xml:space="preserve">      Au sein du même établissement avec la même quotité de travail</t>
  </si>
  <si>
    <t xml:space="preserve">      Au sein du même établissement n'ayant pas la même quotité</t>
  </si>
  <si>
    <t>-15,9*</t>
  </si>
  <si>
    <t>-14,0*</t>
  </si>
  <si>
    <t>Contribution à l'évolution (en %)</t>
  </si>
  <si>
    <t>Rémunération mensuelle brute (en euros)</t>
  </si>
  <si>
    <t>Évolution sur un an (en %)</t>
  </si>
  <si>
    <t>Rémunération mensuelle nette (en euros)</t>
  </si>
  <si>
    <t xml:space="preserve">Évolution sur un an (en %)
</t>
  </si>
  <si>
    <t>Effectif salarié au 31 décembre 2015 *</t>
  </si>
  <si>
    <t>* Estimation Dares à partir des DADS 2015, salariés présents au 31 décembre, voir encadré 2.</t>
  </si>
  <si>
    <t xml:space="preserve">Rémunération mensuelle brute (en euros) </t>
  </si>
  <si>
    <t>Évolution sur un an
(en %)</t>
  </si>
  <si>
    <t>Les conventions sont conformes à l'état de la négociation collective au 31 décembre 2015.</t>
  </si>
  <si>
    <t>Métallurgie et sidérurgie</t>
  </si>
  <si>
    <t>Bâtiment et travaux publics</t>
  </si>
  <si>
    <t>Chimie et pharmacie</t>
  </si>
  <si>
    <t>Plastiques, caoutchouc et combustibles</t>
  </si>
  <si>
    <t>Verre et matériaux de construction</t>
  </si>
  <si>
    <t>Bois et dérivés</t>
  </si>
  <si>
    <t>Habillement, cuir, textile</t>
  </si>
  <si>
    <t>Culture et communication</t>
  </si>
  <si>
    <t>Agro-alimentaire</t>
  </si>
  <si>
    <t>Commerce de gros et import - export</t>
  </si>
  <si>
    <t>Commerce principalement alimentaire</t>
  </si>
  <si>
    <t>Commerce de détail principalement non alimentaire</t>
  </si>
  <si>
    <t>Services de l'automobile et des matériels roulants</t>
  </si>
  <si>
    <t>Hôtellerie, restauration et tourisme</t>
  </si>
  <si>
    <t>Transports (hors statuts)</t>
  </si>
  <si>
    <t>Secteur sanitaire et social</t>
  </si>
  <si>
    <t>Banques, établissements financiers et assurances</t>
  </si>
  <si>
    <t>Immobilier et activités tertiaires liées au bâtiment</t>
  </si>
  <si>
    <t>Bureaux d'études et prestations de services aux entreprises</t>
  </si>
  <si>
    <t>Professions juridiques et comptables</t>
  </si>
  <si>
    <t>Nettoyage, manutention, récupération et sécurité</t>
  </si>
  <si>
    <t>Branches non agricoles diverses</t>
  </si>
  <si>
    <t>Part des cadres (en %)</t>
  </si>
  <si>
    <t>Indicateur de dispersion D9/D1</t>
  </si>
  <si>
    <t>CRIS 1</t>
  </si>
  <si>
    <t>Graphique 1: Part des cadres et dispersion des salaires dans les regroupements de branches (CRIS 1)</t>
  </si>
  <si>
    <t>D5 ( 5ème décile)</t>
  </si>
  <si>
    <t>Lecture: la droite de tendance exprime le sens de la corrélation entre la dispersion des salaires et la part des cadres en équivalent temps plein. Dans le regroupement de branches chimie et pharmacie, les cadres représentent 29,2% des effectifs en équivalent temps-plein et le rapport interdécile est de 3,4.</t>
  </si>
  <si>
    <t>Graphique 1 -  Part des cadres et dispersion des salaires dans les regroupements de branches (CRIS 1)</t>
  </si>
  <si>
    <r>
      <t xml:space="preserve">* Il s'agit du </t>
    </r>
    <r>
      <rPr>
        <i/>
        <sz val="10"/>
        <rFont val="Arial"/>
        <family val="2"/>
      </rPr>
      <t>ratio</t>
    </r>
    <r>
      <rPr>
        <sz val="10"/>
        <rFont val="Arial"/>
        <family val="2"/>
      </rPr>
      <t xml:space="preserve"> de salaire moyen entre les entrants et les sortants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</si>
</sst>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0.0"/>
    <numFmt numFmtId="166" formatCode="0.0%"/>
    <numFmt numFmtId="167" formatCode="_-* #,##0\ _€_-;\-* #,##0\ _€_-;_-* &quot;-&quot;??\ _€_-;_-@_-"/>
  </numFmts>
  <fonts count="11" x14ac:knownFonts="1">
    <font>
      <sz val="11"/>
      <color theme="1"/>
      <name val="Calibri"/>
      <family val="2"/>
      <scheme val="minor"/>
    </font>
    <font>
      <sz val="11"/>
      <color theme="1"/>
      <name val="Calibri"/>
      <family val="2"/>
      <scheme val="minor"/>
    </font>
    <font>
      <sz val="8"/>
      <name val="Arial"/>
      <family val="2"/>
    </font>
    <font>
      <sz val="9"/>
      <name val="Arial"/>
      <family val="2"/>
    </font>
    <font>
      <b/>
      <sz val="10"/>
      <name val="Arial"/>
      <family val="2"/>
    </font>
    <font>
      <sz val="10"/>
      <name val="Arial"/>
      <family val="2"/>
    </font>
    <font>
      <sz val="8"/>
      <color theme="1"/>
      <name val="Arial"/>
      <family val="2"/>
    </font>
    <font>
      <b/>
      <sz val="11"/>
      <color theme="1"/>
      <name val="Calibri"/>
      <family val="2"/>
      <scheme val="minor"/>
    </font>
    <font>
      <sz val="10"/>
      <color theme="1"/>
      <name val="Arial"/>
      <family val="2"/>
    </font>
    <font>
      <i/>
      <sz val="10"/>
      <name val="Arial"/>
      <family val="2"/>
    </font>
    <font>
      <b/>
      <sz val="10"/>
      <color theme="1"/>
      <name val="Arial"/>
      <family val="2"/>
    </font>
  </fonts>
  <fills count="3">
    <fill>
      <patternFill patternType="none"/>
    </fill>
    <fill>
      <patternFill patternType="gray125"/>
    </fill>
    <fill>
      <patternFill patternType="solid">
        <fgColor indexed="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dashed">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dashed">
        <color indexed="64"/>
      </bottom>
      <diagonal/>
    </border>
    <border>
      <left style="medium">
        <color indexed="64"/>
      </left>
      <right style="medium">
        <color indexed="64"/>
      </right>
      <top/>
      <bottom style="dashed">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thin">
        <color indexed="64"/>
      </top>
      <bottom style="dashed">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66">
    <xf numFmtId="0" fontId="0" fillId="0" borderId="0" xfId="0"/>
    <xf numFmtId="0" fontId="3" fillId="2" borderId="0" xfId="0" applyFont="1" applyFill="1"/>
    <xf numFmtId="0" fontId="4" fillId="2" borderId="0" xfId="0" applyFont="1" applyFill="1" applyAlignment="1">
      <alignment horizontal="left"/>
    </xf>
    <xf numFmtId="0" fontId="5" fillId="2" borderId="0" xfId="0" applyFont="1" applyFill="1" applyAlignment="1">
      <alignment horizontal="left"/>
    </xf>
    <xf numFmtId="0" fontId="5" fillId="2" borderId="0" xfId="0" applyFont="1" applyFill="1"/>
    <xf numFmtId="0" fontId="4" fillId="2" borderId="6" xfId="0" applyFont="1" applyFill="1" applyBorder="1" applyAlignment="1">
      <alignment horizontal="center" vertical="center" wrapText="1"/>
    </xf>
    <xf numFmtId="0" fontId="5" fillId="2" borderId="1" xfId="0" applyFont="1" applyFill="1" applyBorder="1"/>
    <xf numFmtId="3" fontId="5" fillId="2" borderId="1" xfId="0" applyNumberFormat="1" applyFont="1" applyFill="1" applyBorder="1" applyAlignment="1">
      <alignment horizontal="center"/>
    </xf>
    <xf numFmtId="165" fontId="5" fillId="2" borderId="1" xfId="0" applyNumberFormat="1" applyFont="1" applyFill="1" applyBorder="1" applyAlignment="1">
      <alignment horizontal="center"/>
    </xf>
    <xf numFmtId="164" fontId="5" fillId="2" borderId="1" xfId="1" applyNumberFormat="1" applyFont="1" applyFill="1" applyBorder="1" applyAlignment="1">
      <alignment horizontal="center"/>
    </xf>
    <xf numFmtId="0" fontId="4" fillId="2" borderId="1" xfId="0" applyFont="1" applyFill="1" applyBorder="1"/>
    <xf numFmtId="3" fontId="4" fillId="2" borderId="1" xfId="0" applyNumberFormat="1" applyFont="1" applyFill="1" applyBorder="1" applyAlignment="1">
      <alignment horizontal="center"/>
    </xf>
    <xf numFmtId="165" fontId="4" fillId="2" borderId="1" xfId="0" applyNumberFormat="1" applyFont="1" applyFill="1" applyBorder="1" applyAlignment="1">
      <alignment horizontal="center"/>
    </xf>
    <xf numFmtId="164" fontId="4" fillId="2" borderId="1" xfId="1" applyNumberFormat="1" applyFont="1" applyFill="1" applyBorder="1" applyAlignment="1">
      <alignment horizontal="center"/>
    </xf>
    <xf numFmtId="0" fontId="6" fillId="0" borderId="0" xfId="0" applyFont="1"/>
    <xf numFmtId="0" fontId="4" fillId="2" borderId="0" xfId="0" applyFont="1" applyFill="1" applyAlignment="1">
      <alignment vertical="center"/>
    </xf>
    <xf numFmtId="0" fontId="5" fillId="2" borderId="0" xfId="0" applyFont="1" applyFill="1" applyAlignment="1">
      <alignment vertical="center"/>
    </xf>
    <xf numFmtId="3" fontId="4" fillId="2" borderId="1" xfId="0" applyNumberFormat="1" applyFont="1" applyFill="1" applyBorder="1" applyAlignment="1">
      <alignment horizontal="center" vertical="center"/>
    </xf>
    <xf numFmtId="164" fontId="4" fillId="2" borderId="1" xfId="0" applyNumberFormat="1" applyFont="1" applyFill="1" applyBorder="1" applyAlignment="1">
      <alignment horizontal="center" vertical="center"/>
    </xf>
    <xf numFmtId="165" fontId="4" fillId="2" borderId="1" xfId="0" applyNumberFormat="1" applyFont="1" applyFill="1" applyBorder="1" applyAlignment="1">
      <alignment horizontal="center" vertical="center"/>
    </xf>
    <xf numFmtId="0" fontId="5" fillId="2" borderId="1" xfId="0" applyFont="1" applyFill="1" applyBorder="1" applyAlignment="1">
      <alignment vertical="center"/>
    </xf>
    <xf numFmtId="0" fontId="5" fillId="2" borderId="1" xfId="0" applyFont="1" applyFill="1" applyBorder="1" applyAlignment="1">
      <alignment vertical="center" wrapText="1"/>
    </xf>
    <xf numFmtId="3" fontId="5"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3" fontId="4" fillId="2" borderId="1"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0" xfId="0" applyFont="1" applyFill="1" applyBorder="1" applyAlignment="1">
      <alignment horizontal="center" vertical="center" wrapText="1"/>
    </xf>
    <xf numFmtId="2" fontId="4" fillId="2" borderId="7" xfId="0" applyNumberFormat="1" applyFont="1" applyFill="1" applyBorder="1" applyAlignment="1">
      <alignment horizontal="left" vertical="center"/>
    </xf>
    <xf numFmtId="3" fontId="4" fillId="2" borderId="7" xfId="0" applyNumberFormat="1" applyFont="1" applyFill="1" applyBorder="1" applyAlignment="1">
      <alignment horizontal="center" vertical="center"/>
    </xf>
    <xf numFmtId="3" fontId="4" fillId="2" borderId="13" xfId="0" applyNumberFormat="1" applyFont="1" applyFill="1" applyBorder="1" applyAlignment="1">
      <alignment horizontal="center" vertical="center"/>
    </xf>
    <xf numFmtId="164" fontId="4" fillId="2" borderId="14" xfId="1" applyNumberFormat="1" applyFont="1" applyFill="1" applyBorder="1" applyAlignment="1">
      <alignment horizontal="center" vertical="center"/>
    </xf>
    <xf numFmtId="165" fontId="4" fillId="2" borderId="15" xfId="0" applyNumberFormat="1" applyFont="1" applyFill="1" applyBorder="1" applyAlignment="1">
      <alignment horizontal="center" vertical="center"/>
    </xf>
    <xf numFmtId="165" fontId="4" fillId="2" borderId="16" xfId="0" applyNumberFormat="1" applyFont="1" applyFill="1" applyBorder="1" applyAlignment="1">
      <alignment horizontal="center" vertical="center"/>
    </xf>
    <xf numFmtId="165" fontId="4" fillId="2" borderId="14" xfId="0" applyNumberFormat="1" applyFont="1" applyFill="1" applyBorder="1" applyAlignment="1">
      <alignment horizontal="center" vertical="center"/>
    </xf>
    <xf numFmtId="0" fontId="4" fillId="2" borderId="17" xfId="0" applyFont="1" applyFill="1" applyBorder="1" applyAlignment="1">
      <alignment horizontal="left" vertical="center"/>
    </xf>
    <xf numFmtId="3" fontId="5" fillId="2" borderId="17" xfId="0" applyNumberFormat="1" applyFont="1" applyFill="1" applyBorder="1" applyAlignment="1">
      <alignment horizontal="center" vertical="center"/>
    </xf>
    <xf numFmtId="3" fontId="5" fillId="2" borderId="18" xfId="0" applyNumberFormat="1" applyFont="1" applyFill="1" applyBorder="1" applyAlignment="1">
      <alignment horizontal="center" vertical="center"/>
    </xf>
    <xf numFmtId="165" fontId="5" fillId="2" borderId="20" xfId="0" applyNumberFormat="1" applyFont="1" applyFill="1" applyBorder="1" applyAlignment="1">
      <alignment horizontal="center" vertical="center"/>
    </xf>
    <xf numFmtId="0" fontId="5" fillId="2" borderId="22" xfId="0" applyFont="1" applyFill="1" applyBorder="1" applyAlignment="1">
      <alignment horizontal="left" vertical="center" wrapText="1"/>
    </xf>
    <xf numFmtId="3" fontId="5" fillId="2" borderId="22" xfId="0" applyNumberFormat="1" applyFont="1" applyFill="1" applyBorder="1" applyAlignment="1">
      <alignment horizontal="center" vertical="center"/>
    </xf>
    <xf numFmtId="0" fontId="5" fillId="2" borderId="23" xfId="0" applyFont="1" applyFill="1" applyBorder="1" applyAlignment="1">
      <alignment horizontal="left" vertical="center" wrapText="1"/>
    </xf>
    <xf numFmtId="3" fontId="5" fillId="2" borderId="23" xfId="0" applyNumberFormat="1" applyFont="1" applyFill="1" applyBorder="1" applyAlignment="1">
      <alignment horizontal="center" vertical="center"/>
    </xf>
    <xf numFmtId="3" fontId="5" fillId="2" borderId="24" xfId="0" applyNumberFormat="1" applyFont="1" applyFill="1" applyBorder="1" applyAlignment="1">
      <alignment horizontal="center" vertical="center"/>
    </xf>
    <xf numFmtId="0" fontId="5" fillId="2" borderId="26" xfId="0" applyFont="1" applyFill="1" applyBorder="1" applyAlignment="1">
      <alignment horizontal="left" vertical="center" wrapText="1"/>
    </xf>
    <xf numFmtId="3" fontId="5" fillId="2" borderId="26" xfId="0" applyNumberFormat="1" applyFont="1" applyFill="1" applyBorder="1" applyAlignment="1">
      <alignment horizontal="center" vertical="center"/>
    </xf>
    <xf numFmtId="165" fontId="5" fillId="2" borderId="19" xfId="0" applyNumberFormat="1" applyFont="1" applyFill="1" applyBorder="1" applyAlignment="1">
      <alignment horizontal="center" vertical="center"/>
    </xf>
    <xf numFmtId="0" fontId="5" fillId="2" borderId="27" xfId="0" applyFont="1" applyFill="1" applyBorder="1" applyAlignment="1">
      <alignment horizontal="left" vertical="center" wrapText="1"/>
    </xf>
    <xf numFmtId="3" fontId="5" fillId="2" borderId="28" xfId="0" applyNumberFormat="1" applyFont="1" applyFill="1" applyBorder="1" applyAlignment="1">
      <alignment horizontal="center" vertical="center"/>
    </xf>
    <xf numFmtId="3" fontId="5" fillId="2" borderId="29" xfId="0" quotePrefix="1" applyNumberFormat="1" applyFont="1" applyFill="1" applyBorder="1" applyAlignment="1">
      <alignment horizontal="center" vertical="center"/>
    </xf>
    <xf numFmtId="0" fontId="5" fillId="2" borderId="30" xfId="0" applyFont="1" applyFill="1" applyBorder="1" applyAlignment="1">
      <alignment horizontal="left" vertical="center" wrapText="1"/>
    </xf>
    <xf numFmtId="2" fontId="5" fillId="2" borderId="31" xfId="0" applyNumberFormat="1" applyFont="1" applyFill="1" applyBorder="1" applyAlignment="1">
      <alignment horizontal="left" vertical="center" wrapText="1"/>
    </xf>
    <xf numFmtId="3" fontId="5" fillId="2" borderId="31" xfId="0" applyNumberFormat="1" applyFont="1" applyFill="1" applyBorder="1" applyAlignment="1">
      <alignment horizontal="center" vertical="center"/>
    </xf>
    <xf numFmtId="3" fontId="5" fillId="2" borderId="24" xfId="0" quotePrefix="1" applyNumberFormat="1" applyFont="1" applyFill="1" applyBorder="1" applyAlignment="1">
      <alignment horizontal="center" vertical="center"/>
    </xf>
    <xf numFmtId="3" fontId="5" fillId="2" borderId="33" xfId="0" applyNumberFormat="1" applyFont="1" applyFill="1" applyBorder="1" applyAlignment="1">
      <alignment horizontal="center" vertical="center"/>
    </xf>
    <xf numFmtId="3" fontId="5" fillId="2" borderId="33" xfId="0" quotePrefix="1" applyNumberFormat="1" applyFont="1" applyFill="1" applyBorder="1" applyAlignment="1">
      <alignment horizontal="center" vertical="center"/>
    </xf>
    <xf numFmtId="165" fontId="5" fillId="2" borderId="34" xfId="0" quotePrefix="1" applyNumberFormat="1" applyFont="1" applyFill="1" applyBorder="1" applyAlignment="1">
      <alignment horizontal="center" vertical="center"/>
    </xf>
    <xf numFmtId="3" fontId="5" fillId="2" borderId="35" xfId="0" applyNumberFormat="1" applyFont="1" applyFill="1" applyBorder="1" applyAlignment="1">
      <alignment horizontal="center" vertical="center"/>
    </xf>
    <xf numFmtId="164" fontId="5" fillId="2" borderId="34" xfId="1" applyNumberFormat="1" applyFont="1" applyFill="1" applyBorder="1" applyAlignment="1">
      <alignment horizontal="center" vertical="center"/>
    </xf>
    <xf numFmtId="3" fontId="5" fillId="2" borderId="29" xfId="0" applyNumberFormat="1" applyFont="1" applyFill="1" applyBorder="1" applyAlignment="1">
      <alignment horizontal="center" vertical="center"/>
    </xf>
    <xf numFmtId="165" fontId="5" fillId="2" borderId="21" xfId="0" quotePrefix="1" applyNumberFormat="1" applyFont="1" applyFill="1" applyBorder="1" applyAlignment="1">
      <alignment horizontal="center" vertical="center"/>
    </xf>
    <xf numFmtId="164" fontId="5" fillId="2" borderId="29" xfId="1" applyNumberFormat="1" applyFont="1" applyFill="1" applyBorder="1" applyAlignment="1">
      <alignment horizontal="center" vertical="center"/>
    </xf>
    <xf numFmtId="165" fontId="5" fillId="2" borderId="31" xfId="0" applyNumberFormat="1" applyFont="1" applyFill="1" applyBorder="1" applyAlignment="1">
      <alignment horizontal="center" vertical="center"/>
    </xf>
    <xf numFmtId="165" fontId="5" fillId="2" borderId="36" xfId="0" quotePrefix="1"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165" fontId="5" fillId="2" borderId="36" xfId="0" applyNumberFormat="1" applyFont="1" applyFill="1" applyBorder="1" applyAlignment="1">
      <alignment horizontal="center" vertical="center"/>
    </xf>
    <xf numFmtId="3" fontId="5" fillId="2" borderId="23" xfId="0" quotePrefix="1" applyNumberFormat="1" applyFont="1" applyFill="1" applyBorder="1" applyAlignment="1">
      <alignment horizontal="center" vertical="center"/>
    </xf>
    <xf numFmtId="3" fontId="5" fillId="2" borderId="37" xfId="0" applyNumberFormat="1" applyFont="1" applyFill="1" applyBorder="1" applyAlignment="1">
      <alignment horizontal="center" vertical="center"/>
    </xf>
    <xf numFmtId="166" fontId="5" fillId="2" borderId="0" xfId="1" applyNumberFormat="1" applyFont="1" applyFill="1" applyAlignment="1">
      <alignment horizontal="right" vertical="center"/>
    </xf>
    <xf numFmtId="166" fontId="5" fillId="2" borderId="0" xfId="1" applyNumberFormat="1" applyFont="1" applyFill="1" applyAlignment="1">
      <alignment vertical="center"/>
    </xf>
    <xf numFmtId="166" fontId="4" fillId="2" borderId="1" xfId="1"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164" fontId="4" fillId="0" borderId="1" xfId="1" applyNumberFormat="1" applyFont="1" applyFill="1" applyBorder="1" applyAlignment="1">
      <alignment horizontal="center" vertical="center"/>
    </xf>
    <xf numFmtId="164" fontId="4" fillId="0" borderId="1" xfId="1"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3"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xf>
    <xf numFmtId="164" fontId="5" fillId="0" borderId="1" xfId="1"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xf>
    <xf numFmtId="0" fontId="2" fillId="2" borderId="0" xfId="0" applyFont="1" applyFill="1"/>
    <xf numFmtId="164" fontId="5" fillId="2" borderId="20" xfId="1" applyNumberFormat="1" applyFont="1" applyFill="1" applyBorder="1" applyAlignment="1">
      <alignment horizontal="center" vertical="center"/>
    </xf>
    <xf numFmtId="164" fontId="5" fillId="2" borderId="21" xfId="1" applyNumberFormat="1" applyFont="1" applyFill="1" applyBorder="1" applyAlignment="1">
      <alignment horizontal="center" vertical="center"/>
    </xf>
    <xf numFmtId="164" fontId="5" fillId="2" borderId="19" xfId="1" applyNumberFormat="1" applyFont="1" applyFill="1" applyBorder="1" applyAlignment="1">
      <alignment horizontal="center" vertical="center"/>
    </xf>
    <xf numFmtId="165" fontId="5" fillId="2" borderId="21" xfId="0" applyNumberFormat="1" applyFont="1" applyFill="1" applyBorder="1" applyAlignment="1">
      <alignment horizontal="center" vertical="center"/>
    </xf>
    <xf numFmtId="165" fontId="5" fillId="2" borderId="34" xfId="0" applyNumberFormat="1" applyFont="1" applyFill="1" applyBorder="1" applyAlignment="1">
      <alignment horizontal="center" vertical="center"/>
    </xf>
    <xf numFmtId="165" fontId="5" fillId="2" borderId="0" xfId="0" quotePrefix="1" applyNumberFormat="1" applyFont="1" applyFill="1" applyBorder="1" applyAlignment="1">
      <alignment horizontal="center" vertical="center"/>
    </xf>
    <xf numFmtId="0" fontId="0" fillId="0" borderId="1" xfId="0" applyBorder="1"/>
    <xf numFmtId="164" fontId="0" fillId="0" borderId="1" xfId="0" applyNumberFormat="1" applyBorder="1" applyAlignment="1">
      <alignment horizontal="center" vertical="center"/>
    </xf>
    <xf numFmtId="0" fontId="0" fillId="0" borderId="39" xfId="0" applyBorder="1"/>
    <xf numFmtId="164" fontId="0" fillId="0" borderId="39" xfId="0" applyNumberFormat="1" applyBorder="1" applyAlignment="1">
      <alignment horizontal="center" vertical="center"/>
    </xf>
    <xf numFmtId="0" fontId="0" fillId="0" borderId="38" xfId="0" applyBorder="1"/>
    <xf numFmtId="164" fontId="0" fillId="0" borderId="38" xfId="0" applyNumberFormat="1" applyBorder="1" applyAlignment="1">
      <alignment horizontal="center" vertical="center"/>
    </xf>
    <xf numFmtId="0" fontId="0" fillId="0" borderId="40" xfId="0" applyBorder="1"/>
    <xf numFmtId="164" fontId="0" fillId="0" borderId="41" xfId="0" applyNumberFormat="1" applyBorder="1" applyAlignment="1">
      <alignment horizontal="center" vertical="center"/>
    </xf>
    <xf numFmtId="164" fontId="0" fillId="0" borderId="42" xfId="0" applyNumberFormat="1" applyBorder="1" applyAlignment="1">
      <alignment horizontal="center" vertical="center"/>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0" xfId="0" applyFont="1" applyBorder="1" applyAlignment="1">
      <alignment horizontal="left" vertical="center"/>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0" xfId="0" applyFont="1" applyBorder="1" applyAlignment="1">
      <alignment vertical="center" wrapText="1"/>
    </xf>
    <xf numFmtId="0" fontId="5" fillId="2" borderId="7" xfId="0" applyFont="1" applyFill="1" applyBorder="1" applyAlignment="1">
      <alignment vertical="center"/>
    </xf>
    <xf numFmtId="0" fontId="5" fillId="2" borderId="11" xfId="0" applyFont="1" applyFill="1" applyBorder="1" applyAlignment="1">
      <alignment vertical="center"/>
    </xf>
    <xf numFmtId="2" fontId="4" fillId="2" borderId="8" xfId="0" applyNumberFormat="1" applyFont="1" applyFill="1" applyBorder="1" applyAlignment="1">
      <alignment horizontal="center" vertical="center" wrapText="1"/>
    </xf>
    <xf numFmtId="165" fontId="5" fillId="2" borderId="29" xfId="0" quotePrefix="1" applyNumberFormat="1" applyFont="1" applyFill="1" applyBorder="1" applyAlignment="1">
      <alignment horizontal="center" vertical="center" wrapText="1"/>
    </xf>
    <xf numFmtId="165" fontId="5" fillId="2" borderId="37" xfId="0" applyNumberFormat="1" applyFont="1" applyFill="1" applyBorder="1" applyAlignment="1">
      <alignment horizontal="center" vertical="center" wrapText="1"/>
    </xf>
    <xf numFmtId="165" fontId="5" fillId="2" borderId="21" xfId="0" applyNumberFormat="1" applyFont="1" applyFill="1" applyBorder="1" applyAlignment="1">
      <alignment horizontal="center" vertical="center" wrapText="1"/>
    </xf>
    <xf numFmtId="165" fontId="5" fillId="2" borderId="25" xfId="0" applyNumberFormat="1" applyFont="1" applyFill="1" applyBorder="1" applyAlignment="1">
      <alignment horizontal="center" vertical="center" wrapText="1"/>
    </xf>
    <xf numFmtId="0" fontId="5" fillId="0" borderId="32" xfId="0" applyFont="1" applyBorder="1" applyAlignment="1">
      <alignment vertical="center" wrapText="1"/>
    </xf>
    <xf numFmtId="0" fontId="4" fillId="2" borderId="1" xfId="0" applyFont="1" applyFill="1" applyBorder="1" applyAlignment="1">
      <alignment horizontal="left"/>
    </xf>
    <xf numFmtId="0" fontId="5" fillId="2" borderId="1" xfId="0" applyFont="1" applyFill="1" applyBorder="1" applyAlignment="1"/>
    <xf numFmtId="0" fontId="4"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vertical="center" wrapText="1"/>
    </xf>
    <xf numFmtId="2" fontId="4" fillId="2" borderId="1" xfId="0" applyNumberFormat="1" applyFont="1" applyFill="1" applyBorder="1" applyAlignment="1">
      <alignment horizontal="center" vertical="center" wrapText="1"/>
    </xf>
    <xf numFmtId="2" fontId="5" fillId="0" borderId="1" xfId="0" applyNumberFormat="1" applyFont="1" applyBorder="1" applyAlignment="1">
      <alignment horizontal="center" vertical="center" wrapText="1"/>
    </xf>
    <xf numFmtId="0" fontId="0" fillId="0" borderId="0" xfId="0" applyAlignment="1">
      <alignment horizontal="left"/>
    </xf>
    <xf numFmtId="0" fontId="4" fillId="2" borderId="0" xfId="0" applyFont="1" applyFill="1" applyAlignment="1">
      <alignment horizontal="left" vertical="center" wrapText="1"/>
    </xf>
    <xf numFmtId="0" fontId="8" fillId="0" borderId="0" xfId="0" applyFont="1"/>
    <xf numFmtId="0" fontId="4" fillId="2" borderId="0" xfId="0" applyFont="1" applyFill="1" applyAlignment="1">
      <alignment horizontal="lef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5" fillId="2" borderId="32" xfId="0" applyFont="1" applyFill="1" applyBorder="1" applyAlignment="1">
      <alignment vertical="center" wrapText="1"/>
    </xf>
    <xf numFmtId="0" fontId="5" fillId="2" borderId="0" xfId="0" applyFont="1" applyFill="1" applyBorder="1" applyAlignment="1">
      <alignment vertical="center" wrapText="1"/>
    </xf>
    <xf numFmtId="0" fontId="5" fillId="2" borderId="0" xfId="0" applyFont="1" applyFill="1" applyAlignment="1">
      <alignment vertical="center" wrapText="1"/>
    </xf>
    <xf numFmtId="165" fontId="5" fillId="2" borderId="0" xfId="0" applyNumberFormat="1" applyFont="1" applyFill="1"/>
    <xf numFmtId="0" fontId="8" fillId="0" borderId="0" xfId="0" applyFont="1" applyAlignment="1">
      <alignment horizontal="center" vertical="center"/>
    </xf>
    <xf numFmtId="0" fontId="8" fillId="0" borderId="5" xfId="0" applyFont="1" applyBorder="1" applyAlignment="1">
      <alignment horizontal="left" vertical="center" wrapText="1"/>
    </xf>
    <xf numFmtId="9" fontId="8" fillId="0" borderId="0" xfId="1" applyFont="1"/>
    <xf numFmtId="0" fontId="5" fillId="2" borderId="5" xfId="0" applyFont="1" applyFill="1" applyBorder="1" applyAlignment="1">
      <alignment vertical="center"/>
    </xf>
    <xf numFmtId="0" fontId="8" fillId="2" borderId="0" xfId="0" applyFont="1" applyFill="1"/>
    <xf numFmtId="3" fontId="8" fillId="2" borderId="0" xfId="0" applyNumberFormat="1" applyFont="1" applyFill="1"/>
    <xf numFmtId="167" fontId="8" fillId="0" borderId="0" xfId="2" applyNumberFormat="1" applyFont="1"/>
    <xf numFmtId="0" fontId="5" fillId="2" borderId="0" xfId="0" applyFont="1" applyFill="1" applyAlignment="1">
      <alignment vertical="center" wrapText="1"/>
    </xf>
    <xf numFmtId="0" fontId="5" fillId="2" borderId="0" xfId="0" applyFont="1" applyFill="1" applyBorder="1" applyAlignment="1">
      <alignment horizontal="left" vertical="center" wrapText="1"/>
    </xf>
    <xf numFmtId="0" fontId="5" fillId="2" borderId="0" xfId="0" applyFont="1" applyFill="1" applyAlignment="1">
      <alignment vertical="center"/>
    </xf>
    <xf numFmtId="0" fontId="10" fillId="0" borderId="0" xfId="0" applyFont="1" applyAlignment="1">
      <alignment horizontal="left"/>
    </xf>
    <xf numFmtId="0" fontId="10" fillId="0" borderId="0" xfId="0" applyFont="1"/>
    <xf numFmtId="0" fontId="10" fillId="0" borderId="40" xfId="0" applyFont="1" applyBorder="1" applyAlignment="1">
      <alignment horizontal="left" vertical="center"/>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8" fillId="0" borderId="39" xfId="0" applyFont="1" applyBorder="1"/>
    <xf numFmtId="164" fontId="8" fillId="0" borderId="39" xfId="0" applyNumberFormat="1" applyFont="1" applyBorder="1" applyAlignment="1">
      <alignment horizontal="center" vertical="center"/>
    </xf>
    <xf numFmtId="0" fontId="8" fillId="0" borderId="1" xfId="0" applyFont="1" applyBorder="1"/>
    <xf numFmtId="164" fontId="8" fillId="0" borderId="1" xfId="0" applyNumberFormat="1" applyFont="1" applyBorder="1" applyAlignment="1">
      <alignment horizontal="center" vertical="center"/>
    </xf>
    <xf numFmtId="0" fontId="8" fillId="0" borderId="38" xfId="0" applyFont="1" applyBorder="1"/>
    <xf numFmtId="164" fontId="8" fillId="0" borderId="38" xfId="0" applyNumberFormat="1" applyFont="1" applyBorder="1" applyAlignment="1">
      <alignment horizontal="center" vertical="center"/>
    </xf>
    <xf numFmtId="0" fontId="8" fillId="0" borderId="40" xfId="0" applyFont="1" applyBorder="1"/>
    <xf numFmtId="164" fontId="8" fillId="0" borderId="41" xfId="0" applyNumberFormat="1" applyFont="1" applyBorder="1" applyAlignment="1">
      <alignment horizontal="center" vertical="center"/>
    </xf>
    <xf numFmtId="164" fontId="8" fillId="0" borderId="42" xfId="0" applyNumberFormat="1" applyFont="1" applyBorder="1" applyAlignment="1">
      <alignment horizontal="center" vertical="center"/>
    </xf>
  </cellXfs>
  <cellStyles count="3">
    <cellStyle name="Milliers" xfId="2" builtinId="3"/>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usernames" Target="revisions/userNames1.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4</xdr:col>
      <xdr:colOff>694373</xdr:colOff>
      <xdr:row>57</xdr:row>
      <xdr:rowOff>189786</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53100"/>
          <a:ext cx="7619048" cy="5714286"/>
        </a:xfrm>
        <a:prstGeom prst="rect">
          <a:avLst/>
        </a:prstGeom>
      </xdr:spPr>
    </xdr:pic>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547F686-44DA-4FC1-A12A-6F9D0BD7F54D}" diskRevisions="1" revisionId="82" version="6">
  <header guid="{AC89E44E-6604-46EE-92D8-D5B76A619629}" dateTime="2018-07-02T08:55:46" maxSheetId="6" userName="GUEYE, Ababacar (DARES)" r:id="rId1">
    <sheetIdMap count="5">
      <sheetId val="1"/>
      <sheetId val="2"/>
      <sheetId val="3"/>
      <sheetId val="4"/>
      <sheetId val="5"/>
    </sheetIdMap>
  </header>
  <header guid="{18979D11-9B28-4F7D-B2AA-F8C268E81E09}" dateTime="2018-07-02T11:36:46" maxSheetId="6" userName="GUEYE, Ababacar (DARES)" r:id="rId2" minRId="1">
    <sheetIdMap count="5">
      <sheetId val="1"/>
      <sheetId val="2"/>
      <sheetId val="3"/>
      <sheetId val="4"/>
      <sheetId val="5"/>
    </sheetIdMap>
  </header>
  <header guid="{5EF8657C-3DA6-49CB-B649-8B704B3561ED}" dateTime="2018-07-02T18:56:04" maxSheetId="6" userName="BAER, Hadrien (DARES)" r:id="rId3">
    <sheetIdMap count="5">
      <sheetId val="1"/>
      <sheetId val="2"/>
      <sheetId val="3"/>
      <sheetId val="4"/>
      <sheetId val="5"/>
    </sheetIdMap>
  </header>
  <header guid="{897F289F-AC7D-4F7B-8626-DC93A54EE2AD}" dateTime="2018-07-17T11:11:37" maxSheetId="7" userName="FERREIRA, Evelyn (DARES)" r:id="rId4" minRId="2" maxRId="79">
    <sheetIdMap count="6">
      <sheetId val="1"/>
      <sheetId val="2"/>
      <sheetId val="3"/>
      <sheetId val="4"/>
      <sheetId val="5"/>
      <sheetId val="6"/>
    </sheetIdMap>
  </header>
  <header guid="{C6B53BDC-A72D-4B52-92D5-F10E030364EA}" dateTime="2018-07-17T11:21:30" maxSheetId="7" userName="FERREIRA, Evelyn (DARES)" r:id="rId5" minRId="80" maxRId="81">
    <sheetIdMap count="6">
      <sheetId val="1"/>
      <sheetId val="2"/>
      <sheetId val="3"/>
      <sheetId val="4"/>
      <sheetId val="5"/>
      <sheetId val="6"/>
    </sheetIdMap>
  </header>
  <header guid="{1547F686-44DA-4FC1-A12A-6F9D0BD7F54D}" dateTime="2018-07-19T13:35:44" maxSheetId="7" userName="PRADOS, Rocio (DARES)" r:id="rId6" minRId="82">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A13" t="inlineStr">
      <is>
        <t>* Il s'agit de l'écart entre les entrants et les sortants</t>
      </is>
    </oc>
    <nc r="A13" t="inlineStr">
      <is>
        <t>* Il s'agit du ratio de salaire moyen entre les entrants et les sortants</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45027EB-763C-4154-87E7-201A2F369E63}"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is rId="2" sheetId="6" name="[Tableaux DR 2015_OK.xlsx]Graphique 1" sheetPosition="5"/>
  <rfmt sheetId="6" sqref="A1" start="0" length="0">
    <dxf>
      <alignment horizontal="left" vertical="top" readingOrder="0"/>
    </dxf>
  </rfmt>
  <rcc rId="3" sId="6" odxf="1" dxf="1">
    <nc r="A2" t="inlineStr">
      <is>
        <t>CRIS 1</t>
      </is>
    </nc>
    <odxf>
      <font>
        <b val="0"/>
        <sz val="11"/>
        <color theme="1"/>
        <name val="Calibri"/>
        <scheme val="minor"/>
      </font>
      <alignment horizontal="general" vertical="bottom" readingOrder="0"/>
      <border outline="0">
        <left/>
        <right/>
        <top/>
        <bottom/>
      </border>
    </odxf>
    <ndxf>
      <font>
        <b/>
        <sz val="11"/>
        <color theme="1"/>
        <name val="Calibri"/>
        <scheme val="minor"/>
      </font>
      <alignment horizontal="left" vertical="center" readingOrder="0"/>
      <border outline="0">
        <left style="medium">
          <color indexed="64"/>
        </left>
        <right style="thin">
          <color indexed="64"/>
        </right>
        <top style="medium">
          <color indexed="64"/>
        </top>
        <bottom style="medium">
          <color indexed="64"/>
        </bottom>
      </border>
    </ndxf>
  </rcc>
  <rcc rId="4" sId="6" odxf="1" dxf="1">
    <nc r="B2" t="inlineStr">
      <is>
        <t>Part des cadres (en %)</t>
      </is>
    </nc>
    <odxf>
      <font>
        <b val="0"/>
        <sz val="11"/>
        <color theme="1"/>
        <name val="Calibri"/>
        <scheme val="minor"/>
      </font>
      <alignment horizontal="general" vertical="bottom" wrapText="0" readingOrder="0"/>
      <border outline="0">
        <left/>
        <right/>
        <top/>
        <bottom/>
      </border>
    </odxf>
    <ndxf>
      <font>
        <b/>
        <sz val="11"/>
        <color theme="1"/>
        <name val="Calibri"/>
        <scheme val="minor"/>
      </font>
      <alignment horizontal="center" vertical="center" wrapText="1" readingOrder="0"/>
      <border outline="0">
        <left style="thin">
          <color indexed="64"/>
        </left>
        <right style="thin">
          <color indexed="64"/>
        </right>
        <top style="medium">
          <color indexed="64"/>
        </top>
        <bottom style="medium">
          <color indexed="64"/>
        </bottom>
      </border>
    </ndxf>
  </rcc>
  <rcc rId="5" sId="6" odxf="1" dxf="1">
    <nc r="C2" t="inlineStr">
      <is>
        <t>Indicateur de dispersion D9/D1</t>
      </is>
    </nc>
    <odxf>
      <font>
        <b val="0"/>
        <sz val="11"/>
        <color theme="1"/>
        <name val="Calibri"/>
        <scheme val="minor"/>
      </font>
      <alignment horizontal="general" vertical="bottom" wrapText="0" readingOrder="0"/>
      <border outline="0">
        <left/>
        <right/>
        <top/>
        <bottom/>
      </border>
    </odxf>
    <ndxf>
      <font>
        <b/>
        <sz val="11"/>
        <color theme="1"/>
        <name val="Calibri"/>
        <scheme val="minor"/>
      </font>
      <alignment horizontal="center" vertical="center" wrapText="1" readingOrder="0"/>
      <border outline="0">
        <left style="thin">
          <color indexed="64"/>
        </left>
        <right style="medium">
          <color indexed="64"/>
        </right>
        <top style="medium">
          <color indexed="64"/>
        </top>
        <bottom style="medium">
          <color indexed="64"/>
        </bottom>
      </border>
    </ndxf>
  </rcc>
  <rcc rId="6" sId="6" odxf="1" dxf="1">
    <nc r="A3" t="inlineStr">
      <is>
        <t>Métallurgie et sidérurgie</t>
      </is>
    </nc>
    <odxf>
      <border outline="0">
        <left/>
        <right/>
        <bottom/>
      </border>
    </odxf>
    <ndxf>
      <border outline="0">
        <left style="thin">
          <color indexed="64"/>
        </left>
        <right style="thin">
          <color indexed="64"/>
        </right>
        <bottom style="thin">
          <color indexed="64"/>
        </bottom>
      </border>
    </ndxf>
  </rcc>
  <rcc rId="7" sId="6" odxf="1" dxf="1" numFmtId="4">
    <nc r="B3">
      <v>27.026800000000001</v>
    </nc>
    <odxf>
      <numFmt numFmtId="0" formatCode="General"/>
      <alignment horizontal="general" vertical="bottom" readingOrder="0"/>
      <border outline="0">
        <left/>
        <right/>
        <bottom/>
      </border>
    </odxf>
    <ndxf>
      <numFmt numFmtId="164" formatCode="0.0"/>
      <alignment horizontal="center" vertical="center" readingOrder="0"/>
      <border outline="0">
        <left style="thin">
          <color indexed="64"/>
        </left>
        <right style="thin">
          <color indexed="64"/>
        </right>
        <bottom style="thin">
          <color indexed="64"/>
        </bottom>
      </border>
    </ndxf>
  </rcc>
  <rcc rId="8" sId="6" odxf="1" dxf="1" numFmtId="4">
    <nc r="C3">
      <v>3.0562</v>
    </nc>
    <odxf>
      <numFmt numFmtId="0" formatCode="General"/>
      <alignment horizontal="general" vertical="bottom" readingOrder="0"/>
      <border outline="0">
        <left/>
        <right/>
        <bottom/>
      </border>
    </odxf>
    <ndxf>
      <numFmt numFmtId="164" formatCode="0.0"/>
      <alignment horizontal="center" vertical="center" readingOrder="0"/>
      <border outline="0">
        <left style="thin">
          <color indexed="64"/>
        </left>
        <right style="thin">
          <color indexed="64"/>
        </right>
        <bottom style="thin">
          <color indexed="64"/>
        </bottom>
      </border>
    </ndxf>
  </rcc>
  <rcc rId="9" sId="6" odxf="1" dxf="1">
    <nc r="A4" t="inlineStr">
      <is>
        <t>Bâtiment et travaux publics</t>
      </is>
    </nc>
    <odxf>
      <border outline="0">
        <left/>
        <right/>
        <top/>
        <bottom/>
      </border>
    </odxf>
    <ndxf>
      <border outline="0">
        <left style="thin">
          <color indexed="64"/>
        </left>
        <right style="thin">
          <color indexed="64"/>
        </right>
        <top style="thin">
          <color indexed="64"/>
        </top>
        <bottom style="thin">
          <color indexed="64"/>
        </bottom>
      </border>
    </ndxf>
  </rcc>
  <rcc rId="10" sId="6" odxf="1" dxf="1" numFmtId="4">
    <nc r="B4">
      <v>10.651999999999999</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11" sId="6" odxf="1" dxf="1" numFmtId="4">
    <nc r="C4">
      <v>2.40171</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12" sId="6" odxf="1" dxf="1">
    <nc r="A5" t="inlineStr">
      <is>
        <t>Chimie et pharmacie</t>
      </is>
    </nc>
    <odxf>
      <border outline="0">
        <left/>
        <right/>
        <top/>
        <bottom/>
      </border>
    </odxf>
    <ndxf>
      <border outline="0">
        <left style="thin">
          <color indexed="64"/>
        </left>
        <right style="thin">
          <color indexed="64"/>
        </right>
        <top style="thin">
          <color indexed="64"/>
        </top>
        <bottom style="thin">
          <color indexed="64"/>
        </bottom>
      </border>
    </ndxf>
  </rcc>
  <rcc rId="13" sId="6" odxf="1" dxf="1" numFmtId="4">
    <nc r="B5">
      <v>29.1905</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14" sId="6" odxf="1" dxf="1" numFmtId="4">
    <nc r="C5">
      <v>3.40476</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15" sId="6" odxf="1" dxf="1">
    <nc r="A6" t="inlineStr">
      <is>
        <t>Plastiques, caoutchouc et combustibles</t>
      </is>
    </nc>
    <odxf>
      <border outline="0">
        <left/>
        <right/>
        <top/>
        <bottom/>
      </border>
    </odxf>
    <ndxf>
      <border outline="0">
        <left style="thin">
          <color indexed="64"/>
        </left>
        <right style="thin">
          <color indexed="64"/>
        </right>
        <top style="thin">
          <color indexed="64"/>
        </top>
        <bottom style="thin">
          <color indexed="64"/>
        </bottom>
      </border>
    </ndxf>
  </rcc>
  <rcc rId="16" sId="6" odxf="1" dxf="1" numFmtId="4">
    <nc r="B6">
      <v>19.552700000000002</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17" sId="6" odxf="1" dxf="1" numFmtId="4">
    <nc r="C6">
      <v>3.1062699999999999</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18" sId="6" odxf="1" dxf="1">
    <nc r="A7" t="inlineStr">
      <is>
        <t>Verre et matériaux de construction</t>
      </is>
    </nc>
    <odxf>
      <border outline="0">
        <left/>
        <right/>
        <top/>
        <bottom/>
      </border>
    </odxf>
    <ndxf>
      <border outline="0">
        <left style="thin">
          <color indexed="64"/>
        </left>
        <right style="thin">
          <color indexed="64"/>
        </right>
        <top style="thin">
          <color indexed="64"/>
        </top>
        <bottom style="thin">
          <color indexed="64"/>
        </bottom>
      </border>
    </ndxf>
  </rcc>
  <rcc rId="19" sId="6" odxf="1" dxf="1" numFmtId="4">
    <nc r="B7">
      <v>14.340299999999999</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20" sId="6" odxf="1" dxf="1" numFmtId="4">
    <nc r="C7">
      <v>2.5671400000000002</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21" sId="6" odxf="1" dxf="1">
    <nc r="A8" t="inlineStr">
      <is>
        <t>Bois et dérivés</t>
      </is>
    </nc>
    <odxf>
      <border outline="0">
        <left/>
        <right/>
        <top/>
        <bottom/>
      </border>
    </odxf>
    <ndxf>
      <border outline="0">
        <left style="thin">
          <color indexed="64"/>
        </left>
        <right style="thin">
          <color indexed="64"/>
        </right>
        <top style="thin">
          <color indexed="64"/>
        </top>
        <bottom style="thin">
          <color indexed="64"/>
        </bottom>
      </border>
    </ndxf>
  </rcc>
  <rcc rId="22" sId="6" odxf="1" dxf="1" numFmtId="4">
    <nc r="B8">
      <v>12.1419</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23" sId="6" odxf="1" dxf="1" numFmtId="4">
    <nc r="C8">
      <v>2.5395400000000001</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24" sId="6" odxf="1" dxf="1">
    <nc r="A9" t="inlineStr">
      <is>
        <t>Habillement, cuir, textile</t>
      </is>
    </nc>
    <odxf>
      <border outline="0">
        <left/>
        <right/>
        <top/>
        <bottom/>
      </border>
    </odxf>
    <ndxf>
      <border outline="0">
        <left style="thin">
          <color indexed="64"/>
        </left>
        <right style="thin">
          <color indexed="64"/>
        </right>
        <top style="thin">
          <color indexed="64"/>
        </top>
        <bottom style="thin">
          <color indexed="64"/>
        </bottom>
      </border>
    </ndxf>
  </rcc>
  <rcc rId="25" sId="6" odxf="1" dxf="1" numFmtId="4">
    <nc r="B9">
      <v>13.474600000000001</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26" sId="6" odxf="1" dxf="1" numFmtId="4">
    <nc r="C9">
      <v>2.6020300000000001</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27" sId="6" odxf="1" dxf="1">
    <nc r="A10" t="inlineStr">
      <is>
        <t>Culture et communication</t>
      </is>
    </nc>
    <odxf>
      <border outline="0">
        <left/>
        <right/>
        <top/>
        <bottom/>
      </border>
    </odxf>
    <ndxf>
      <border outline="0">
        <left style="thin">
          <color indexed="64"/>
        </left>
        <right style="thin">
          <color indexed="64"/>
        </right>
        <top style="thin">
          <color indexed="64"/>
        </top>
        <bottom style="thin">
          <color indexed="64"/>
        </bottom>
      </border>
    </ndxf>
  </rcc>
  <rcc rId="28" sId="6" odxf="1" dxf="1" numFmtId="4">
    <nc r="B10">
      <v>39.074300000000001</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29" sId="6" odxf="1" dxf="1" numFmtId="4">
    <nc r="C10">
      <v>3.5432199999999998</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30" sId="6" odxf="1" dxf="1">
    <nc r="A11" t="inlineStr">
      <is>
        <t>Agro-alimentaire</t>
      </is>
    </nc>
    <odxf>
      <border outline="0">
        <left/>
        <right/>
        <top/>
        <bottom/>
      </border>
    </odxf>
    <ndxf>
      <border outline="0">
        <left style="thin">
          <color indexed="64"/>
        </left>
        <right style="thin">
          <color indexed="64"/>
        </right>
        <top style="thin">
          <color indexed="64"/>
        </top>
        <bottom style="thin">
          <color indexed="64"/>
        </bottom>
      </border>
    </ndxf>
  </rcc>
  <rcc rId="31" sId="6" odxf="1" dxf="1" numFmtId="4">
    <nc r="B11">
      <v>9.9100999999999999</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32" sId="6" odxf="1" dxf="1" numFmtId="4">
    <nc r="C11">
      <v>2.55301</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33" sId="6" odxf="1" dxf="1">
    <nc r="A12" t="inlineStr">
      <is>
        <t>Commerce de gros et import - export</t>
      </is>
    </nc>
    <odxf>
      <border outline="0">
        <left/>
        <right/>
        <top/>
        <bottom/>
      </border>
    </odxf>
    <ndxf>
      <border outline="0">
        <left style="thin">
          <color indexed="64"/>
        </left>
        <right style="thin">
          <color indexed="64"/>
        </right>
        <top style="thin">
          <color indexed="64"/>
        </top>
        <bottom style="thin">
          <color indexed="64"/>
        </bottom>
      </border>
    </ndxf>
  </rcc>
  <rcc rId="34" sId="6" odxf="1" dxf="1" numFmtId="4">
    <nc r="B12">
      <v>22.005800000000001</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35" sId="6" odxf="1" dxf="1" numFmtId="4">
    <nc r="C12">
      <v>3.1612900000000002</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36" sId="6" odxf="1" dxf="1">
    <nc r="A13" t="inlineStr">
      <is>
        <t>Commerce principalement alimentaire</t>
      </is>
    </nc>
    <odxf>
      <border outline="0">
        <left/>
        <right/>
        <top/>
        <bottom/>
      </border>
    </odxf>
    <ndxf>
      <border outline="0">
        <left style="thin">
          <color indexed="64"/>
        </left>
        <right style="thin">
          <color indexed="64"/>
        </right>
        <top style="thin">
          <color indexed="64"/>
        </top>
        <bottom style="thin">
          <color indexed="64"/>
        </bottom>
      </border>
    </ndxf>
  </rcc>
  <rcc rId="37" sId="6" odxf="1" dxf="1" numFmtId="4">
    <nc r="B13">
      <v>7.7241</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38" sId="6" odxf="1" dxf="1" numFmtId="4">
    <nc r="C13">
      <v>1.9862500000000001</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39" sId="6" odxf="1" dxf="1">
    <nc r="A14" t="inlineStr">
      <is>
        <t>Commerce de détail principalement non alimentaire</t>
      </is>
    </nc>
    <odxf>
      <border outline="0">
        <left/>
        <right/>
        <top/>
        <bottom/>
      </border>
    </odxf>
    <ndxf>
      <border outline="0">
        <left style="thin">
          <color indexed="64"/>
        </left>
        <right style="thin">
          <color indexed="64"/>
        </right>
        <top style="thin">
          <color indexed="64"/>
        </top>
        <bottom style="thin">
          <color indexed="64"/>
        </bottom>
      </border>
    </ndxf>
  </rcc>
  <rcc rId="40" sId="6" odxf="1" dxf="1" numFmtId="4">
    <nc r="B14">
      <v>12.1661</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41" sId="6" odxf="1" dxf="1" numFmtId="4">
    <nc r="C14">
      <v>2.45641</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42" sId="6" odxf="1" dxf="1">
    <nc r="A15" t="inlineStr">
      <is>
        <t>Services de l'automobile et des matériels roulants</t>
      </is>
    </nc>
    <odxf>
      <border outline="0">
        <left/>
        <right/>
        <top/>
        <bottom/>
      </border>
    </odxf>
    <ndxf>
      <border outline="0">
        <left style="thin">
          <color indexed="64"/>
        </left>
        <right style="thin">
          <color indexed="64"/>
        </right>
        <top style="thin">
          <color indexed="64"/>
        </top>
        <bottom style="thin">
          <color indexed="64"/>
        </bottom>
      </border>
    </ndxf>
  </rcc>
  <rcc rId="43" sId="6" odxf="1" dxf="1" numFmtId="4">
    <nc r="B15">
      <v>10.1403</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44" sId="6" odxf="1" dxf="1" numFmtId="4">
    <nc r="C15">
      <v>2.4432499999999999</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45" sId="6" odxf="1" dxf="1">
    <nc r="A16" t="inlineStr">
      <is>
        <t>Hôtellerie, restauration et tourisme</t>
      </is>
    </nc>
    <odxf>
      <border outline="0">
        <left/>
        <right/>
        <top/>
        <bottom/>
      </border>
    </odxf>
    <ndxf>
      <border outline="0">
        <left style="thin">
          <color indexed="64"/>
        </left>
        <right style="thin">
          <color indexed="64"/>
        </right>
        <top style="thin">
          <color indexed="64"/>
        </top>
        <bottom style="thin">
          <color indexed="64"/>
        </bottom>
      </border>
    </ndxf>
  </rcc>
  <rcc rId="46" sId="6" odxf="1" dxf="1" numFmtId="4">
    <nc r="B16">
      <v>6.7855999999999996</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47" sId="6" odxf="1" dxf="1" numFmtId="4">
    <nc r="C16">
      <v>2.0114800000000002</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48" sId="6" odxf="1" dxf="1">
    <nc r="A17" t="inlineStr">
      <is>
        <t>Transports (hors statuts)</t>
      </is>
    </nc>
    <odxf>
      <border outline="0">
        <left/>
        <right/>
        <top/>
        <bottom/>
      </border>
    </odxf>
    <ndxf>
      <border outline="0">
        <left style="thin">
          <color indexed="64"/>
        </left>
        <right style="thin">
          <color indexed="64"/>
        </right>
        <top style="thin">
          <color indexed="64"/>
        </top>
        <bottom style="thin">
          <color indexed="64"/>
        </bottom>
      </border>
    </ndxf>
  </rcc>
  <rcc rId="49" sId="6" odxf="1" dxf="1" numFmtId="4">
    <nc r="B17">
      <v>8.9064999999999994</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50" sId="6" odxf="1" dxf="1" numFmtId="4">
    <nc r="C17">
      <v>2.2931400000000002</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51" sId="6" odxf="1" dxf="1">
    <nc r="A18" t="inlineStr">
      <is>
        <t>Secteur sanitaire et social</t>
      </is>
    </nc>
    <odxf>
      <border outline="0">
        <left/>
        <right/>
        <top/>
        <bottom/>
      </border>
    </odxf>
    <ndxf>
      <border outline="0">
        <left style="thin">
          <color indexed="64"/>
        </left>
        <right style="thin">
          <color indexed="64"/>
        </right>
        <top style="thin">
          <color indexed="64"/>
        </top>
        <bottom style="thin">
          <color indexed="64"/>
        </bottom>
      </border>
    </ndxf>
  </rcc>
  <rcc rId="52" sId="6" odxf="1" dxf="1" numFmtId="4">
    <nc r="B18">
      <v>7.7812999999999999</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53" sId="6" odxf="1" dxf="1" numFmtId="4">
    <nc r="C18">
      <v>2.4085299999999998</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54" sId="6" odxf="1" dxf="1">
    <nc r="A19" t="inlineStr">
      <is>
        <t>Banques, établissements financiers et assurances</t>
      </is>
    </nc>
    <odxf>
      <border outline="0">
        <left/>
        <right/>
        <top/>
        <bottom/>
      </border>
    </odxf>
    <ndxf>
      <border outline="0">
        <left style="thin">
          <color indexed="64"/>
        </left>
        <right style="thin">
          <color indexed="64"/>
        </right>
        <top style="thin">
          <color indexed="64"/>
        </top>
        <bottom style="thin">
          <color indexed="64"/>
        </bottom>
      </border>
    </ndxf>
  </rcc>
  <rcc rId="55" sId="6" odxf="1" dxf="1" numFmtId="4">
    <nc r="B19">
      <v>41.302300000000002</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56" sId="6" odxf="1" dxf="1" numFmtId="4">
    <nc r="C19">
      <v>3.3303099999999999</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57" sId="6" odxf="1" dxf="1">
    <nc r="A20" t="inlineStr">
      <is>
        <t>Immobilier et activités tertiaires liées au bâtiment</t>
      </is>
    </nc>
    <odxf>
      <border outline="0">
        <left/>
        <right/>
        <top/>
        <bottom/>
      </border>
    </odxf>
    <ndxf>
      <border outline="0">
        <left style="thin">
          <color indexed="64"/>
        </left>
        <right style="thin">
          <color indexed="64"/>
        </right>
        <top style="thin">
          <color indexed="64"/>
        </top>
        <bottom style="thin">
          <color indexed="64"/>
        </bottom>
      </border>
    </ndxf>
  </rcc>
  <rcc rId="58" sId="6" odxf="1" dxf="1" numFmtId="4">
    <nc r="B20">
      <v>24.523399999999999</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59" sId="6" odxf="1" dxf="1" numFmtId="4">
    <nc r="C20">
      <v>2.9748800000000002</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60" sId="6" odxf="1" dxf="1">
    <nc r="A21" t="inlineStr">
      <is>
        <t>Bureaux d'études et prestations de services aux entreprises</t>
      </is>
    </nc>
    <odxf>
      <border outline="0">
        <left/>
        <right/>
        <top/>
        <bottom/>
      </border>
    </odxf>
    <ndxf>
      <border outline="0">
        <left style="thin">
          <color indexed="64"/>
        </left>
        <right style="thin">
          <color indexed="64"/>
        </right>
        <top style="thin">
          <color indexed="64"/>
        </top>
        <bottom style="thin">
          <color indexed="64"/>
        </bottom>
      </border>
    </ndxf>
  </rcc>
  <rcc rId="61" sId="6" odxf="1" dxf="1" numFmtId="4">
    <nc r="B21">
      <v>54.750300000000003</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62" sId="6" odxf="1" dxf="1" numFmtId="4">
    <nc r="C21">
      <v>3.5672999999999999</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63" sId="6" odxf="1" dxf="1">
    <nc r="A22" t="inlineStr">
      <is>
        <t>Professions juridiques et comptables</t>
      </is>
    </nc>
    <odxf>
      <border outline="0">
        <left/>
        <right/>
        <top/>
        <bottom/>
      </border>
    </odxf>
    <ndxf>
      <border outline="0">
        <left style="thin">
          <color indexed="64"/>
        </left>
        <right style="thin">
          <color indexed="64"/>
        </right>
        <top style="thin">
          <color indexed="64"/>
        </top>
        <bottom style="thin">
          <color indexed="64"/>
        </bottom>
      </border>
    </ndxf>
  </rcc>
  <rcc rId="64" sId="6" odxf="1" dxf="1" numFmtId="4">
    <nc r="B22">
      <v>25.959800000000001</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65" sId="6" odxf="1" dxf="1" numFmtId="4">
    <nc r="C22">
      <v>2.7987000000000002</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66" sId="6" odxf="1" dxf="1">
    <nc r="A23" t="inlineStr">
      <is>
        <t>Nettoyage, manutention, récupération et sécurité</t>
      </is>
    </nc>
    <odxf>
      <border outline="0">
        <left/>
        <right/>
        <top/>
        <bottom/>
      </border>
    </odxf>
    <ndxf>
      <border outline="0">
        <left style="thin">
          <color indexed="64"/>
        </left>
        <right style="thin">
          <color indexed="64"/>
        </right>
        <top style="thin">
          <color indexed="64"/>
        </top>
        <bottom style="thin">
          <color indexed="64"/>
        </bottom>
      </border>
    </ndxf>
  </rcc>
  <rcc rId="67" sId="6" odxf="1" dxf="1" numFmtId="4">
    <nc r="B23">
      <v>4.2450999999999999</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68" sId="6" odxf="1" dxf="1" numFmtId="4">
    <nc r="C23">
      <v>2.0624799999999999</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thin">
          <color indexed="64"/>
        </bottom>
      </border>
    </ndxf>
  </rcc>
  <rcc rId="69" sId="6" odxf="1" dxf="1">
    <nc r="A24" t="inlineStr">
      <is>
        <t>Branches non agricoles diverses</t>
      </is>
    </nc>
    <odxf>
      <border outline="0">
        <left/>
        <right/>
        <top/>
        <bottom/>
      </border>
    </odxf>
    <ndxf>
      <border outline="0">
        <left style="thin">
          <color indexed="64"/>
        </left>
        <right style="thin">
          <color indexed="64"/>
        </right>
        <top style="thin">
          <color indexed="64"/>
        </top>
        <bottom style="medium">
          <color indexed="64"/>
        </bottom>
      </border>
    </ndxf>
  </rcc>
  <rcc rId="70" sId="6" odxf="1" dxf="1" numFmtId="4">
    <nc r="B24">
      <v>13.243600000000001</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medium">
          <color indexed="64"/>
        </bottom>
      </border>
    </ndxf>
  </rcc>
  <rcc rId="71" sId="6" odxf="1" dxf="1" numFmtId="4">
    <nc r="C24">
      <v>2.7436699999999998</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thin">
          <color indexed="64"/>
        </top>
        <bottom style="medium">
          <color indexed="64"/>
        </bottom>
      </border>
    </ndxf>
  </rcc>
  <rcc rId="72" sId="6" odxf="1" dxf="1">
    <nc r="A25" t="inlineStr">
      <is>
        <t>Ensemble</t>
      </is>
    </nc>
    <odxf>
      <border outline="0">
        <left/>
        <right/>
        <top/>
        <bottom/>
      </border>
    </odxf>
    <ndxf>
      <border outline="0">
        <left style="medium">
          <color indexed="64"/>
        </left>
        <right style="thin">
          <color indexed="64"/>
        </right>
        <top style="medium">
          <color indexed="64"/>
        </top>
        <bottom style="medium">
          <color indexed="64"/>
        </bottom>
      </border>
    </ndxf>
  </rcc>
  <rcc rId="73" sId="6" odxf="1" dxf="1" numFmtId="4">
    <nc r="B25">
      <v>18.5609</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thin">
          <color indexed="64"/>
        </right>
        <top style="medium">
          <color indexed="64"/>
        </top>
        <bottom style="medium">
          <color indexed="64"/>
        </bottom>
      </border>
    </ndxf>
  </rcc>
  <rcc rId="74" sId="6" odxf="1" dxf="1" numFmtId="4">
    <nc r="C25">
      <v>3.00651</v>
    </nc>
    <odxf>
      <numFmt numFmtId="0" formatCode="General"/>
      <alignment horizontal="general" vertical="bottom" readingOrder="0"/>
      <border outline="0">
        <left/>
        <right/>
        <top/>
        <bottom/>
      </border>
    </odxf>
    <ndxf>
      <numFmt numFmtId="164" formatCode="0.0"/>
      <alignment horizontal="center" vertical="center" readingOrder="0"/>
      <border outline="0">
        <left style="thin">
          <color indexed="64"/>
        </left>
        <right style="medium">
          <color indexed="64"/>
        </right>
        <top style="medium">
          <color indexed="64"/>
        </top>
        <bottom style="medium">
          <color indexed="64"/>
        </bottom>
      </border>
    </ndxf>
  </rcc>
  <rfmt sheetId="6" sqref="A1:XFD1" start="0" length="2147483647">
    <dxf>
      <font>
        <b/>
      </font>
    </dxf>
  </rfmt>
  <rcc rId="75" sId="6">
    <nc r="A1" t="inlineStr">
      <is>
        <t>Graphique 1 -  Part des cadres et dispersion des salaires dans les regroupements de branches (CRIS 1)</t>
      </is>
    </nc>
  </rcc>
  <rcc rId="76" sId="6" odxf="1" dxf="1">
    <nc r="A26" t="inlineStr">
      <is>
        <t>Lecture: la droite de tendance exprime le sens de la corrélation entre la dispersion des salaires et la part des cadres en équivalent temps plein. Dans le regroupement de branches chimie et pharmacie, les cadres représentent 29,2% des effectifs en équivalent temps-plein et le rapport interdécile est de 3,4.</t>
      </is>
    </nc>
    <odxf>
      <font>
        <sz val="11"/>
        <color theme="1"/>
        <name val="Calibri"/>
        <scheme val="minor"/>
      </font>
    </odxf>
    <ndxf>
      <font>
        <sz val="8"/>
        <color theme="1"/>
        <name val="Arial"/>
        <scheme val="none"/>
      </font>
    </ndxf>
  </rcc>
  <rcc rId="77" sId="6" odxf="1" dxf="1">
    <nc r="A27" t="inlineStr">
      <is>
        <t>Champ : salariés du privé et des entreprises publiques ; France entière.</t>
      </is>
    </nc>
    <odxf>
      <font>
        <sz val="11"/>
        <color theme="1"/>
        <name val="Calibri"/>
        <scheme val="minor"/>
      </font>
      <fill>
        <patternFill patternType="none">
          <bgColor indexed="65"/>
        </patternFill>
      </fill>
    </odxf>
    <ndxf>
      <font>
        <sz val="8"/>
        <color auto="1"/>
        <name val="Arial"/>
        <scheme val="none"/>
      </font>
      <fill>
        <patternFill patternType="solid">
          <bgColor indexed="9"/>
        </patternFill>
      </fill>
    </ndxf>
  </rcc>
  <rfmt sheetId="6" sqref="B27" start="0" length="0">
    <dxf>
      <font>
        <sz val="9"/>
        <color auto="1"/>
        <name val="Arial"/>
        <scheme val="none"/>
      </font>
      <fill>
        <patternFill patternType="solid">
          <bgColor indexed="9"/>
        </patternFill>
      </fill>
    </dxf>
  </rfmt>
  <rfmt sheetId="6" sqref="C27" start="0" length="0">
    <dxf>
      <font>
        <sz val="9"/>
        <color auto="1"/>
        <name val="Arial"/>
        <scheme val="none"/>
      </font>
      <fill>
        <patternFill patternType="solid">
          <bgColor indexed="9"/>
        </patternFill>
      </fill>
    </dxf>
  </rfmt>
  <rfmt sheetId="6" sqref="D27" start="0" length="0">
    <dxf>
      <font>
        <sz val="9"/>
        <color auto="1"/>
        <name val="Arial"/>
        <scheme val="none"/>
      </font>
      <fill>
        <patternFill patternType="solid">
          <bgColor indexed="9"/>
        </patternFill>
      </fill>
    </dxf>
  </rfmt>
  <rcc rId="78" sId="6" odxf="1" dxf="1">
    <nc r="A28" t="inlineStr">
      <is>
        <t>Source : Insee, DADS 2015 (fichier exhaustif) ; calculs Dares.</t>
      </is>
    </nc>
    <odxf>
      <font>
        <sz val="11"/>
        <color theme="1"/>
        <name val="Calibri"/>
        <scheme val="minor"/>
      </font>
      <fill>
        <patternFill patternType="none">
          <bgColor indexed="65"/>
        </patternFill>
      </fill>
    </odxf>
    <ndxf>
      <font>
        <sz val="8"/>
        <color auto="1"/>
        <name val="Arial"/>
        <scheme val="none"/>
      </font>
      <fill>
        <patternFill patternType="solid">
          <bgColor indexed="9"/>
        </patternFill>
      </fill>
    </ndxf>
  </rcc>
  <rfmt sheetId="6" sqref="B28" start="0" length="0">
    <dxf>
      <font>
        <sz val="9"/>
        <color auto="1"/>
        <name val="Arial"/>
        <scheme val="none"/>
      </font>
      <fill>
        <patternFill patternType="solid">
          <bgColor indexed="9"/>
        </patternFill>
      </fill>
    </dxf>
  </rfmt>
  <rfmt sheetId="6" sqref="C28" start="0" length="0">
    <dxf>
      <font>
        <sz val="9"/>
        <color auto="1"/>
        <name val="Arial"/>
        <scheme val="none"/>
      </font>
      <fill>
        <patternFill patternType="solid">
          <bgColor indexed="9"/>
        </patternFill>
      </fill>
    </dxf>
  </rfmt>
  <rfmt sheetId="6" sqref="D28" start="0" length="0">
    <dxf>
      <font>
        <sz val="9"/>
        <color auto="1"/>
        <name val="Arial"/>
        <scheme val="none"/>
      </font>
      <fill>
        <patternFill patternType="solid">
          <bgColor indexed="9"/>
        </patternFill>
      </fill>
    </dxf>
  </rfmt>
  <rcv guid="{BA05EC30-DC2B-4BC3-92C3-B3E9C8F1F563}" action="add"/>
  <rsnm rId="79" sheetId="5" oldName="[Tableaux DR 2015_OK.xlsx]Graphique 1" newName="[Tableaux DR 2015_OK.xlsx]Graphiques1"/>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0" sId="5" ref="A29:XFD29" action="deleteRow">
    <rfmt sheetId="5" xfDxf="1" sqref="A29:XFD29" start="0" length="0"/>
  </rrc>
  <rcc rId="81" sId="5">
    <nc r="G39">
      <v>4</v>
    </nc>
  </rcc>
  <rcv guid="{BA05EC30-DC2B-4BC3-92C3-B3E9C8F1F563}" action="delete"/>
  <rcv guid="{BA05EC30-DC2B-4BC3-92C3-B3E9C8F1F563}"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048576" start="0" length="2147483647">
    <dxf>
      <font>
        <name val="Arial"/>
        <scheme val="none"/>
      </font>
    </dxf>
  </rfmt>
  <rfmt sheetId="1" sqref="A1:XFD1048576" start="0" length="2147483647">
    <dxf>
      <font>
        <sz val="10"/>
      </font>
    </dxf>
  </rfmt>
  <rfmt sheetId="2" sqref="A1:XFD1048576" start="0" length="2147483647">
    <dxf>
      <font>
        <name val="Arial"/>
        <scheme val="none"/>
      </font>
    </dxf>
  </rfmt>
  <rfmt sheetId="2" sqref="A1:XFD1048576" start="0" length="2147483647">
    <dxf>
      <font>
        <sz val="10"/>
      </font>
    </dxf>
  </rfmt>
  <rcc rId="82" sId="1">
    <oc r="A13" t="inlineStr">
      <is>
        <t>* Il s'agit du ratio de salaire moyen entre les entrants et les sortants</t>
      </is>
    </oc>
    <nc r="A13" t="inlineStr">
      <is>
        <r>
          <t xml:space="preserve">* Il s'agit du </t>
        </r>
        <r>
          <rPr>
            <i/>
            <sz val="10"/>
            <rFont val="Arial"/>
            <family val="2"/>
          </rPr>
          <t>ratio</t>
        </r>
        <r>
          <rPr>
            <sz val="10"/>
            <rFont val="Arial"/>
            <family val="2"/>
          </rPr>
          <t xml:space="preserve"> de salaire moyen entre les entrants et les sortants</t>
        </r>
      </is>
    </nc>
  </rcc>
  <rfmt sheetId="3" sqref="A1:XFD1048576" start="0" length="2147483647">
    <dxf>
      <font>
        <name val="Arial"/>
        <scheme val="none"/>
      </font>
    </dxf>
  </rfmt>
  <rfmt sheetId="3" sqref="A1:XFD1048576" start="0" length="2147483647">
    <dxf>
      <font>
        <sz val="10"/>
      </font>
    </dxf>
  </rfmt>
  <rfmt sheetId="4" sqref="A1:XFD1048576" start="0" length="2147483647">
    <dxf>
      <font>
        <name val="Arial"/>
        <scheme val="none"/>
      </font>
    </dxf>
  </rfmt>
  <rfmt sheetId="4" sqref="A1:XFD1048576" start="0" length="2147483647">
    <dxf>
      <font>
        <sz val="10"/>
      </font>
    </dxf>
  </rfmt>
  <rfmt sheetId="6" sqref="A1:XFD1048576" start="0" length="2147483647">
    <dxf>
      <font>
        <name val="Arial"/>
        <scheme val="none"/>
      </font>
    </dxf>
  </rfmt>
  <rfmt sheetId="6" sqref="A1:XFD1048576" start="0" length="2147483647">
    <dxf>
      <font>
        <sz val="10"/>
      </font>
    </dxf>
  </rfmt>
  <rcv guid="{F0935712-E0A0-4860-AFE8-3CA97146CBEC}"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C6B53BDC-A72D-4B52-92D5-F10E030364EA}" name="FERREIRA, Evelyn (DARES)" id="-1329931935" dateTime="2018-07-18T10:22:19"/>
</user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drawing" Target="../drawings/drawing1.xml"/><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showGridLines="0" tabSelected="1" workbookViewId="0">
      <selection sqref="A1:I1"/>
    </sheetView>
  </sheetViews>
  <sheetFormatPr baseColWidth="10" defaultRowHeight="12.5" x14ac:dyDescent="0.25"/>
  <cols>
    <col min="1" max="1" width="47.7265625" style="134" customWidth="1"/>
    <col min="2" max="4" width="10.90625" style="134"/>
    <col min="5" max="5" width="11.81640625" style="134" customWidth="1"/>
    <col min="6" max="8" width="10.90625" style="134"/>
    <col min="9" max="9" width="12" style="134" customWidth="1"/>
    <col min="10" max="16384" width="10.90625" style="134"/>
  </cols>
  <sheetData>
    <row r="1" spans="1:9" ht="13" x14ac:dyDescent="0.25">
      <c r="A1" s="133" t="s">
        <v>66</v>
      </c>
      <c r="B1" s="133"/>
      <c r="C1" s="133"/>
      <c r="D1" s="133"/>
      <c r="E1" s="133"/>
      <c r="F1" s="133"/>
      <c r="G1" s="133"/>
      <c r="H1" s="133"/>
      <c r="I1" s="133"/>
    </row>
    <row r="2" spans="1:9" ht="13.5" thickBot="1" x14ac:dyDescent="0.3">
      <c r="A2" s="135"/>
      <c r="B2" s="135"/>
      <c r="C2" s="135"/>
      <c r="D2" s="135"/>
      <c r="E2" s="135"/>
      <c r="F2" s="135"/>
      <c r="G2" s="135"/>
      <c r="H2" s="135"/>
      <c r="I2" s="135"/>
    </row>
    <row r="3" spans="1:9" ht="13" thickBot="1" x14ac:dyDescent="0.3">
      <c r="A3" s="107"/>
      <c r="B3" s="109" t="s">
        <v>137</v>
      </c>
      <c r="C3" s="136"/>
      <c r="D3" s="136"/>
      <c r="E3" s="137"/>
      <c r="F3" s="109" t="s">
        <v>139</v>
      </c>
      <c r="G3" s="136"/>
      <c r="H3" s="136"/>
      <c r="I3" s="137"/>
    </row>
    <row r="4" spans="1:9" ht="39.5" thickBot="1" x14ac:dyDescent="0.3">
      <c r="A4" s="108"/>
      <c r="B4" s="26">
        <v>2014</v>
      </c>
      <c r="C4" s="27">
        <v>2015</v>
      </c>
      <c r="D4" s="28" t="s">
        <v>138</v>
      </c>
      <c r="E4" s="29" t="s">
        <v>136</v>
      </c>
      <c r="F4" s="26">
        <v>2014</v>
      </c>
      <c r="G4" s="27">
        <v>2015</v>
      </c>
      <c r="H4" s="28" t="s">
        <v>138</v>
      </c>
      <c r="I4" s="29" t="s">
        <v>136</v>
      </c>
    </row>
    <row r="5" spans="1:9" ht="13" x14ac:dyDescent="0.25">
      <c r="A5" s="30" t="s">
        <v>67</v>
      </c>
      <c r="B5" s="31">
        <v>2957.8286067846088</v>
      </c>
      <c r="C5" s="32">
        <v>2999.7999442498535</v>
      </c>
      <c r="D5" s="33">
        <f>((C5-B5)/B5)*100</f>
        <v>1.4189915321317694</v>
      </c>
      <c r="E5" s="34">
        <f>E7+E8+E9+E10</f>
        <v>1.4221111356293852</v>
      </c>
      <c r="F5" s="31">
        <v>2225.6481287888832</v>
      </c>
      <c r="G5" s="32">
        <v>2251.4622471501857</v>
      </c>
      <c r="H5" s="35">
        <f>((G5-F5)/F5)*100</f>
        <v>1.1598472385367387</v>
      </c>
      <c r="I5" s="36">
        <f>I6+I9+I10</f>
        <v>1.1598472366392865</v>
      </c>
    </row>
    <row r="6" spans="1:9" ht="13" x14ac:dyDescent="0.25">
      <c r="A6" s="37" t="s">
        <v>130</v>
      </c>
      <c r="B6" s="38">
        <v>2992.6761289948113</v>
      </c>
      <c r="C6" s="56">
        <v>3097.5742800000003</v>
      </c>
      <c r="D6" s="85">
        <f>((C6-B6)/B6)*100</f>
        <v>3.505162151990783</v>
      </c>
      <c r="E6" s="40">
        <v>3.7391500622541769</v>
      </c>
      <c r="F6" s="38">
        <v>2253.2442559548813</v>
      </c>
      <c r="G6" s="56">
        <v>2318.3578299999999</v>
      </c>
      <c r="H6" s="40">
        <f t="shared" ref="H6:H9" si="0">((G6-F6)/F6)*100</f>
        <v>2.8897698894842971</v>
      </c>
      <c r="I6" s="40">
        <v>3.2292202535546606</v>
      </c>
    </row>
    <row r="7" spans="1:9" ht="25" x14ac:dyDescent="0.25">
      <c r="A7" s="41" t="s">
        <v>132</v>
      </c>
      <c r="B7" s="42">
        <v>3187.084166666667</v>
      </c>
      <c r="C7" s="61">
        <v>3289.4958333333329</v>
      </c>
      <c r="D7" s="86">
        <f>((C7-B7)/B7)*100</f>
        <v>3.2133342362833508</v>
      </c>
      <c r="E7" s="62">
        <v>1.6423417004201319</v>
      </c>
      <c r="F7" s="50">
        <v>2397.9291666666668</v>
      </c>
      <c r="G7" s="61">
        <v>2465.0933333333332</v>
      </c>
      <c r="H7" s="88">
        <f t="shared" si="0"/>
        <v>2.8009237136904499</v>
      </c>
      <c r="I7" s="63">
        <v>1.4065498419676596</v>
      </c>
    </row>
    <row r="8" spans="1:9" ht="25" x14ac:dyDescent="0.25">
      <c r="A8" s="43" t="s">
        <v>133</v>
      </c>
      <c r="B8" s="44">
        <v>2625.7008333333333</v>
      </c>
      <c r="C8" s="45">
        <v>2749.0666666666671</v>
      </c>
      <c r="D8" s="60">
        <f>((C8-B8)/B8)*100</f>
        <v>4.6983963963906934</v>
      </c>
      <c r="E8" s="58">
        <v>2.0999279604228622</v>
      </c>
      <c r="F8" s="59">
        <v>1980.1383333333333</v>
      </c>
      <c r="G8" s="45">
        <v>2051.9124999999999</v>
      </c>
      <c r="H8" s="89">
        <f t="shared" si="0"/>
        <v>3.6247046713066307</v>
      </c>
      <c r="I8" s="60">
        <v>1.8257765229627791</v>
      </c>
    </row>
    <row r="9" spans="1:9" x14ac:dyDescent="0.25">
      <c r="A9" s="46" t="s">
        <v>131</v>
      </c>
      <c r="B9" s="47">
        <v>2679.3791304237907</v>
      </c>
      <c r="C9" s="39">
        <v>2648.0666033333332</v>
      </c>
      <c r="D9" s="87">
        <f>((C9-B9)/B9)*100</f>
        <v>-1.1686486147074249</v>
      </c>
      <c r="E9" s="48">
        <v>0.12649199167427622</v>
      </c>
      <c r="F9" s="47">
        <v>2028.3308884598944</v>
      </c>
      <c r="G9" s="39">
        <v>2017.6553575</v>
      </c>
      <c r="H9" s="48">
        <f t="shared" si="0"/>
        <v>-0.52632097754031792</v>
      </c>
      <c r="I9" s="48">
        <v>0.17899015993169798</v>
      </c>
    </row>
    <row r="10" spans="1:9" x14ac:dyDescent="0.25">
      <c r="A10" s="49" t="s">
        <v>68</v>
      </c>
      <c r="B10" s="56">
        <v>2913.5049873952935</v>
      </c>
      <c r="C10" s="57"/>
      <c r="D10" s="110" t="s">
        <v>134</v>
      </c>
      <c r="E10" s="112">
        <v>-2.4466505168878849</v>
      </c>
      <c r="F10" s="50">
        <v>2170.6278033437275</v>
      </c>
      <c r="G10" s="51"/>
      <c r="H10" s="110" t="s">
        <v>135</v>
      </c>
      <c r="I10" s="112">
        <v>-2.248363176847072</v>
      </c>
    </row>
    <row r="11" spans="1:9" x14ac:dyDescent="0.25">
      <c r="A11" s="52" t="s">
        <v>69</v>
      </c>
      <c r="B11" s="55"/>
      <c r="C11" s="45">
        <v>2448.8661416666669</v>
      </c>
      <c r="D11" s="111"/>
      <c r="E11" s="113"/>
      <c r="F11" s="68"/>
      <c r="G11" s="69">
        <v>1867.7641741666666</v>
      </c>
      <c r="H11" s="111"/>
      <c r="I11" s="113"/>
    </row>
    <row r="12" spans="1:9" ht="13" thickBot="1" x14ac:dyDescent="0.3">
      <c r="A12" s="53" t="s">
        <v>70</v>
      </c>
      <c r="B12" s="54">
        <v>2988.1450331064329</v>
      </c>
      <c r="C12" s="54">
        <v>3035.5553099999997</v>
      </c>
      <c r="D12" s="67">
        <f>((C12-B12)/B12)*100</f>
        <v>1.5866123085826171</v>
      </c>
      <c r="E12" s="65" t="s">
        <v>71</v>
      </c>
      <c r="F12" s="66">
        <v>2247.9519364043658</v>
      </c>
      <c r="G12" s="66">
        <v>2277.7471799999998</v>
      </c>
      <c r="H12" s="64">
        <f>((G12-F12)/F12)*100</f>
        <v>1.3254395306730613</v>
      </c>
      <c r="I12" s="65" t="s">
        <v>71</v>
      </c>
    </row>
    <row r="13" spans="1:9" ht="17" customHeight="1" x14ac:dyDescent="0.25">
      <c r="A13" s="138" t="s">
        <v>175</v>
      </c>
      <c r="B13" s="114"/>
      <c r="C13" s="114"/>
      <c r="D13" s="114"/>
      <c r="E13" s="114"/>
      <c r="F13" s="114"/>
      <c r="G13" s="114"/>
      <c r="H13" s="114"/>
      <c r="I13" s="90"/>
    </row>
    <row r="14" spans="1:9" ht="32" customHeight="1" x14ac:dyDescent="0.25">
      <c r="A14" s="139" t="s">
        <v>72</v>
      </c>
      <c r="B14" s="106"/>
      <c r="C14" s="106"/>
      <c r="D14" s="106"/>
      <c r="E14" s="106"/>
      <c r="F14" s="106"/>
      <c r="G14" s="106"/>
      <c r="H14" s="106"/>
      <c r="I14" s="140"/>
    </row>
    <row r="15" spans="1:9" x14ac:dyDescent="0.25">
      <c r="A15" s="4" t="s">
        <v>64</v>
      </c>
      <c r="B15" s="4"/>
      <c r="C15" s="4"/>
      <c r="D15" s="4"/>
      <c r="E15" s="4"/>
      <c r="F15" s="4"/>
      <c r="G15" s="4"/>
      <c r="H15" s="4"/>
      <c r="I15" s="4"/>
    </row>
    <row r="16" spans="1:9" x14ac:dyDescent="0.25">
      <c r="A16" s="4" t="s">
        <v>127</v>
      </c>
      <c r="B16" s="4"/>
      <c r="C16" s="4"/>
      <c r="D16" s="4"/>
      <c r="E16" s="141"/>
      <c r="F16" s="4"/>
      <c r="G16" s="4"/>
      <c r="H16" s="4"/>
      <c r="I16" s="4"/>
    </row>
    <row r="21" spans="4:8" x14ac:dyDescent="0.25">
      <c r="D21" s="142"/>
      <c r="H21" s="142"/>
    </row>
    <row r="22" spans="4:8" x14ac:dyDescent="0.25">
      <c r="D22" s="142"/>
      <c r="H22" s="142"/>
    </row>
  </sheetData>
  <customSheetViews>
    <customSheetView guid="{F0935712-E0A0-4860-AFE8-3CA97146CBEC}" showGridLines="0" fitToPage="1">
      <selection sqref="A1:I1"/>
      <pageMargins left="0.7" right="0.7" top="0.75" bottom="0.75" header="0.3" footer="0.3"/>
      <pageSetup paperSize="9" scale="94" orientation="landscape" verticalDpi="0" r:id="rId1"/>
    </customSheetView>
    <customSheetView guid="{445027EB-763C-4154-87E7-201A2F369E63}" showGridLines="0" fitToPage="1">
      <selection activeCell="A13" sqref="A13:H13"/>
      <pageMargins left="0.7" right="0.7" top="0.75" bottom="0.75" header="0.3" footer="0.3"/>
      <pageSetup paperSize="9" scale="94" orientation="landscape" verticalDpi="0" r:id="rId2"/>
    </customSheetView>
    <customSheetView guid="{3BCCE961-A885-4EAD-A0EC-A48970B494A3}" showGridLines="0" fitToPage="1">
      <selection activeCell="A13" sqref="A13:H13"/>
      <pageMargins left="0.7" right="0.7" top="0.75" bottom="0.75" header="0.3" footer="0.3"/>
      <pageSetup paperSize="9" scale="94" orientation="landscape" verticalDpi="0" r:id="rId3"/>
    </customSheetView>
    <customSheetView guid="{BA05EC30-DC2B-4BC3-92C3-B3E9C8F1F563}" showGridLines="0" fitToPage="1">
      <selection activeCell="A13" sqref="A13:H13"/>
      <pageMargins left="0.7" right="0.7" top="0.75" bottom="0.75" header="0.3" footer="0.3"/>
      <pageSetup paperSize="9" scale="94" orientation="landscape" verticalDpi="0" r:id="rId4"/>
    </customSheetView>
  </customSheetViews>
  <mergeCells count="12">
    <mergeCell ref="D21:D22"/>
    <mergeCell ref="H21:H22"/>
    <mergeCell ref="A14:H14"/>
    <mergeCell ref="A1:I1"/>
    <mergeCell ref="A3:A4"/>
    <mergeCell ref="B3:E3"/>
    <mergeCell ref="F3:I3"/>
    <mergeCell ref="D10:D11"/>
    <mergeCell ref="E10:E11"/>
    <mergeCell ref="H10:H11"/>
    <mergeCell ref="I10:I11"/>
    <mergeCell ref="A13:H13"/>
  </mergeCells>
  <pageMargins left="0.7" right="0.7" top="0.75" bottom="0.75" header="0.3" footer="0.3"/>
  <pageSetup paperSize="9" scale="94" orientation="landscape"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showGridLines="0" workbookViewId="0"/>
  </sheetViews>
  <sheetFormatPr baseColWidth="10" defaultRowHeight="12.5" x14ac:dyDescent="0.25"/>
  <cols>
    <col min="1" max="16384" width="10.90625" style="134"/>
  </cols>
  <sheetData>
    <row r="1" spans="1:14" ht="13" x14ac:dyDescent="0.3">
      <c r="A1" s="2" t="s">
        <v>54</v>
      </c>
      <c r="B1" s="3"/>
      <c r="C1" s="3"/>
      <c r="D1" s="3"/>
      <c r="E1" s="4"/>
      <c r="F1" s="4"/>
      <c r="G1" s="4"/>
      <c r="H1" s="4"/>
      <c r="I1" s="4"/>
      <c r="J1" s="4"/>
      <c r="K1" s="4"/>
      <c r="L1" s="4"/>
      <c r="M1" s="4"/>
      <c r="N1" s="4"/>
    </row>
    <row r="2" spans="1:14" ht="13" x14ac:dyDescent="0.3">
      <c r="A2" s="2"/>
      <c r="B2" s="3"/>
      <c r="C2" s="3"/>
      <c r="D2" s="3"/>
      <c r="E2" s="4"/>
      <c r="F2" s="4"/>
      <c r="G2" s="4"/>
      <c r="H2" s="4"/>
      <c r="I2" s="4"/>
      <c r="J2" s="4"/>
      <c r="K2" s="4"/>
      <c r="L2" s="4"/>
      <c r="M2" s="4"/>
      <c r="N2" s="4"/>
    </row>
    <row r="3" spans="1:14" ht="26.25" customHeight="1" x14ac:dyDescent="0.25">
      <c r="A3" s="115"/>
      <c r="B3" s="117" t="s">
        <v>137</v>
      </c>
      <c r="C3" s="118"/>
      <c r="D3" s="119"/>
      <c r="E3" s="117" t="s">
        <v>139</v>
      </c>
      <c r="F3" s="118"/>
      <c r="G3" s="118"/>
      <c r="H3" s="120"/>
      <c r="I3" s="117" t="s">
        <v>65</v>
      </c>
      <c r="J3" s="121"/>
      <c r="K3" s="121"/>
      <c r="L3" s="121"/>
      <c r="M3" s="121"/>
      <c r="N3" s="122"/>
    </row>
    <row r="4" spans="1:14" ht="65" x14ac:dyDescent="0.25">
      <c r="A4" s="116"/>
      <c r="B4" s="5">
        <v>2014</v>
      </c>
      <c r="C4" s="5">
        <v>2015</v>
      </c>
      <c r="D4" s="5" t="s">
        <v>138</v>
      </c>
      <c r="E4" s="5">
        <v>2014</v>
      </c>
      <c r="F4" s="5">
        <v>2015</v>
      </c>
      <c r="G4" s="5" t="s">
        <v>138</v>
      </c>
      <c r="H4" s="103" t="s">
        <v>3</v>
      </c>
      <c r="I4" s="5" t="s">
        <v>55</v>
      </c>
      <c r="J4" s="5" t="s">
        <v>172</v>
      </c>
      <c r="K4" s="5" t="s">
        <v>5</v>
      </c>
      <c r="L4" s="5" t="s">
        <v>6</v>
      </c>
      <c r="M4" s="5" t="s">
        <v>7</v>
      </c>
      <c r="N4" s="5" t="s">
        <v>8</v>
      </c>
    </row>
    <row r="5" spans="1:14" x14ac:dyDescent="0.25">
      <c r="A5" s="6" t="s">
        <v>56</v>
      </c>
      <c r="B5" s="7">
        <v>2409.2732421912401</v>
      </c>
      <c r="C5" s="7">
        <v>2438.8432943478806</v>
      </c>
      <c r="D5" s="8">
        <v>1.2273432352465945</v>
      </c>
      <c r="E5" s="7">
        <v>1837.8567955301532</v>
      </c>
      <c r="F5" s="7">
        <v>1857.4147689296815</v>
      </c>
      <c r="G5" s="8">
        <v>1.0641728695671573</v>
      </c>
      <c r="H5" s="8">
        <v>-13.276361147926243</v>
      </c>
      <c r="I5" s="7">
        <v>1139.448717948718</v>
      </c>
      <c r="J5" s="7">
        <v>1541.1666666666667</v>
      </c>
      <c r="K5" s="7">
        <v>2780.75</v>
      </c>
      <c r="L5" s="9">
        <v>2.4404345331188044</v>
      </c>
      <c r="M5" s="9">
        <v>1.3525546541849973</v>
      </c>
      <c r="N5" s="9">
        <v>1.8043149129447387</v>
      </c>
    </row>
    <row r="6" spans="1:14" x14ac:dyDescent="0.25">
      <c r="A6" s="6" t="s">
        <v>57</v>
      </c>
      <c r="B6" s="7">
        <v>2675.0595151223042</v>
      </c>
      <c r="C6" s="7">
        <v>2703.7678538339128</v>
      </c>
      <c r="D6" s="8">
        <v>1.0731850468865558</v>
      </c>
      <c r="E6" s="7">
        <v>2032.6988178315198</v>
      </c>
      <c r="F6" s="7">
        <v>2050.756456276129</v>
      </c>
      <c r="G6" s="8">
        <v>0.88835779733827336</v>
      </c>
      <c r="H6" s="8">
        <v>-15.392482864073646</v>
      </c>
      <c r="I6" s="7">
        <v>1192.1864951768489</v>
      </c>
      <c r="J6" s="7">
        <v>1686</v>
      </c>
      <c r="K6" s="7">
        <v>3141.25</v>
      </c>
      <c r="L6" s="9">
        <v>2.6348646060900287</v>
      </c>
      <c r="M6" s="9">
        <v>1.4142082692774496</v>
      </c>
      <c r="N6" s="9">
        <v>1.8631376037959668</v>
      </c>
    </row>
    <row r="7" spans="1:14" x14ac:dyDescent="0.25">
      <c r="A7" s="6" t="s">
        <v>58</v>
      </c>
      <c r="B7" s="7">
        <v>2787.7156297140396</v>
      </c>
      <c r="C7" s="7">
        <v>2826.0699938977632</v>
      </c>
      <c r="D7" s="8">
        <v>1.3758348869916115</v>
      </c>
      <c r="E7" s="7">
        <v>2112.2164428553351</v>
      </c>
      <c r="F7" s="7">
        <v>2135.4023462891496</v>
      </c>
      <c r="G7" s="8">
        <v>1.0977049019877585</v>
      </c>
      <c r="H7" s="8">
        <v>-18.7315193185003</v>
      </c>
      <c r="I7" s="7">
        <v>1206.0833333333333</v>
      </c>
      <c r="J7" s="7">
        <v>1721.75</v>
      </c>
      <c r="K7" s="7">
        <v>3348.8333333333335</v>
      </c>
      <c r="L7" s="9">
        <v>2.776618531057832</v>
      </c>
      <c r="M7" s="9">
        <v>1.4275547571339737</v>
      </c>
      <c r="N7" s="9">
        <v>1.9450171821305844</v>
      </c>
    </row>
    <row r="8" spans="1:14" x14ac:dyDescent="0.25">
      <c r="A8" s="6" t="s">
        <v>59</v>
      </c>
      <c r="B8" s="7">
        <v>2863.1570126034021</v>
      </c>
      <c r="C8" s="7">
        <v>2912.5548218784847</v>
      </c>
      <c r="D8" s="8">
        <v>1.7252916643284735</v>
      </c>
      <c r="E8" s="7">
        <v>2157.6719446227557</v>
      </c>
      <c r="F8" s="7">
        <v>2188.9072040369565</v>
      </c>
      <c r="G8" s="8">
        <v>1.4476370929345277</v>
      </c>
      <c r="H8" s="8">
        <v>-22.660750339272891</v>
      </c>
      <c r="I8" s="7">
        <v>1213.4166666666667</v>
      </c>
      <c r="J8" s="7">
        <v>1737.5833333333333</v>
      </c>
      <c r="K8" s="7">
        <v>3487.1666666666665</v>
      </c>
      <c r="L8" s="9">
        <v>2.8738410823432452</v>
      </c>
      <c r="M8" s="9">
        <v>1.4319758258361375</v>
      </c>
      <c r="N8" s="9">
        <v>2.0069061435902356</v>
      </c>
    </row>
    <row r="9" spans="1:14" x14ac:dyDescent="0.25">
      <c r="A9" s="6" t="s">
        <v>60</v>
      </c>
      <c r="B9" s="7">
        <v>3037.0872868452002</v>
      </c>
      <c r="C9" s="7">
        <v>3096.442354802306</v>
      </c>
      <c r="D9" s="8">
        <v>1.9543418529390171</v>
      </c>
      <c r="E9" s="7">
        <v>2273.6172652786267</v>
      </c>
      <c r="F9" s="7">
        <v>2312.1921229147774</v>
      </c>
      <c r="G9" s="8">
        <v>1.6966293415010385</v>
      </c>
      <c r="H9" s="8">
        <v>-20.963574242135493</v>
      </c>
      <c r="I9" s="7">
        <v>1253</v>
      </c>
      <c r="J9" s="7">
        <v>1834.6875</v>
      </c>
      <c r="K9" s="7">
        <v>3672.3333333333335</v>
      </c>
      <c r="L9" s="9">
        <v>2.9308326682628358</v>
      </c>
      <c r="M9" s="9">
        <v>1.4642358339984038</v>
      </c>
      <c r="N9" s="9">
        <v>2.0016124453528645</v>
      </c>
    </row>
    <row r="10" spans="1:14" x14ac:dyDescent="0.25">
      <c r="A10" s="6" t="s">
        <v>61</v>
      </c>
      <c r="B10" s="7">
        <v>3137.4159159851411</v>
      </c>
      <c r="C10" s="7">
        <v>3212.675158950773</v>
      </c>
      <c r="D10" s="8">
        <v>2.3987652571718647</v>
      </c>
      <c r="E10" s="7">
        <v>2341.0677396531587</v>
      </c>
      <c r="F10" s="7">
        <v>2390.5843182558988</v>
      </c>
      <c r="G10" s="8">
        <v>2.11512797190893</v>
      </c>
      <c r="H10" s="8">
        <v>-20.530405429797401</v>
      </c>
      <c r="I10" s="7">
        <v>1263.0868167202573</v>
      </c>
      <c r="J10" s="7">
        <v>1902.4166666666667</v>
      </c>
      <c r="K10" s="7">
        <v>3800.0833333333335</v>
      </c>
      <c r="L10" s="9">
        <v>3.0085685980007808</v>
      </c>
      <c r="M10" s="9">
        <v>1.5061646131391817</v>
      </c>
      <c r="N10" s="9">
        <v>1.9975031757851855</v>
      </c>
    </row>
    <row r="11" spans="1:14" x14ac:dyDescent="0.25">
      <c r="A11" s="6" t="s">
        <v>62</v>
      </c>
      <c r="B11" s="7">
        <v>3336.5291593881266</v>
      </c>
      <c r="C11" s="7">
        <v>3375.9751812155105</v>
      </c>
      <c r="D11" s="8">
        <v>1.1822471779211952</v>
      </c>
      <c r="E11" s="7">
        <v>2494.6245334524779</v>
      </c>
      <c r="F11" s="7">
        <v>2516.6249569264387</v>
      </c>
      <c r="G11" s="8">
        <v>0.88191321695666081</v>
      </c>
      <c r="H11" s="8">
        <v>-19.705687261077234</v>
      </c>
      <c r="I11" s="7">
        <v>1290.5833333333333</v>
      </c>
      <c r="J11" s="7">
        <v>2045</v>
      </c>
      <c r="K11" s="7">
        <v>4127.583333333333</v>
      </c>
      <c r="L11" s="9">
        <v>3.1982307741977141</v>
      </c>
      <c r="M11" s="9">
        <v>1.5845547878866146</v>
      </c>
      <c r="N11" s="9">
        <v>2.0183781581092095</v>
      </c>
    </row>
    <row r="12" spans="1:14" ht="13" x14ac:dyDescent="0.3">
      <c r="A12" s="10" t="s">
        <v>50</v>
      </c>
      <c r="B12" s="11">
        <v>2957.8286067846088</v>
      </c>
      <c r="C12" s="11">
        <v>2999.7999442498535</v>
      </c>
      <c r="D12" s="12">
        <v>1.4189915321317694</v>
      </c>
      <c r="E12" s="11">
        <v>2225.6481287888832</v>
      </c>
      <c r="F12" s="11">
        <v>2251.4622471501857</v>
      </c>
      <c r="G12" s="12">
        <v>1.1598472385367387</v>
      </c>
      <c r="H12" s="12">
        <v>-18.570673409872601</v>
      </c>
      <c r="I12" s="11">
        <v>1212.7040816326532</v>
      </c>
      <c r="J12" s="11">
        <v>1796.8333333333333</v>
      </c>
      <c r="K12" s="11">
        <v>3648.75</v>
      </c>
      <c r="L12" s="13">
        <v>3.0087719298245608</v>
      </c>
      <c r="M12" s="13">
        <v>1.481675010868498</v>
      </c>
      <c r="N12" s="13">
        <v>2.0306557833225121</v>
      </c>
    </row>
    <row r="13" spans="1:14" ht="39.5" customHeight="1" x14ac:dyDescent="0.25">
      <c r="A13" s="143" t="s">
        <v>63</v>
      </c>
      <c r="B13" s="143"/>
      <c r="C13" s="143"/>
      <c r="D13" s="143"/>
      <c r="E13" s="143"/>
      <c r="F13" s="143"/>
      <c r="G13" s="143"/>
      <c r="H13" s="143"/>
      <c r="I13" s="143"/>
      <c r="J13" s="143"/>
      <c r="K13" s="143"/>
      <c r="L13" s="143"/>
      <c r="M13" s="143"/>
      <c r="N13" s="143"/>
    </row>
    <row r="14" spans="1:14" x14ac:dyDescent="0.25">
      <c r="A14" s="134" t="s">
        <v>64</v>
      </c>
    </row>
    <row r="15" spans="1:14" ht="15" customHeight="1" x14ac:dyDescent="0.25">
      <c r="A15" s="134" t="s">
        <v>127</v>
      </c>
    </row>
    <row r="16" spans="1:14" x14ac:dyDescent="0.25">
      <c r="I16" s="144"/>
      <c r="J16" s="144"/>
      <c r="K16" s="144"/>
    </row>
  </sheetData>
  <customSheetViews>
    <customSheetView guid="{F0935712-E0A0-4860-AFE8-3CA97146CBEC}" showGridLines="0" fitToPage="1">
      <pageMargins left="0.7" right="0.7" top="0.75" bottom="0.75" header="0.3" footer="0.3"/>
      <pageSetup paperSize="9" scale="82" orientation="landscape" verticalDpi="0" r:id="rId1"/>
    </customSheetView>
    <customSheetView guid="{445027EB-763C-4154-87E7-201A2F369E63}" showGridLines="0" fitToPage="1">
      <pageMargins left="0.7" right="0.7" top="0.75" bottom="0.75" header="0.3" footer="0.3"/>
      <pageSetup paperSize="9" scale="82" orientation="landscape" verticalDpi="0" r:id="rId2"/>
    </customSheetView>
    <customSheetView guid="{3BCCE961-A885-4EAD-A0EC-A48970B494A3}" showGridLines="0" fitToPage="1">
      <pageMargins left="0.7" right="0.7" top="0.75" bottom="0.75" header="0.3" footer="0.3"/>
      <pageSetup paperSize="9" scale="82" orientation="landscape" verticalDpi="0" r:id="rId3"/>
    </customSheetView>
    <customSheetView guid="{BA05EC30-DC2B-4BC3-92C3-B3E9C8F1F563}" showGridLines="0" fitToPage="1">
      <pageMargins left="0.7" right="0.7" top="0.75" bottom="0.75" header="0.3" footer="0.3"/>
      <pageSetup paperSize="9" scale="82" orientation="landscape" verticalDpi="0" r:id="rId4"/>
    </customSheetView>
  </customSheetViews>
  <mergeCells count="5">
    <mergeCell ref="A3:A4"/>
    <mergeCell ref="B3:D3"/>
    <mergeCell ref="E3:H3"/>
    <mergeCell ref="I3:N3"/>
    <mergeCell ref="A13:N13"/>
  </mergeCells>
  <pageMargins left="0.7" right="0.7" top="0.75" bottom="0.75" header="0.3" footer="0.3"/>
  <pageSetup paperSize="9" scale="82" orientation="landscape" verticalDpi="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showGridLines="0" zoomScaleNormal="100" workbookViewId="0"/>
  </sheetViews>
  <sheetFormatPr baseColWidth="10" defaultRowHeight="12.5" x14ac:dyDescent="0.25"/>
  <cols>
    <col min="1" max="1" width="13.81640625" style="134" customWidth="1"/>
    <col min="2" max="2" width="14.81640625" style="134" customWidth="1"/>
    <col min="3" max="16384" width="10.90625" style="134"/>
  </cols>
  <sheetData>
    <row r="1" spans="1:14" ht="13" x14ac:dyDescent="0.25">
      <c r="A1" s="15" t="s">
        <v>0</v>
      </c>
      <c r="B1" s="16"/>
      <c r="C1" s="16"/>
      <c r="D1" s="16"/>
      <c r="E1" s="16"/>
      <c r="F1" s="16"/>
      <c r="G1" s="16"/>
      <c r="H1" s="16"/>
      <c r="I1" s="16"/>
      <c r="J1" s="16"/>
      <c r="K1" s="16"/>
      <c r="L1" s="16"/>
      <c r="M1" s="16"/>
      <c r="N1" s="16"/>
    </row>
    <row r="2" spans="1:14" x14ac:dyDescent="0.25">
      <c r="A2" s="16"/>
      <c r="B2" s="16"/>
      <c r="C2" s="16"/>
      <c r="D2" s="16"/>
      <c r="E2" s="16"/>
      <c r="F2" s="16"/>
      <c r="G2" s="16"/>
      <c r="H2" s="16"/>
      <c r="I2" s="16"/>
      <c r="J2" s="16"/>
      <c r="K2" s="16"/>
      <c r="L2" s="16"/>
      <c r="M2" s="16"/>
      <c r="N2" s="16"/>
    </row>
    <row r="3" spans="1:14" ht="13" x14ac:dyDescent="0.25">
      <c r="A3" s="125" t="s">
        <v>1</v>
      </c>
      <c r="B3" s="125"/>
      <c r="C3" s="125" t="s">
        <v>2</v>
      </c>
      <c r="D3" s="117" t="s">
        <v>137</v>
      </c>
      <c r="E3" s="122"/>
      <c r="F3" s="117" t="s">
        <v>139</v>
      </c>
      <c r="G3" s="121"/>
      <c r="H3" s="119"/>
      <c r="I3" s="125" t="s">
        <v>65</v>
      </c>
      <c r="J3" s="125"/>
      <c r="K3" s="125"/>
      <c r="L3" s="125"/>
      <c r="M3" s="125"/>
      <c r="N3" s="125"/>
    </row>
    <row r="4" spans="1:14" x14ac:dyDescent="0.25">
      <c r="A4" s="125"/>
      <c r="B4" s="125"/>
      <c r="C4" s="125"/>
      <c r="D4" s="126">
        <v>2015</v>
      </c>
      <c r="E4" s="125" t="s">
        <v>140</v>
      </c>
      <c r="F4" s="126">
        <v>2015</v>
      </c>
      <c r="G4" s="125" t="s">
        <v>140</v>
      </c>
      <c r="H4" s="125" t="s">
        <v>3</v>
      </c>
      <c r="I4" s="125" t="s">
        <v>4</v>
      </c>
      <c r="J4" s="125" t="s">
        <v>74</v>
      </c>
      <c r="K4" s="125" t="s">
        <v>5</v>
      </c>
      <c r="L4" s="125" t="s">
        <v>6</v>
      </c>
      <c r="M4" s="125" t="s">
        <v>7</v>
      </c>
      <c r="N4" s="125" t="s">
        <v>8</v>
      </c>
    </row>
    <row r="5" spans="1:14" x14ac:dyDescent="0.25">
      <c r="A5" s="125"/>
      <c r="B5" s="125"/>
      <c r="C5" s="125"/>
      <c r="D5" s="127"/>
      <c r="E5" s="128"/>
      <c r="F5" s="127"/>
      <c r="G5" s="128"/>
      <c r="H5" s="128"/>
      <c r="I5" s="125"/>
      <c r="J5" s="125"/>
      <c r="K5" s="125"/>
      <c r="L5" s="125"/>
      <c r="M5" s="125"/>
      <c r="N5" s="125"/>
    </row>
    <row r="6" spans="1:14" ht="13" x14ac:dyDescent="0.25">
      <c r="A6" s="123" t="s">
        <v>9</v>
      </c>
      <c r="B6" s="123"/>
      <c r="C6" s="17">
        <v>343200</v>
      </c>
      <c r="D6" s="17">
        <v>3670.5920406677074</v>
      </c>
      <c r="E6" s="18">
        <v>1.2379969087703839</v>
      </c>
      <c r="F6" s="17">
        <v>2804.2988109433213</v>
      </c>
      <c r="G6" s="18">
        <v>1.1623813914840291</v>
      </c>
      <c r="H6" s="19">
        <v>-3.2745208432528443</v>
      </c>
      <c r="I6" s="17">
        <v>1499.4166666666667</v>
      </c>
      <c r="J6" s="17">
        <v>2326.9166666666665</v>
      </c>
      <c r="K6" s="17">
        <v>4626.166666666667</v>
      </c>
      <c r="L6" s="18">
        <v>3.0853109542599899</v>
      </c>
      <c r="M6" s="18">
        <v>1.5518812871672316</v>
      </c>
      <c r="N6" s="18">
        <v>1.9881101600830859</v>
      </c>
    </row>
    <row r="7" spans="1:14" ht="25" x14ac:dyDescent="0.25">
      <c r="A7" s="20"/>
      <c r="B7" s="21" t="s">
        <v>10</v>
      </c>
      <c r="C7" s="22">
        <v>22300</v>
      </c>
      <c r="D7" s="23">
        <v>3274.9173118016165</v>
      </c>
      <c r="E7" s="18">
        <v>3.6552109868281168</v>
      </c>
      <c r="F7" s="23">
        <v>2428.2203991853021</v>
      </c>
      <c r="G7" s="18">
        <v>3.2635773229887075</v>
      </c>
      <c r="H7" s="24">
        <v>-3.6038623153265053</v>
      </c>
      <c r="I7" s="23">
        <v>1450.4069169960474</v>
      </c>
      <c r="J7" s="23">
        <v>1971.1666666666667</v>
      </c>
      <c r="K7" s="23">
        <v>3639.5</v>
      </c>
      <c r="L7" s="18">
        <v>2.5092958102666842</v>
      </c>
      <c r="M7" s="18">
        <v>1.3590438955911561</v>
      </c>
      <c r="N7" s="18">
        <v>1.8463684789042021</v>
      </c>
    </row>
    <row r="8" spans="1:14" ht="62.5" x14ac:dyDescent="0.25">
      <c r="A8" s="20"/>
      <c r="B8" s="21" t="s">
        <v>11</v>
      </c>
      <c r="C8" s="22">
        <v>176600</v>
      </c>
      <c r="D8" s="23">
        <v>4350.0125352276873</v>
      </c>
      <c r="E8" s="18">
        <v>0.98532590638292661</v>
      </c>
      <c r="F8" s="23">
        <v>3372.396911028301</v>
      </c>
      <c r="G8" s="18">
        <v>1.0085086572490967</v>
      </c>
      <c r="H8" s="24">
        <v>-11.062033824539764</v>
      </c>
      <c r="I8" s="23">
        <v>1869.4544700269653</v>
      </c>
      <c r="J8" s="23">
        <v>2883.0346820809245</v>
      </c>
      <c r="K8" s="23">
        <v>5422.9590069284068</v>
      </c>
      <c r="L8" s="18">
        <v>2.9008243280994082</v>
      </c>
      <c r="M8" s="18">
        <v>1.5421796723614987</v>
      </c>
      <c r="N8" s="18">
        <v>1.8809898613547753</v>
      </c>
    </row>
    <row r="9" spans="1:14" ht="87.5" x14ac:dyDescent="0.25">
      <c r="A9" s="20"/>
      <c r="B9" s="21" t="s">
        <v>12</v>
      </c>
      <c r="C9" s="22">
        <v>144300</v>
      </c>
      <c r="D9" s="23">
        <v>2904.1386785406335</v>
      </c>
      <c r="E9" s="18">
        <v>0.88318748054585838</v>
      </c>
      <c r="F9" s="23">
        <v>2170.6016244038665</v>
      </c>
      <c r="G9" s="18">
        <v>0.64473743169644626</v>
      </c>
      <c r="H9" s="24">
        <v>-1.3945555646471361</v>
      </c>
      <c r="I9" s="23">
        <v>1340</v>
      </c>
      <c r="J9" s="23">
        <v>1905.9166666666667</v>
      </c>
      <c r="K9" s="23">
        <v>3201.0833333333335</v>
      </c>
      <c r="L9" s="18">
        <v>2.3888681592039802</v>
      </c>
      <c r="M9" s="18">
        <v>1.4223258706467663</v>
      </c>
      <c r="N9" s="18">
        <v>1.679550522495737</v>
      </c>
    </row>
    <row r="10" spans="1:14" ht="13" x14ac:dyDescent="0.25">
      <c r="A10" s="123" t="s">
        <v>13</v>
      </c>
      <c r="B10" s="123"/>
      <c r="C10" s="17">
        <v>520900</v>
      </c>
      <c r="D10" s="17">
        <v>2690.7305153854436</v>
      </c>
      <c r="E10" s="18">
        <v>1.5136094740125403</v>
      </c>
      <c r="F10" s="17">
        <v>1985.607660801473</v>
      </c>
      <c r="G10" s="18">
        <v>1.0798978884733044</v>
      </c>
      <c r="H10" s="19">
        <v>-20.08547631885807</v>
      </c>
      <c r="I10" s="17">
        <v>1217.4311926605503</v>
      </c>
      <c r="J10" s="17">
        <v>1690.3333333333333</v>
      </c>
      <c r="K10" s="17">
        <v>3020.6666666666665</v>
      </c>
      <c r="L10" s="18">
        <v>2.4811806078874654</v>
      </c>
      <c r="M10" s="18">
        <v>1.388442602361216</v>
      </c>
      <c r="N10" s="18">
        <v>1.7870242555708933</v>
      </c>
    </row>
    <row r="11" spans="1:14" ht="13" x14ac:dyDescent="0.25">
      <c r="A11" s="123" t="s">
        <v>14</v>
      </c>
      <c r="B11" s="123"/>
      <c r="C11" s="17">
        <v>9400</v>
      </c>
      <c r="D11" s="17">
        <v>5477.7937631319992</v>
      </c>
      <c r="E11" s="18">
        <v>3.1387097332937901</v>
      </c>
      <c r="F11" s="17">
        <v>3732.782863834414</v>
      </c>
      <c r="G11" s="18">
        <v>3.2795556378639708</v>
      </c>
      <c r="H11" s="19">
        <v>-13.853519702890027</v>
      </c>
      <c r="I11" s="17">
        <v>2071.5833333333335</v>
      </c>
      <c r="J11" s="17">
        <v>3367.5833333333335</v>
      </c>
      <c r="K11" s="17">
        <v>5653.666666666667</v>
      </c>
      <c r="L11" s="18">
        <v>2.729152419646808</v>
      </c>
      <c r="M11" s="18">
        <v>1.6256084315539643</v>
      </c>
      <c r="N11" s="18">
        <v>1.6788498181188289</v>
      </c>
    </row>
    <row r="12" spans="1:14" ht="13" x14ac:dyDescent="0.25">
      <c r="A12" s="123" t="s">
        <v>15</v>
      </c>
      <c r="B12" s="123"/>
      <c r="C12" s="25">
        <v>406000</v>
      </c>
      <c r="D12" s="17">
        <v>3822.8077834803976</v>
      </c>
      <c r="E12" s="18">
        <v>2.3590348987343144</v>
      </c>
      <c r="F12" s="17">
        <v>2819.6242506970261</v>
      </c>
      <c r="G12" s="18">
        <v>1.8862555652759048</v>
      </c>
      <c r="H12" s="19">
        <v>-20.605172686767954</v>
      </c>
      <c r="I12" s="17">
        <v>1482.9896907216496</v>
      </c>
      <c r="J12" s="17">
        <v>2286.9166666666665</v>
      </c>
      <c r="K12" s="17">
        <v>4576.083333333333</v>
      </c>
      <c r="L12" s="18">
        <v>3.0857148650214339</v>
      </c>
      <c r="M12" s="18">
        <v>1.5420988297995595</v>
      </c>
      <c r="N12" s="18">
        <v>2.0009838574499872</v>
      </c>
    </row>
    <row r="13" spans="1:14" ht="62.5" x14ac:dyDescent="0.25">
      <c r="A13" s="20"/>
      <c r="B13" s="21" t="s">
        <v>16</v>
      </c>
      <c r="C13" s="23">
        <v>125300</v>
      </c>
      <c r="D13" s="23">
        <v>4421.5949696200714</v>
      </c>
      <c r="E13" s="18">
        <v>2.009897620688665</v>
      </c>
      <c r="F13" s="23">
        <v>3259.4494809286803</v>
      </c>
      <c r="G13" s="18">
        <v>1.6604264178223884</v>
      </c>
      <c r="H13" s="24">
        <v>-29.428516659955918</v>
      </c>
      <c r="I13" s="23">
        <v>1488.4166666666667</v>
      </c>
      <c r="J13" s="23">
        <v>2754</v>
      </c>
      <c r="K13" s="23">
        <v>5281.25</v>
      </c>
      <c r="L13" s="18">
        <v>3.5482335815463859</v>
      </c>
      <c r="M13" s="18">
        <v>1.8502883377190527</v>
      </c>
      <c r="N13" s="18">
        <v>1.9176652142338417</v>
      </c>
    </row>
    <row r="14" spans="1:14" ht="37.5" x14ac:dyDescent="0.25">
      <c r="A14" s="20"/>
      <c r="B14" s="21" t="s">
        <v>17</v>
      </c>
      <c r="C14" s="23">
        <v>108500</v>
      </c>
      <c r="D14" s="23">
        <v>3627.2547128415722</v>
      </c>
      <c r="E14" s="18">
        <v>3.0283071826471271</v>
      </c>
      <c r="F14" s="23">
        <v>2656.2024058075226</v>
      </c>
      <c r="G14" s="18">
        <v>2.1632748810634079</v>
      </c>
      <c r="H14" s="24">
        <v>-22.077976215448523</v>
      </c>
      <c r="I14" s="23">
        <v>1453.5833333333333</v>
      </c>
      <c r="J14" s="23">
        <v>2155.0833333333335</v>
      </c>
      <c r="K14" s="23">
        <v>4264.25</v>
      </c>
      <c r="L14" s="18">
        <v>2.9336123373272947</v>
      </c>
      <c r="M14" s="18">
        <v>1.4826004701026201</v>
      </c>
      <c r="N14" s="18">
        <v>1.9786937860098217</v>
      </c>
    </row>
    <row r="15" spans="1:14" ht="50" x14ac:dyDescent="0.25">
      <c r="A15" s="20"/>
      <c r="B15" s="21" t="s">
        <v>18</v>
      </c>
      <c r="C15" s="23">
        <v>172300</v>
      </c>
      <c r="D15" s="23">
        <v>3517.2664503839101</v>
      </c>
      <c r="E15" s="18">
        <v>2.257579552556404</v>
      </c>
      <c r="F15" s="23">
        <v>2607.6538315828989</v>
      </c>
      <c r="G15" s="18">
        <v>1.9231365532689695</v>
      </c>
      <c r="H15" s="24">
        <v>-13.742414210718326</v>
      </c>
      <c r="I15" s="23">
        <v>1500.2510460251049</v>
      </c>
      <c r="J15" s="23">
        <v>2189.5</v>
      </c>
      <c r="K15" s="23">
        <v>3994.25</v>
      </c>
      <c r="L15" s="18">
        <v>2.6623877454261486</v>
      </c>
      <c r="M15" s="18">
        <v>1.4594224118697008</v>
      </c>
      <c r="N15" s="18">
        <v>1.824274948618406</v>
      </c>
    </row>
    <row r="16" spans="1:14" ht="13" x14ac:dyDescent="0.25">
      <c r="A16" s="123" t="s">
        <v>19</v>
      </c>
      <c r="B16" s="123"/>
      <c r="C16" s="17">
        <v>345900</v>
      </c>
      <c r="D16" s="17">
        <v>4052.9346583715283</v>
      </c>
      <c r="E16" s="18">
        <v>3.6767482593763492</v>
      </c>
      <c r="F16" s="17">
        <v>3000.1476176124943</v>
      </c>
      <c r="G16" s="18">
        <v>2.6032913727104501</v>
      </c>
      <c r="H16" s="19">
        <v>-10.525803098491682</v>
      </c>
      <c r="I16" s="17">
        <v>1592</v>
      </c>
      <c r="J16" s="17">
        <v>2473.9166666666665</v>
      </c>
      <c r="K16" s="17">
        <v>4713.583333333333</v>
      </c>
      <c r="L16" s="18">
        <v>2.9607935510887771</v>
      </c>
      <c r="M16" s="18">
        <v>1.553967755443886</v>
      </c>
      <c r="N16" s="18">
        <v>1.9053120894667699</v>
      </c>
    </row>
    <row r="17" spans="1:14" ht="13" x14ac:dyDescent="0.25">
      <c r="A17" s="123" t="s">
        <v>20</v>
      </c>
      <c r="B17" s="123"/>
      <c r="C17" s="25">
        <v>1380000</v>
      </c>
      <c r="D17" s="17">
        <v>3206.8412134735067</v>
      </c>
      <c r="E17" s="18">
        <v>1.6628829813812047</v>
      </c>
      <c r="F17" s="17">
        <v>2372.8601351265393</v>
      </c>
      <c r="G17" s="18">
        <v>1.2723435681640227</v>
      </c>
      <c r="H17" s="19">
        <v>-10.861713109749402</v>
      </c>
      <c r="I17" s="17">
        <v>1351.1666666666667</v>
      </c>
      <c r="J17" s="17">
        <v>1992.25</v>
      </c>
      <c r="K17" s="17">
        <v>3694</v>
      </c>
      <c r="L17" s="18">
        <v>2.7339336375971381</v>
      </c>
      <c r="M17" s="18">
        <v>1.4744665104230912</v>
      </c>
      <c r="N17" s="18">
        <v>1.8541849667461412</v>
      </c>
    </row>
    <row r="18" spans="1:14" ht="87.5" x14ac:dyDescent="0.25">
      <c r="A18" s="20"/>
      <c r="B18" s="21" t="s">
        <v>21</v>
      </c>
      <c r="C18" s="22">
        <v>98700</v>
      </c>
      <c r="D18" s="23">
        <v>2757.2350804224047</v>
      </c>
      <c r="E18" s="18">
        <v>1.3809761376976573</v>
      </c>
      <c r="F18" s="23">
        <v>2049.0434142163863</v>
      </c>
      <c r="G18" s="18">
        <v>1.1201971278288803</v>
      </c>
      <c r="H18" s="24">
        <v>-23.34528332219551</v>
      </c>
      <c r="I18" s="23">
        <v>1179.4382022471909</v>
      </c>
      <c r="J18" s="23">
        <v>1622.3333333333333</v>
      </c>
      <c r="K18" s="23">
        <v>3243.0964912280706</v>
      </c>
      <c r="L18" s="18">
        <v>2.7496959866561714</v>
      </c>
      <c r="M18" s="18">
        <v>1.37551363881744</v>
      </c>
      <c r="N18" s="18">
        <v>1.9990321499248433</v>
      </c>
    </row>
    <row r="19" spans="1:14" ht="50" x14ac:dyDescent="0.25">
      <c r="A19" s="20"/>
      <c r="B19" s="21" t="s">
        <v>22</v>
      </c>
      <c r="C19" s="22">
        <v>178000</v>
      </c>
      <c r="D19" s="23">
        <v>2833.6532145802971</v>
      </c>
      <c r="E19" s="18">
        <v>1.3272697640406914</v>
      </c>
      <c r="F19" s="23">
        <v>2127.4970003700369</v>
      </c>
      <c r="G19" s="18">
        <v>1.0214568097265191</v>
      </c>
      <c r="H19" s="24">
        <v>-12.54766606223852</v>
      </c>
      <c r="I19" s="23">
        <v>1295.9166666666667</v>
      </c>
      <c r="J19" s="23">
        <v>1820</v>
      </c>
      <c r="K19" s="23">
        <v>3225.8333333333335</v>
      </c>
      <c r="L19" s="18">
        <v>2.489228988489486</v>
      </c>
      <c r="M19" s="18">
        <v>1.4044112918783358</v>
      </c>
      <c r="N19" s="18">
        <v>1.7724358974358976</v>
      </c>
    </row>
    <row r="20" spans="1:14" ht="25" x14ac:dyDescent="0.25">
      <c r="A20" s="20"/>
      <c r="B20" s="21" t="s">
        <v>23</v>
      </c>
      <c r="C20" s="22">
        <v>139500</v>
      </c>
      <c r="D20" s="23">
        <v>4257.5502749469169</v>
      </c>
      <c r="E20" s="18">
        <v>2.9514156696001463</v>
      </c>
      <c r="F20" s="23">
        <v>3055.992434670989</v>
      </c>
      <c r="G20" s="18">
        <v>2.1271878330994873</v>
      </c>
      <c r="H20" s="24">
        <v>-14.213247097158618</v>
      </c>
      <c r="I20" s="23">
        <v>1563.25</v>
      </c>
      <c r="J20" s="23">
        <v>2594.0833333333335</v>
      </c>
      <c r="K20" s="23">
        <v>4649.2424039320822</v>
      </c>
      <c r="L20" s="18">
        <v>2.9740875764798225</v>
      </c>
      <c r="M20" s="18">
        <v>1.6594168132629672</v>
      </c>
      <c r="N20" s="18">
        <v>1.7922486699600046</v>
      </c>
    </row>
    <row r="21" spans="1:14" ht="25" x14ac:dyDescent="0.25">
      <c r="A21" s="20"/>
      <c r="B21" s="21" t="s">
        <v>24</v>
      </c>
      <c r="C21" s="22">
        <v>74400</v>
      </c>
      <c r="D21" s="23">
        <v>4504.7356698885278</v>
      </c>
      <c r="E21" s="18">
        <v>-1.0449850312861708</v>
      </c>
      <c r="F21" s="23">
        <v>3189.5527504612114</v>
      </c>
      <c r="G21" s="18">
        <v>-1.2064456021436896</v>
      </c>
      <c r="H21" s="24">
        <v>-12.541450656019384</v>
      </c>
      <c r="I21" s="23">
        <v>1709.25</v>
      </c>
      <c r="J21" s="23">
        <v>2647.0833333333335</v>
      </c>
      <c r="K21" s="23">
        <v>4935.833333333333</v>
      </c>
      <c r="L21" s="18">
        <v>2.8877187850421722</v>
      </c>
      <c r="M21" s="18">
        <v>1.5486811954560968</v>
      </c>
      <c r="N21" s="18">
        <v>1.864630883047379</v>
      </c>
    </row>
    <row r="22" spans="1:14" ht="87.5" x14ac:dyDescent="0.25">
      <c r="A22" s="20"/>
      <c r="B22" s="21" t="s">
        <v>25</v>
      </c>
      <c r="C22" s="22">
        <v>261000</v>
      </c>
      <c r="D22" s="23">
        <v>3116.1159285128506</v>
      </c>
      <c r="E22" s="18">
        <v>1.960826786714527</v>
      </c>
      <c r="F22" s="23">
        <v>2306.6188864953515</v>
      </c>
      <c r="G22" s="18">
        <v>1.6176542997655201</v>
      </c>
      <c r="H22" s="24">
        <v>-15.271255392158139</v>
      </c>
      <c r="I22" s="23">
        <v>1379.0833333333333</v>
      </c>
      <c r="J22" s="23">
        <v>1953.5</v>
      </c>
      <c r="K22" s="23">
        <v>3537.5833333333335</v>
      </c>
      <c r="L22" s="18">
        <v>2.5651701009124421</v>
      </c>
      <c r="M22" s="18">
        <v>1.4165206356879572</v>
      </c>
      <c r="N22" s="18">
        <v>1.8108949748314991</v>
      </c>
    </row>
    <row r="23" spans="1:14" ht="87.5" x14ac:dyDescent="0.25">
      <c r="A23" s="20"/>
      <c r="B23" s="21" t="s">
        <v>26</v>
      </c>
      <c r="C23" s="22">
        <v>370800</v>
      </c>
      <c r="D23" s="23">
        <v>2990.3106566500014</v>
      </c>
      <c r="E23" s="18">
        <v>1.5213498738833158</v>
      </c>
      <c r="F23" s="23">
        <v>2242.959179642176</v>
      </c>
      <c r="G23" s="18">
        <v>1.1535433016745196</v>
      </c>
      <c r="H23" s="24">
        <v>-10.37852990102888</v>
      </c>
      <c r="I23" s="23">
        <v>1386.4166666666667</v>
      </c>
      <c r="J23" s="23">
        <v>1960.5</v>
      </c>
      <c r="K23" s="23">
        <v>3328.953202454953</v>
      </c>
      <c r="L23" s="18">
        <v>2.4011202999013905</v>
      </c>
      <c r="M23" s="18">
        <v>1.4140770571617478</v>
      </c>
      <c r="N23" s="18">
        <v>1.6980123450420572</v>
      </c>
    </row>
    <row r="24" spans="1:14" ht="87.5" x14ac:dyDescent="0.25">
      <c r="A24" s="20"/>
      <c r="B24" s="21" t="s">
        <v>27</v>
      </c>
      <c r="C24" s="22">
        <v>257400</v>
      </c>
      <c r="D24" s="23">
        <v>3103.8910495240666</v>
      </c>
      <c r="E24" s="18">
        <v>1.9950074140174419</v>
      </c>
      <c r="F24" s="23">
        <v>2319.0791570703095</v>
      </c>
      <c r="G24" s="18">
        <v>1.6148047448849365</v>
      </c>
      <c r="H24" s="24">
        <v>-14.356623957374353</v>
      </c>
      <c r="I24" s="23">
        <v>1340.9166666666667</v>
      </c>
      <c r="J24" s="23">
        <v>1951.8333333333333</v>
      </c>
      <c r="K24" s="23">
        <v>3633</v>
      </c>
      <c r="L24" s="18">
        <v>2.7093406251942076</v>
      </c>
      <c r="M24" s="18">
        <v>1.4555962960661237</v>
      </c>
      <c r="N24" s="18">
        <v>1.8613269575612672</v>
      </c>
    </row>
    <row r="25" spans="1:14" ht="13" x14ac:dyDescent="0.25">
      <c r="A25" s="123" t="s">
        <v>28</v>
      </c>
      <c r="B25" s="123"/>
      <c r="C25" s="25">
        <v>1286000</v>
      </c>
      <c r="D25" s="17">
        <v>2733.417099504924</v>
      </c>
      <c r="E25" s="18">
        <v>1.4523473556161033</v>
      </c>
      <c r="F25" s="17">
        <v>2061.9187433865618</v>
      </c>
      <c r="G25" s="18">
        <v>1.1992004124024942</v>
      </c>
      <c r="H25" s="19">
        <v>0.4091049735763736</v>
      </c>
      <c r="I25" s="17">
        <v>1262.3333333333333</v>
      </c>
      <c r="J25" s="17">
        <v>1799.0833333333333</v>
      </c>
      <c r="K25" s="17">
        <v>3038.75</v>
      </c>
      <c r="L25" s="18">
        <v>2.4072484816477426</v>
      </c>
      <c r="M25" s="18">
        <v>1.425204647478215</v>
      </c>
      <c r="N25" s="18">
        <v>1.6890546111445643</v>
      </c>
    </row>
    <row r="26" spans="1:14" ht="13" x14ac:dyDescent="0.25">
      <c r="A26" s="123" t="s">
        <v>29</v>
      </c>
      <c r="B26" s="123"/>
      <c r="C26" s="25">
        <v>2960700</v>
      </c>
      <c r="D26" s="17">
        <v>2744.1996338710305</v>
      </c>
      <c r="E26" s="18">
        <v>1.3550092372927185</v>
      </c>
      <c r="F26" s="17">
        <v>2061.2075255461887</v>
      </c>
      <c r="G26" s="18">
        <v>1.1962228862608151</v>
      </c>
      <c r="H26" s="19">
        <v>-20.586285257733085</v>
      </c>
      <c r="I26" s="17">
        <v>1217.9329608938547</v>
      </c>
      <c r="J26" s="17">
        <v>1634.3333333333333</v>
      </c>
      <c r="K26" s="17">
        <v>3321.0833333333335</v>
      </c>
      <c r="L26" s="18">
        <v>2.7268194884026729</v>
      </c>
      <c r="M26" s="18">
        <v>1.3418910447532988</v>
      </c>
      <c r="N26" s="18">
        <v>2.0320722006934533</v>
      </c>
    </row>
    <row r="27" spans="1:14" ht="13" x14ac:dyDescent="0.25">
      <c r="A27" s="123" t="s">
        <v>30</v>
      </c>
      <c r="B27" s="123"/>
      <c r="C27" s="25">
        <v>1326000</v>
      </c>
      <c r="D27" s="17">
        <v>2900.7218114629941</v>
      </c>
      <c r="E27" s="18">
        <v>1.9132864250442618</v>
      </c>
      <c r="F27" s="17">
        <v>2238.7789894396324</v>
      </c>
      <c r="G27" s="18">
        <v>1.7228624123446827</v>
      </c>
      <c r="H27" s="19">
        <v>-5.3108999357408022</v>
      </c>
      <c r="I27" s="17">
        <v>1376.3636363636363</v>
      </c>
      <c r="J27" s="17">
        <v>1919.0833333333333</v>
      </c>
      <c r="K27" s="17">
        <v>3345.5833333333335</v>
      </c>
      <c r="L27" s="18">
        <v>2.4307408630559229</v>
      </c>
      <c r="M27" s="18">
        <v>1.3943141787758697</v>
      </c>
      <c r="N27" s="18">
        <v>1.7433236354162145</v>
      </c>
    </row>
    <row r="28" spans="1:14" ht="13" x14ac:dyDescent="0.25">
      <c r="A28" s="123" t="s">
        <v>31</v>
      </c>
      <c r="B28" s="123"/>
      <c r="C28" s="25">
        <v>892200</v>
      </c>
      <c r="D28" s="17">
        <v>2133.3138071328017</v>
      </c>
      <c r="E28" s="18">
        <v>0.78558318401976357</v>
      </c>
      <c r="F28" s="17">
        <v>1623.8464057652347</v>
      </c>
      <c r="G28" s="18">
        <v>0.64921644086134667</v>
      </c>
      <c r="H28" s="19">
        <v>-10.87598056778115</v>
      </c>
      <c r="I28" s="17">
        <v>1156.3333333333333</v>
      </c>
      <c r="J28" s="17">
        <v>1449.2507204610949</v>
      </c>
      <c r="K28" s="17">
        <v>2233.9072847682119</v>
      </c>
      <c r="L28" s="18">
        <v>1.9318886867410308</v>
      </c>
      <c r="M28" s="18">
        <v>1.2533156994474735</v>
      </c>
      <c r="N28" s="18">
        <v>1.5414222351102023</v>
      </c>
    </row>
    <row r="29" spans="1:14" ht="13" x14ac:dyDescent="0.25">
      <c r="A29" s="123" t="s">
        <v>32</v>
      </c>
      <c r="B29" s="123"/>
      <c r="C29" s="25">
        <v>691000</v>
      </c>
      <c r="D29" s="17">
        <v>4287.8580881913795</v>
      </c>
      <c r="E29" s="18">
        <v>1.782144384806162</v>
      </c>
      <c r="F29" s="17">
        <v>3223.3021446695279</v>
      </c>
      <c r="G29" s="18">
        <v>1.4822295958328564</v>
      </c>
      <c r="H29" s="19">
        <v>-15.911663707016114</v>
      </c>
      <c r="I29" s="17">
        <v>1566.5833333333333</v>
      </c>
      <c r="J29" s="17">
        <v>2757.6666666666665</v>
      </c>
      <c r="K29" s="17">
        <v>5036.953125</v>
      </c>
      <c r="L29" s="18">
        <v>3.2152474865684346</v>
      </c>
      <c r="M29" s="18">
        <v>1.7603063992765573</v>
      </c>
      <c r="N29" s="18">
        <v>1.8265271817962045</v>
      </c>
    </row>
    <row r="30" spans="1:14" ht="37.5" x14ac:dyDescent="0.25">
      <c r="A30" s="20"/>
      <c r="B30" s="21" t="s">
        <v>33</v>
      </c>
      <c r="C30" s="22">
        <v>188300</v>
      </c>
      <c r="D30" s="23">
        <v>4511.5704610722232</v>
      </c>
      <c r="E30" s="18">
        <v>1.9673765212662775</v>
      </c>
      <c r="F30" s="23">
        <v>3400.399350040238</v>
      </c>
      <c r="G30" s="18">
        <v>1.5073981608034464</v>
      </c>
      <c r="H30" s="24">
        <v>-20.232771615850126</v>
      </c>
      <c r="I30" s="23">
        <v>1539.8163358430299</v>
      </c>
      <c r="J30" s="23">
        <v>2886.7777777777778</v>
      </c>
      <c r="K30" s="23">
        <v>5349.3103448275861</v>
      </c>
      <c r="L30" s="18">
        <v>3.473992462808174</v>
      </c>
      <c r="M30" s="18">
        <v>1.8747546123397265</v>
      </c>
      <c r="N30" s="18">
        <v>1.8530384936472142</v>
      </c>
    </row>
    <row r="31" spans="1:14" ht="37.5" x14ac:dyDescent="0.25">
      <c r="A31" s="20"/>
      <c r="B31" s="21" t="s">
        <v>34</v>
      </c>
      <c r="C31" s="22">
        <v>116700</v>
      </c>
      <c r="D31" s="23">
        <v>4354.2696735347654</v>
      </c>
      <c r="E31" s="18">
        <v>1.4381115160530744</v>
      </c>
      <c r="F31" s="23">
        <v>3280.4766323058229</v>
      </c>
      <c r="G31" s="18">
        <v>1.5832438640971749</v>
      </c>
      <c r="H31" s="24">
        <v>-12.841313180745376</v>
      </c>
      <c r="I31" s="23">
        <v>1730.25</v>
      </c>
      <c r="J31" s="23">
        <v>2874.4166666666665</v>
      </c>
      <c r="K31" s="23">
        <v>5104.5</v>
      </c>
      <c r="L31" s="18">
        <v>2.9501517121803209</v>
      </c>
      <c r="M31" s="18">
        <v>1.6612724558108172</v>
      </c>
      <c r="N31" s="18">
        <v>1.7758385759429451</v>
      </c>
    </row>
    <row r="32" spans="1:14" ht="50" x14ac:dyDescent="0.25">
      <c r="A32" s="20"/>
      <c r="B32" s="21" t="s">
        <v>35</v>
      </c>
      <c r="C32" s="22">
        <v>386000</v>
      </c>
      <c r="D32" s="23">
        <v>4156.1997264138772</v>
      </c>
      <c r="E32" s="18">
        <v>1.9235987303415039</v>
      </c>
      <c r="F32" s="23">
        <v>3117.6971699812425</v>
      </c>
      <c r="G32" s="18">
        <v>1.5738635282931936</v>
      </c>
      <c r="H32" s="24">
        <v>-16.535661810198153</v>
      </c>
      <c r="I32" s="23">
        <v>1546.9166666666667</v>
      </c>
      <c r="J32" s="23">
        <v>2683.5833333333335</v>
      </c>
      <c r="K32" s="23">
        <v>4843.416666666667</v>
      </c>
      <c r="L32" s="18">
        <v>3.1310133060388945</v>
      </c>
      <c r="M32" s="18">
        <v>1.7347950223563002</v>
      </c>
      <c r="N32" s="18">
        <v>1.8048318479644754</v>
      </c>
    </row>
    <row r="33" spans="1:14" ht="13" x14ac:dyDescent="0.25">
      <c r="A33" s="123" t="s">
        <v>36</v>
      </c>
      <c r="B33" s="123"/>
      <c r="C33" s="25">
        <v>831800</v>
      </c>
      <c r="D33" s="17">
        <v>4653.9801435238178</v>
      </c>
      <c r="E33" s="18">
        <v>1.4599766741413958</v>
      </c>
      <c r="F33" s="17">
        <v>3384.0561779671175</v>
      </c>
      <c r="G33" s="18">
        <v>1.1111551474931318</v>
      </c>
      <c r="H33" s="19">
        <v>-38.810199086920164</v>
      </c>
      <c r="I33" s="17">
        <v>1535.3333333333333</v>
      </c>
      <c r="J33" s="17">
        <v>2544.8333333333335</v>
      </c>
      <c r="K33" s="17">
        <v>5327.25</v>
      </c>
      <c r="L33" s="18">
        <v>3.4697676943117672</v>
      </c>
      <c r="M33" s="18">
        <v>1.6575119409465915</v>
      </c>
      <c r="N33" s="18">
        <v>2.0933590935883162</v>
      </c>
    </row>
    <row r="34" spans="1:14" ht="13" x14ac:dyDescent="0.25">
      <c r="A34" s="123" t="s">
        <v>37</v>
      </c>
      <c r="B34" s="123"/>
      <c r="C34" s="25">
        <v>229800</v>
      </c>
      <c r="D34" s="17">
        <v>3078.4260346750366</v>
      </c>
      <c r="E34" s="18">
        <v>2.4612513373260381</v>
      </c>
      <c r="F34" s="17">
        <v>2326.2479060566034</v>
      </c>
      <c r="G34" s="18">
        <v>2.254192835602959</v>
      </c>
      <c r="H34" s="19">
        <v>-20.572390576745438</v>
      </c>
      <c r="I34" s="17">
        <v>1303</v>
      </c>
      <c r="J34" s="17">
        <v>1895.5833333333333</v>
      </c>
      <c r="K34" s="17">
        <v>3639.5833333333335</v>
      </c>
      <c r="L34" s="18">
        <v>2.793233563571246</v>
      </c>
      <c r="M34" s="18">
        <v>1.4547838321821438</v>
      </c>
      <c r="N34" s="18">
        <v>1.9200334109992527</v>
      </c>
    </row>
    <row r="35" spans="1:14" ht="13" x14ac:dyDescent="0.25">
      <c r="A35" s="123" t="s">
        <v>128</v>
      </c>
      <c r="B35" s="123"/>
      <c r="C35" s="25">
        <v>2898100</v>
      </c>
      <c r="D35" s="17">
        <v>3000.553763499282</v>
      </c>
      <c r="E35" s="18">
        <v>1.2550534048916389</v>
      </c>
      <c r="F35" s="17">
        <v>2260.4202980026889</v>
      </c>
      <c r="G35" s="18">
        <v>1.1225037539668221</v>
      </c>
      <c r="H35" s="19">
        <v>-13.878531483896184</v>
      </c>
      <c r="I35" s="17">
        <v>1169.1666666666667</v>
      </c>
      <c r="J35" s="17">
        <v>1689.25</v>
      </c>
      <c r="K35" s="17">
        <v>3722.635658914729</v>
      </c>
      <c r="L35" s="18">
        <v>3.1840076911601387</v>
      </c>
      <c r="M35" s="18">
        <v>1.4448325017818959</v>
      </c>
      <c r="N35" s="18">
        <v>2.203720976122379</v>
      </c>
    </row>
    <row r="36" spans="1:14" ht="112.5" x14ac:dyDescent="0.25">
      <c r="A36" s="20"/>
      <c r="B36" s="21" t="s">
        <v>38</v>
      </c>
      <c r="C36" s="22">
        <v>951200</v>
      </c>
      <c r="D36" s="23">
        <v>4125.8988591416</v>
      </c>
      <c r="E36" s="18">
        <v>1.3823768974833832</v>
      </c>
      <c r="F36" s="23">
        <v>3078.793524449613</v>
      </c>
      <c r="G36" s="18">
        <v>1.2998903797186194</v>
      </c>
      <c r="H36" s="24">
        <v>-29.141705559314278</v>
      </c>
      <c r="I36" s="23">
        <v>1428.9312552857316</v>
      </c>
      <c r="J36" s="23">
        <v>2329.75</v>
      </c>
      <c r="K36" s="23">
        <v>4913.333333333333</v>
      </c>
      <c r="L36" s="18">
        <v>3.4384672566706889</v>
      </c>
      <c r="M36" s="18">
        <v>1.630414333357233</v>
      </c>
      <c r="N36" s="18">
        <v>2.1089530350180632</v>
      </c>
    </row>
    <row r="37" spans="1:14" ht="37.5" x14ac:dyDescent="0.25">
      <c r="A37" s="20"/>
      <c r="B37" s="21" t="s">
        <v>39</v>
      </c>
      <c r="C37" s="22">
        <v>96500</v>
      </c>
      <c r="D37" s="23">
        <v>4788.1609453160918</v>
      </c>
      <c r="E37" s="18">
        <v>1.0026002837951749</v>
      </c>
      <c r="F37" s="23">
        <v>3550.5894239838922</v>
      </c>
      <c r="G37" s="18">
        <v>1.1257830253199683</v>
      </c>
      <c r="H37" s="24">
        <v>-20.07354832580485</v>
      </c>
      <c r="I37" s="23">
        <v>1749.5833333333333</v>
      </c>
      <c r="J37" s="23">
        <v>3050.8333333333335</v>
      </c>
      <c r="K37" s="23">
        <v>5507.833333333333</v>
      </c>
      <c r="L37" s="18">
        <v>3.1480828768754465</v>
      </c>
      <c r="M37" s="18">
        <v>1.7437485115503693</v>
      </c>
      <c r="N37" s="18">
        <v>1.8053537284894836</v>
      </c>
    </row>
    <row r="38" spans="1:14" ht="62.5" x14ac:dyDescent="0.25">
      <c r="A38" s="20"/>
      <c r="B38" s="21" t="s">
        <v>40</v>
      </c>
      <c r="C38" s="22">
        <v>181900</v>
      </c>
      <c r="D38" s="23">
        <v>3450.7286631330953</v>
      </c>
      <c r="E38" s="18">
        <v>1.733095789316206</v>
      </c>
      <c r="F38" s="23">
        <v>2594.1739356752396</v>
      </c>
      <c r="G38" s="18">
        <v>1.3084346525122901</v>
      </c>
      <c r="H38" s="24">
        <v>-21.404655310533229</v>
      </c>
      <c r="I38" s="23">
        <v>1218.25</v>
      </c>
      <c r="J38" s="23">
        <v>2025.75</v>
      </c>
      <c r="K38" s="23">
        <v>4290.75</v>
      </c>
      <c r="L38" s="18">
        <v>3.5220603324440796</v>
      </c>
      <c r="M38" s="18">
        <v>1.6628360352965319</v>
      </c>
      <c r="N38" s="18">
        <v>2.1181044057756386</v>
      </c>
    </row>
    <row r="39" spans="1:14" ht="50" x14ac:dyDescent="0.25">
      <c r="A39" s="20"/>
      <c r="B39" s="21" t="s">
        <v>129</v>
      </c>
      <c r="C39" s="22">
        <v>1668500</v>
      </c>
      <c r="D39" s="23">
        <v>2220.0789604302013</v>
      </c>
      <c r="E39" s="18">
        <v>1.4412264073748331</v>
      </c>
      <c r="F39" s="23">
        <v>1692.7614981718609</v>
      </c>
      <c r="G39" s="18">
        <v>1.2572374500488293</v>
      </c>
      <c r="H39" s="24">
        <v>-4.7045755551448849</v>
      </c>
      <c r="I39" s="23">
        <v>1113.467336683417</v>
      </c>
      <c r="J39" s="23">
        <v>1451.75</v>
      </c>
      <c r="K39" s="23">
        <v>2392.9351495726496</v>
      </c>
      <c r="L39" s="18">
        <v>2.1490842800115413</v>
      </c>
      <c r="M39" s="18">
        <v>1.3038101362938894</v>
      </c>
      <c r="N39" s="18">
        <v>1.6483107625780262</v>
      </c>
    </row>
    <row r="40" spans="1:14" ht="13" x14ac:dyDescent="0.25">
      <c r="A40" s="123" t="s">
        <v>41</v>
      </c>
      <c r="B40" s="123"/>
      <c r="C40" s="25">
        <v>2136600</v>
      </c>
      <c r="D40" s="17">
        <v>2308.5545642757306</v>
      </c>
      <c r="E40" s="18">
        <v>0.72002103726737365</v>
      </c>
      <c r="F40" s="17">
        <v>1736.9008878592156</v>
      </c>
      <c r="G40" s="18">
        <v>0.43070973484803898</v>
      </c>
      <c r="H40" s="19">
        <v>-11.234645067320544</v>
      </c>
      <c r="I40" s="17">
        <v>1063.9940323955668</v>
      </c>
      <c r="J40" s="17">
        <v>1520.5982053838486</v>
      </c>
      <c r="K40" s="17">
        <v>2548.3121468926552</v>
      </c>
      <c r="L40" s="18">
        <v>2.3950436462083986</v>
      </c>
      <c r="M40" s="18">
        <v>1.4291416672330806</v>
      </c>
      <c r="N40" s="18">
        <v>1.675861603591317</v>
      </c>
    </row>
    <row r="41" spans="1:14" ht="25" x14ac:dyDescent="0.25">
      <c r="A41" s="20"/>
      <c r="B41" s="21" t="s">
        <v>42</v>
      </c>
      <c r="C41" s="22">
        <v>294200</v>
      </c>
      <c r="D41" s="23">
        <v>2711.5567522201709</v>
      </c>
      <c r="E41" s="18">
        <v>0.59671499228049785</v>
      </c>
      <c r="F41" s="23">
        <v>2053.2130177764116</v>
      </c>
      <c r="G41" s="18">
        <v>0.55412809263065754</v>
      </c>
      <c r="H41" s="24">
        <v>-21.174199445640056</v>
      </c>
      <c r="I41" s="23">
        <v>1159.8986486486488</v>
      </c>
      <c r="J41" s="23">
        <v>1709.4166666666667</v>
      </c>
      <c r="K41" s="23">
        <v>3287.1983273596179</v>
      </c>
      <c r="L41" s="18">
        <v>2.834039276784571</v>
      </c>
      <c r="M41" s="18">
        <v>1.4737638229497374</v>
      </c>
      <c r="N41" s="18">
        <v>1.9229941953061676</v>
      </c>
    </row>
    <row r="42" spans="1:14" ht="37.5" x14ac:dyDescent="0.25">
      <c r="A42" s="20"/>
      <c r="B42" s="21" t="s">
        <v>43</v>
      </c>
      <c r="C42" s="22">
        <v>541200</v>
      </c>
      <c r="D42" s="23">
        <v>2701.7143488813949</v>
      </c>
      <c r="E42" s="18">
        <v>1.0402266081805884</v>
      </c>
      <c r="F42" s="23">
        <v>2029.8246890913599</v>
      </c>
      <c r="G42" s="18">
        <v>0.70870980326048616</v>
      </c>
      <c r="H42" s="24">
        <v>-18.347682952049013</v>
      </c>
      <c r="I42" s="23">
        <v>1264.25</v>
      </c>
      <c r="J42" s="23">
        <v>1729.6666666666667</v>
      </c>
      <c r="K42" s="23">
        <v>2871.3841807909607</v>
      </c>
      <c r="L42" s="18">
        <v>2.2712154880687843</v>
      </c>
      <c r="M42" s="18">
        <v>1.3681365763627975</v>
      </c>
      <c r="N42" s="18">
        <v>1.6600795032516635</v>
      </c>
    </row>
    <row r="43" spans="1:14" ht="75" x14ac:dyDescent="0.25">
      <c r="A43" s="20"/>
      <c r="B43" s="21" t="s">
        <v>44</v>
      </c>
      <c r="C43" s="22">
        <v>1125800</v>
      </c>
      <c r="D43" s="23">
        <v>2011.6204552217312</v>
      </c>
      <c r="E43" s="18">
        <v>0.69621971385223225</v>
      </c>
      <c r="F43" s="23">
        <v>1511.7266293685555</v>
      </c>
      <c r="G43" s="18">
        <v>0.3551247417978825</v>
      </c>
      <c r="H43" s="24">
        <v>-0.1235893509013969</v>
      </c>
      <c r="I43" s="23">
        <v>762.08333333333337</v>
      </c>
      <c r="J43" s="23">
        <v>1400.6666666666667</v>
      </c>
      <c r="K43" s="23">
        <v>2187.5833333333335</v>
      </c>
      <c r="L43" s="18">
        <v>2.8705303444505192</v>
      </c>
      <c r="M43" s="18">
        <v>1.8379442318206671</v>
      </c>
      <c r="N43" s="18">
        <v>1.561815801999048</v>
      </c>
    </row>
    <row r="44" spans="1:14" ht="13" x14ac:dyDescent="0.25">
      <c r="A44" s="123" t="s">
        <v>45</v>
      </c>
      <c r="B44" s="123"/>
      <c r="C44" s="25">
        <v>678300</v>
      </c>
      <c r="D44" s="17">
        <v>2536.6075574090473</v>
      </c>
      <c r="E44" s="18">
        <v>0.11473550330150405</v>
      </c>
      <c r="F44" s="17">
        <v>1934.8524584893314</v>
      </c>
      <c r="G44" s="18">
        <v>-5.1363951079163184E-3</v>
      </c>
      <c r="H44" s="19">
        <v>-26.197394534187239</v>
      </c>
      <c r="I44" s="17">
        <v>1130.9057971014493</v>
      </c>
      <c r="J44" s="17">
        <v>1517.578125</v>
      </c>
      <c r="K44" s="17">
        <v>2982.1834061135373</v>
      </c>
      <c r="L44" s="18">
        <v>2.636986576385917</v>
      </c>
      <c r="M44" s="18">
        <v>1.3419138259699483</v>
      </c>
      <c r="N44" s="18">
        <v>1.9650938274519063</v>
      </c>
    </row>
    <row r="45" spans="1:14" ht="50" x14ac:dyDescent="0.25">
      <c r="A45" s="20"/>
      <c r="B45" s="21" t="s">
        <v>46</v>
      </c>
      <c r="C45" s="22">
        <v>239500</v>
      </c>
      <c r="D45" s="23">
        <v>2898.1418204673296</v>
      </c>
      <c r="E45" s="18">
        <v>0.31512232842709959</v>
      </c>
      <c r="F45" s="23">
        <v>2231.9711951691115</v>
      </c>
      <c r="G45" s="18">
        <v>6.3495068654456421E-2</v>
      </c>
      <c r="H45" s="24">
        <v>-28.060566231417589</v>
      </c>
      <c r="I45" s="23">
        <v>1136.6666666666667</v>
      </c>
      <c r="J45" s="23">
        <v>1633.1666666666667</v>
      </c>
      <c r="K45" s="23">
        <v>3337.6666666666665</v>
      </c>
      <c r="L45" s="18">
        <v>2.9363636363636361</v>
      </c>
      <c r="M45" s="18">
        <v>1.4368035190615835</v>
      </c>
      <c r="N45" s="18">
        <v>2.0436779263190119</v>
      </c>
    </row>
    <row r="46" spans="1:14" ht="37.5" x14ac:dyDescent="0.25">
      <c r="A46" s="20"/>
      <c r="B46" s="21" t="s">
        <v>47</v>
      </c>
      <c r="C46" s="22">
        <v>438800</v>
      </c>
      <c r="D46" s="23">
        <v>2334.0282901840778</v>
      </c>
      <c r="E46" s="18">
        <v>-0.1691123614305253</v>
      </c>
      <c r="F46" s="23">
        <v>1768.3672809953639</v>
      </c>
      <c r="G46" s="18">
        <v>-0.21260015996439424</v>
      </c>
      <c r="H46" s="24">
        <v>-19.674735666736918</v>
      </c>
      <c r="I46" s="23">
        <v>1126.685857691172</v>
      </c>
      <c r="J46" s="23">
        <v>1460.6554756195046</v>
      </c>
      <c r="K46" s="23">
        <v>2762.127659574468</v>
      </c>
      <c r="L46" s="18">
        <v>2.4515508388777305</v>
      </c>
      <c r="M46" s="18">
        <v>1.2964176887892336</v>
      </c>
      <c r="N46" s="18">
        <v>1.891019275714537</v>
      </c>
    </row>
    <row r="47" spans="1:14" ht="13" x14ac:dyDescent="0.25">
      <c r="A47" s="123" t="s">
        <v>48</v>
      </c>
      <c r="B47" s="123"/>
      <c r="C47" s="17">
        <v>3005300</v>
      </c>
      <c r="D47" s="17">
        <v>3362.1863382449587</v>
      </c>
      <c r="E47" s="18">
        <v>1.9449473664257353</v>
      </c>
      <c r="F47" s="17">
        <v>2494.8968861705457</v>
      </c>
      <c r="G47" s="18">
        <v>1.486630646145108</v>
      </c>
      <c r="H47" s="19">
        <v>-16.177460985813326</v>
      </c>
      <c r="I47" s="17">
        <v>1354.25</v>
      </c>
      <c r="J47" s="17">
        <v>2055.25</v>
      </c>
      <c r="K47" s="17">
        <v>4035.4780517137701</v>
      </c>
      <c r="L47" s="18">
        <v>2.9798619543760534</v>
      </c>
      <c r="M47" s="18">
        <v>1.5176296843271184</v>
      </c>
      <c r="N47" s="18">
        <v>1.9634974099081719</v>
      </c>
    </row>
    <row r="48" spans="1:14" ht="13" x14ac:dyDescent="0.25">
      <c r="A48" s="123" t="s">
        <v>28</v>
      </c>
      <c r="B48" s="123"/>
      <c r="C48" s="17">
        <v>1286000</v>
      </c>
      <c r="D48" s="17">
        <v>2733.417099504924</v>
      </c>
      <c r="E48" s="18">
        <v>1.4523473556161033</v>
      </c>
      <c r="F48" s="17">
        <v>2061.9187433865618</v>
      </c>
      <c r="G48" s="18">
        <v>1.1992004124024942</v>
      </c>
      <c r="H48" s="19">
        <v>0.4091049735763736</v>
      </c>
      <c r="I48" s="17">
        <v>1262.3333333333333</v>
      </c>
      <c r="J48" s="17">
        <v>1799.0833333333333</v>
      </c>
      <c r="K48" s="17">
        <v>3038.75</v>
      </c>
      <c r="L48" s="18">
        <v>2.4072484816477426</v>
      </c>
      <c r="M48" s="18">
        <v>1.425204647478215</v>
      </c>
      <c r="N48" s="18">
        <v>1.6890546111445643</v>
      </c>
    </row>
    <row r="49" spans="1:14" ht="13" x14ac:dyDescent="0.25">
      <c r="A49" s="123" t="s">
        <v>49</v>
      </c>
      <c r="B49" s="123"/>
      <c r="C49" s="17">
        <v>12644500</v>
      </c>
      <c r="D49" s="17">
        <v>2936.9256423662632</v>
      </c>
      <c r="E49" s="18">
        <v>1.2998456009561123</v>
      </c>
      <c r="F49" s="17">
        <v>2210.3666875922704</v>
      </c>
      <c r="G49" s="18">
        <v>1.0933447938528573</v>
      </c>
      <c r="H49" s="19">
        <v>-20.144041552225321</v>
      </c>
      <c r="I49" s="17">
        <v>1187.3467717179985</v>
      </c>
      <c r="J49" s="17">
        <v>1730.4521276595744</v>
      </c>
      <c r="K49" s="17">
        <v>3587.9166666666665</v>
      </c>
      <c r="L49" s="18">
        <v>3.0217934239002728</v>
      </c>
      <c r="M49" s="18">
        <v>1.4574109004025375</v>
      </c>
      <c r="N49" s="18">
        <v>2.0733983964753193</v>
      </c>
    </row>
    <row r="50" spans="1:14" ht="13" x14ac:dyDescent="0.25">
      <c r="A50" s="124" t="s">
        <v>50</v>
      </c>
      <c r="B50" s="124"/>
      <c r="C50" s="17">
        <v>16935800</v>
      </c>
      <c r="D50" s="17">
        <v>2999.7999442498535</v>
      </c>
      <c r="E50" s="18">
        <v>1.4189915321317694</v>
      </c>
      <c r="F50" s="17">
        <v>2251.4622471501857</v>
      </c>
      <c r="G50" s="18">
        <v>1.1598472385367387</v>
      </c>
      <c r="H50" s="19">
        <v>-18.570673409872601</v>
      </c>
      <c r="I50" s="17">
        <v>1212.7040816326532</v>
      </c>
      <c r="J50" s="17">
        <v>1796.8333333333333</v>
      </c>
      <c r="K50" s="17">
        <v>3648.75</v>
      </c>
      <c r="L50" s="18">
        <v>3.0087719298245608</v>
      </c>
      <c r="M50" s="18">
        <v>1.481675010868498</v>
      </c>
      <c r="N50" s="18">
        <v>2.0306557833225121</v>
      </c>
    </row>
    <row r="51" spans="1:14" x14ac:dyDescent="0.25">
      <c r="A51" s="145" t="s">
        <v>51</v>
      </c>
      <c r="B51" s="145"/>
      <c r="C51" s="145"/>
      <c r="D51" s="145"/>
      <c r="E51" s="145"/>
      <c r="F51" s="145"/>
      <c r="G51" s="145"/>
      <c r="H51" s="145"/>
      <c r="I51" s="145"/>
      <c r="J51" s="145"/>
      <c r="K51" s="145"/>
      <c r="L51" s="145"/>
      <c r="M51" s="145"/>
      <c r="N51" s="16"/>
    </row>
    <row r="52" spans="1:14" ht="45" customHeight="1" x14ac:dyDescent="0.25">
      <c r="A52" s="139" t="s">
        <v>52</v>
      </c>
      <c r="B52" s="139"/>
      <c r="C52" s="139"/>
      <c r="D52" s="139"/>
      <c r="E52" s="139"/>
      <c r="F52" s="139"/>
      <c r="G52" s="139"/>
      <c r="H52" s="139"/>
      <c r="I52" s="139"/>
      <c r="J52" s="139"/>
      <c r="K52" s="139"/>
      <c r="L52" s="139"/>
      <c r="M52" s="139"/>
      <c r="N52" s="16"/>
    </row>
    <row r="53" spans="1:14" ht="17" customHeight="1" x14ac:dyDescent="0.25">
      <c r="A53" s="139"/>
      <c r="B53" s="139"/>
      <c r="C53" s="139"/>
      <c r="D53" s="139"/>
      <c r="E53" s="139"/>
      <c r="F53" s="139"/>
      <c r="G53" s="139"/>
      <c r="H53" s="139"/>
      <c r="I53" s="139"/>
      <c r="J53" s="139"/>
      <c r="K53" s="139"/>
      <c r="L53" s="139"/>
      <c r="M53" s="139"/>
      <c r="N53" s="16"/>
    </row>
    <row r="54" spans="1:14" x14ac:dyDescent="0.25">
      <c r="A54" s="4" t="s">
        <v>53</v>
      </c>
      <c r="B54" s="4"/>
      <c r="C54" s="4"/>
      <c r="D54" s="4"/>
      <c r="E54" s="4"/>
      <c r="F54" s="4"/>
      <c r="G54" s="4"/>
      <c r="H54" s="146"/>
      <c r="I54" s="146"/>
      <c r="J54" s="146"/>
      <c r="K54" s="146"/>
      <c r="L54" s="146"/>
      <c r="M54" s="146"/>
      <c r="N54" s="146"/>
    </row>
    <row r="55" spans="1:14" x14ac:dyDescent="0.25">
      <c r="A55" s="4" t="s">
        <v>127</v>
      </c>
      <c r="B55" s="4"/>
      <c r="C55" s="4"/>
      <c r="D55" s="4"/>
      <c r="E55" s="4"/>
      <c r="F55" s="4"/>
      <c r="G55" s="4"/>
      <c r="H55" s="147"/>
      <c r="I55" s="146"/>
      <c r="J55" s="146"/>
      <c r="K55" s="146"/>
      <c r="L55" s="146"/>
      <c r="M55" s="146"/>
      <c r="N55" s="146"/>
    </row>
  </sheetData>
  <customSheetViews>
    <customSheetView guid="{F0935712-E0A0-4860-AFE8-3CA97146CBEC}" showGridLines="0" fitToPage="1">
      <pageMargins left="0.70866141732283472" right="0.70866141732283472" top="0.74803149606299213" bottom="0.74803149606299213" header="0.31496062992125984" footer="0.31496062992125984"/>
      <pageSetup paperSize="9" scale="52" fitToHeight="0" orientation="portrait" verticalDpi="0" r:id="rId1"/>
    </customSheetView>
    <customSheetView guid="{445027EB-763C-4154-87E7-201A2F369E63}" showGridLines="0" fitToPage="1" topLeftCell="A37">
      <selection activeCell="G43" sqref="G1:G1048576"/>
      <pageMargins left="0.70866141732283472" right="0.70866141732283472" top="0.74803149606299213" bottom="0.74803149606299213" header="0.31496062992125984" footer="0.31496062992125984"/>
      <pageSetup paperSize="9" scale="52" fitToHeight="0" orientation="portrait" verticalDpi="0" r:id="rId2"/>
    </customSheetView>
    <customSheetView guid="{3BCCE961-A885-4EAD-A0EC-A48970B494A3}" showGridLines="0" fitToPage="1" topLeftCell="A37">
      <selection activeCell="G43" sqref="G1:G1048576"/>
      <pageMargins left="0.70866141732283472" right="0.70866141732283472" top="0.74803149606299213" bottom="0.74803149606299213" header="0.31496062992125984" footer="0.31496062992125984"/>
      <pageSetup paperSize="9" scale="52" fitToHeight="0" orientation="portrait" verticalDpi="0" r:id="rId3"/>
    </customSheetView>
    <customSheetView guid="{BA05EC30-DC2B-4BC3-92C3-B3E9C8F1F563}" showGridLines="0" fitToPage="1" topLeftCell="A22">
      <selection activeCell="F43" sqref="F43"/>
      <pageMargins left="0.70866141732283472" right="0.70866141732283472" top="0.74803149606299213" bottom="0.74803149606299213" header="0.31496062992125984" footer="0.31496062992125984"/>
      <pageSetup paperSize="9" scale="52" fitToHeight="0" orientation="portrait" verticalDpi="0" r:id="rId4"/>
    </customSheetView>
  </customSheetViews>
  <mergeCells count="37">
    <mergeCell ref="N4:N5"/>
    <mergeCell ref="A3:B5"/>
    <mergeCell ref="C3:C5"/>
    <mergeCell ref="D3:E3"/>
    <mergeCell ref="F3:H3"/>
    <mergeCell ref="I3:N3"/>
    <mergeCell ref="D4:D5"/>
    <mergeCell ref="E4:E5"/>
    <mergeCell ref="F4:F5"/>
    <mergeCell ref="G4:G5"/>
    <mergeCell ref="H4:H5"/>
    <mergeCell ref="I4:I5"/>
    <mergeCell ref="J4:J5"/>
    <mergeCell ref="K4:K5"/>
    <mergeCell ref="L4:L5"/>
    <mergeCell ref="M4:M5"/>
    <mergeCell ref="A33:B33"/>
    <mergeCell ref="A6:B6"/>
    <mergeCell ref="A10:B10"/>
    <mergeCell ref="A11:B11"/>
    <mergeCell ref="A12:B12"/>
    <mergeCell ref="A16:B16"/>
    <mergeCell ref="A17:B17"/>
    <mergeCell ref="A25:B25"/>
    <mergeCell ref="A26:B26"/>
    <mergeCell ref="A27:B27"/>
    <mergeCell ref="A28:B28"/>
    <mergeCell ref="A29:B29"/>
    <mergeCell ref="A52:M53"/>
    <mergeCell ref="A49:B49"/>
    <mergeCell ref="A50:B50"/>
    <mergeCell ref="A34:B34"/>
    <mergeCell ref="A35:B35"/>
    <mergeCell ref="A40:B40"/>
    <mergeCell ref="A44:B44"/>
    <mergeCell ref="A47:B47"/>
    <mergeCell ref="A48:B48"/>
  </mergeCells>
  <pageMargins left="0.70866141732283472" right="0.70866141732283472" top="0.74803149606299213" bottom="0.74803149606299213" header="0.31496062992125984" footer="0.31496062992125984"/>
  <pageSetup paperSize="9" scale="52" fitToHeight="0" orientation="portrait" verticalDpi="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showGridLines="0" workbookViewId="0"/>
  </sheetViews>
  <sheetFormatPr baseColWidth="10" defaultRowHeight="24" customHeight="1" x14ac:dyDescent="0.25"/>
  <cols>
    <col min="1" max="16" width="10.90625" style="134"/>
    <col min="17" max="17" width="21.81640625" style="134" bestFit="1" customWidth="1"/>
    <col min="18" max="16384" width="10.90625" style="134"/>
  </cols>
  <sheetData>
    <row r="1" spans="1:17" ht="13" x14ac:dyDescent="0.25">
      <c r="A1" s="15" t="s">
        <v>73</v>
      </c>
      <c r="B1" s="15"/>
      <c r="C1" s="15"/>
      <c r="D1" s="15"/>
      <c r="E1" s="70"/>
      <c r="F1" s="16"/>
      <c r="G1" s="71"/>
      <c r="H1" s="71"/>
      <c r="I1" s="16"/>
      <c r="J1" s="16"/>
      <c r="K1" s="16"/>
      <c r="L1" s="16"/>
      <c r="M1" s="16"/>
      <c r="N1" s="16"/>
    </row>
    <row r="2" spans="1:17" ht="24" customHeight="1" x14ac:dyDescent="0.25">
      <c r="A2" s="16"/>
      <c r="B2" s="15"/>
      <c r="C2" s="15"/>
      <c r="D2" s="15"/>
      <c r="E2" s="70"/>
      <c r="F2" s="16"/>
      <c r="G2" s="71"/>
      <c r="H2" s="71"/>
      <c r="I2" s="16"/>
      <c r="J2" s="16"/>
      <c r="K2" s="16"/>
      <c r="L2" s="16"/>
      <c r="M2" s="16"/>
      <c r="N2" s="16"/>
    </row>
    <row r="3" spans="1:17" ht="24" customHeight="1" x14ac:dyDescent="0.25">
      <c r="A3" s="125" t="s">
        <v>126</v>
      </c>
      <c r="B3" s="125"/>
      <c r="C3" s="125" t="s">
        <v>141</v>
      </c>
      <c r="D3" s="125" t="s">
        <v>143</v>
      </c>
      <c r="E3" s="125"/>
      <c r="F3" s="130" t="s">
        <v>139</v>
      </c>
      <c r="G3" s="130"/>
      <c r="H3" s="131"/>
      <c r="I3" s="117" t="s">
        <v>65</v>
      </c>
      <c r="J3" s="121"/>
      <c r="K3" s="121"/>
      <c r="L3" s="121"/>
      <c r="M3" s="121"/>
      <c r="N3" s="122"/>
    </row>
    <row r="4" spans="1:17" ht="24" customHeight="1" x14ac:dyDescent="0.25">
      <c r="A4" s="125"/>
      <c r="B4" s="125"/>
      <c r="C4" s="125"/>
      <c r="D4" s="104">
        <v>2015</v>
      </c>
      <c r="E4" s="72" t="s">
        <v>144</v>
      </c>
      <c r="F4" s="104">
        <v>2015</v>
      </c>
      <c r="G4" s="72" t="s">
        <v>144</v>
      </c>
      <c r="H4" s="72" t="s">
        <v>3</v>
      </c>
      <c r="I4" s="103" t="s">
        <v>55</v>
      </c>
      <c r="J4" s="103" t="s">
        <v>74</v>
      </c>
      <c r="K4" s="103" t="s">
        <v>5</v>
      </c>
      <c r="L4" s="103" t="s">
        <v>6</v>
      </c>
      <c r="M4" s="103" t="s">
        <v>7</v>
      </c>
      <c r="N4" s="103" t="s">
        <v>8</v>
      </c>
    </row>
    <row r="5" spans="1:17" ht="24" customHeight="1" x14ac:dyDescent="0.25">
      <c r="A5" s="123" t="s">
        <v>75</v>
      </c>
      <c r="B5" s="123"/>
      <c r="C5" s="73">
        <v>1582500</v>
      </c>
      <c r="D5" s="73">
        <v>3815.2238954391414</v>
      </c>
      <c r="E5" s="74">
        <v>2.3312228141614466</v>
      </c>
      <c r="F5" s="73">
        <v>2830.658019272114</v>
      </c>
      <c r="G5" s="75">
        <v>1.8218352283743382</v>
      </c>
      <c r="H5" s="76">
        <v>-14.130078794425499</v>
      </c>
      <c r="I5" s="73">
        <v>1485.1666666666667</v>
      </c>
      <c r="J5" s="73">
        <v>2274.3333333333335</v>
      </c>
      <c r="K5" s="73">
        <v>4538.9624724061805</v>
      </c>
      <c r="L5" s="18">
        <f>K5/I5</f>
        <v>3.0561973778966536</v>
      </c>
      <c r="M5" s="18">
        <f>J5/I5</f>
        <v>1.5313657277522164</v>
      </c>
      <c r="N5" s="18">
        <f>K5/J5</f>
        <v>1.9957331697520946</v>
      </c>
      <c r="Q5" s="148"/>
    </row>
    <row r="6" spans="1:17" ht="24" customHeight="1" x14ac:dyDescent="0.25">
      <c r="A6" s="128" t="s">
        <v>76</v>
      </c>
      <c r="B6" s="77" t="s">
        <v>77</v>
      </c>
      <c r="C6" s="78">
        <v>221800</v>
      </c>
      <c r="D6" s="79">
        <v>3324.6700558707857</v>
      </c>
      <c r="E6" s="74">
        <v>-2.4903342794678101</v>
      </c>
      <c r="F6" s="80">
        <v>2448.4333490564281</v>
      </c>
      <c r="G6" s="75">
        <v>-2.9813044420649764</v>
      </c>
      <c r="H6" s="81">
        <v>-10.235732304769151</v>
      </c>
      <c r="I6" s="79">
        <v>1531.8333333333333</v>
      </c>
      <c r="J6" s="79">
        <v>2248.9166666666665</v>
      </c>
      <c r="K6" s="79">
        <v>3403.75</v>
      </c>
      <c r="L6" s="18">
        <f t="shared" ref="L6:L53" si="0">K6/I6</f>
        <v>2.2220106626047222</v>
      </c>
      <c r="M6" s="18">
        <f t="shared" ref="M6:N53" si="1">J6/I6</f>
        <v>1.4681209879229682</v>
      </c>
      <c r="N6" s="18">
        <f t="shared" si="1"/>
        <v>1.5135065031311372</v>
      </c>
      <c r="Q6" s="148"/>
    </row>
    <row r="7" spans="1:17" ht="24" customHeight="1" x14ac:dyDescent="0.25">
      <c r="A7" s="128"/>
      <c r="B7" s="77" t="s">
        <v>78</v>
      </c>
      <c r="C7" s="78">
        <v>452100</v>
      </c>
      <c r="D7" s="79">
        <v>6095.3816115555856</v>
      </c>
      <c r="E7" s="74">
        <v>2.4359420653892636</v>
      </c>
      <c r="F7" s="80">
        <v>4498.1526883618653</v>
      </c>
      <c r="G7" s="75">
        <v>1.9161102525723313</v>
      </c>
      <c r="H7" s="81">
        <v>-15.91594762177548</v>
      </c>
      <c r="I7" s="79">
        <v>2463.5</v>
      </c>
      <c r="J7" s="79">
        <v>3862.0833333333335</v>
      </c>
      <c r="K7" s="79">
        <v>6724.666666666667</v>
      </c>
      <c r="L7" s="18">
        <f t="shared" si="0"/>
        <v>2.7297205872403763</v>
      </c>
      <c r="M7" s="18">
        <f t="shared" si="1"/>
        <v>1.5677220756376429</v>
      </c>
      <c r="N7" s="18">
        <f t="shared" si="1"/>
        <v>1.7412018556478586</v>
      </c>
      <c r="Q7" s="148"/>
    </row>
    <row r="8" spans="1:17" ht="24" customHeight="1" x14ac:dyDescent="0.25">
      <c r="A8" s="123" t="s">
        <v>79</v>
      </c>
      <c r="B8" s="123"/>
      <c r="C8" s="82">
        <v>1282600</v>
      </c>
      <c r="D8" s="73">
        <v>2719.4753106038252</v>
      </c>
      <c r="E8" s="74">
        <v>1.3065633781969603</v>
      </c>
      <c r="F8" s="73">
        <v>2049.6469813214599</v>
      </c>
      <c r="G8" s="75">
        <v>1.0317242864614451</v>
      </c>
      <c r="H8" s="76">
        <v>-0.21484935484308329</v>
      </c>
      <c r="I8" s="73">
        <v>1255.4237288135594</v>
      </c>
      <c r="J8" s="73">
        <v>1785.3333333333333</v>
      </c>
      <c r="K8" s="73">
        <v>3015.1666666666665</v>
      </c>
      <c r="L8" s="18">
        <f t="shared" si="0"/>
        <v>2.4017123441789296</v>
      </c>
      <c r="M8" s="18">
        <f t="shared" si="1"/>
        <v>1.422096215291841</v>
      </c>
      <c r="N8" s="18">
        <f t="shared" si="1"/>
        <v>1.6888536221060493</v>
      </c>
      <c r="Q8" s="148"/>
    </row>
    <row r="9" spans="1:17" ht="24" customHeight="1" x14ac:dyDescent="0.25">
      <c r="A9" s="128" t="s">
        <v>76</v>
      </c>
      <c r="B9" s="77" t="s">
        <v>80</v>
      </c>
      <c r="C9" s="78">
        <v>256400</v>
      </c>
      <c r="D9" s="79">
        <v>2136.5573694115228</v>
      </c>
      <c r="E9" s="74">
        <v>0.38425056564632548</v>
      </c>
      <c r="F9" s="80">
        <v>1630.0977789553235</v>
      </c>
      <c r="G9" s="75">
        <v>0.19558129360921966</v>
      </c>
      <c r="H9" s="83">
        <v>-0.86825623594933565</v>
      </c>
      <c r="I9" s="79">
        <v>1142</v>
      </c>
      <c r="J9" s="79">
        <v>1543.25</v>
      </c>
      <c r="K9" s="79">
        <v>2148.5</v>
      </c>
      <c r="L9" s="18">
        <f t="shared" si="0"/>
        <v>1.8813485113835378</v>
      </c>
      <c r="M9" s="18">
        <f t="shared" si="1"/>
        <v>1.3513572679509631</v>
      </c>
      <c r="N9" s="18">
        <f t="shared" si="1"/>
        <v>1.3921918030131217</v>
      </c>
      <c r="Q9" s="148"/>
    </row>
    <row r="10" spans="1:17" ht="24" customHeight="1" x14ac:dyDescent="0.25">
      <c r="A10" s="128"/>
      <c r="B10" s="77" t="s">
        <v>81</v>
      </c>
      <c r="C10" s="78">
        <v>244700</v>
      </c>
      <c r="D10" s="79">
        <v>2391.0325082110189</v>
      </c>
      <c r="E10" s="74">
        <v>0.41524281034737354</v>
      </c>
      <c r="F10" s="80">
        <v>1820.432107156427</v>
      </c>
      <c r="G10" s="75">
        <v>0.35747534535734571</v>
      </c>
      <c r="H10" s="83">
        <v>0.37905098464002679</v>
      </c>
      <c r="I10" s="79">
        <v>1296.5833333333333</v>
      </c>
      <c r="J10" s="79">
        <v>1723.8333333333333</v>
      </c>
      <c r="K10" s="79">
        <v>2369</v>
      </c>
      <c r="L10" s="18">
        <f t="shared" si="0"/>
        <v>1.8271097114210426</v>
      </c>
      <c r="M10" s="18">
        <f t="shared" si="1"/>
        <v>1.3295198920239091</v>
      </c>
      <c r="N10" s="18">
        <f t="shared" si="1"/>
        <v>1.3742627864256018</v>
      </c>
      <c r="Q10" s="148"/>
    </row>
    <row r="11" spans="1:17" ht="24" customHeight="1" x14ac:dyDescent="0.25">
      <c r="A11" s="128"/>
      <c r="B11" s="77" t="s">
        <v>82</v>
      </c>
      <c r="C11" s="78">
        <v>159600</v>
      </c>
      <c r="D11" s="79">
        <v>2460.5921995110648</v>
      </c>
      <c r="E11" s="74">
        <v>0.40397353468384217</v>
      </c>
      <c r="F11" s="80">
        <v>1867.3942309598235</v>
      </c>
      <c r="G11" s="75">
        <v>0.16979225044495699</v>
      </c>
      <c r="H11" s="83">
        <v>-0.73670289829671931</v>
      </c>
      <c r="I11" s="79">
        <v>1396</v>
      </c>
      <c r="J11" s="79">
        <v>1796</v>
      </c>
      <c r="K11" s="79">
        <v>2371.6666666666665</v>
      </c>
      <c r="L11" s="18">
        <f t="shared" si="0"/>
        <v>1.6989016236867238</v>
      </c>
      <c r="M11" s="18">
        <f t="shared" si="1"/>
        <v>1.2865329512893984</v>
      </c>
      <c r="N11" s="18">
        <f t="shared" si="1"/>
        <v>1.3205270972531551</v>
      </c>
      <c r="Q11" s="148"/>
    </row>
    <row r="12" spans="1:17" ht="24" customHeight="1" x14ac:dyDescent="0.25">
      <c r="A12" s="125"/>
      <c r="B12" s="77" t="s">
        <v>83</v>
      </c>
      <c r="C12" s="78">
        <v>136600</v>
      </c>
      <c r="D12" s="79">
        <v>2822.47817145302</v>
      </c>
      <c r="E12" s="74">
        <v>0.50354194146051257</v>
      </c>
      <c r="F12" s="80">
        <v>2104.7250614094687</v>
      </c>
      <c r="G12" s="75">
        <v>0.29095702956903607</v>
      </c>
      <c r="H12" s="83">
        <v>-21.914603887465873</v>
      </c>
      <c r="I12" s="79">
        <v>1334</v>
      </c>
      <c r="J12" s="79">
        <v>1997.5</v>
      </c>
      <c r="K12" s="79">
        <v>2919.5</v>
      </c>
      <c r="L12" s="18">
        <f t="shared" si="0"/>
        <v>2.1885307346326837</v>
      </c>
      <c r="M12" s="18">
        <f t="shared" si="1"/>
        <v>1.4973763118440779</v>
      </c>
      <c r="N12" s="18">
        <f t="shared" si="1"/>
        <v>1.4615769712140174</v>
      </c>
      <c r="Q12" s="148"/>
    </row>
    <row r="13" spans="1:17" ht="24" customHeight="1" x14ac:dyDescent="0.25">
      <c r="A13" s="123" t="s">
        <v>84</v>
      </c>
      <c r="B13" s="123"/>
      <c r="C13" s="82">
        <v>491400</v>
      </c>
      <c r="D13" s="73">
        <v>4231.0027381766404</v>
      </c>
      <c r="E13" s="74">
        <v>1.7158440964308206</v>
      </c>
      <c r="F13" s="73">
        <v>3068.5785586524416</v>
      </c>
      <c r="G13" s="75">
        <v>1.4392003892312024</v>
      </c>
      <c r="H13" s="76">
        <v>-23.948203484563649</v>
      </c>
      <c r="I13" s="73">
        <v>1449.4166666666667</v>
      </c>
      <c r="J13" s="73">
        <v>2465.220679012346</v>
      </c>
      <c r="K13" s="73">
        <v>4934.916666666667</v>
      </c>
      <c r="L13" s="18">
        <f t="shared" si="0"/>
        <v>3.4047605358477551</v>
      </c>
      <c r="M13" s="18">
        <f t="shared" si="1"/>
        <v>1.7008364369659144</v>
      </c>
      <c r="N13" s="18">
        <f t="shared" si="1"/>
        <v>2.0018153785095492</v>
      </c>
      <c r="Q13" s="148"/>
    </row>
    <row r="14" spans="1:17" ht="24" customHeight="1" x14ac:dyDescent="0.25">
      <c r="A14" s="128" t="s">
        <v>76</v>
      </c>
      <c r="B14" s="77" t="s">
        <v>85</v>
      </c>
      <c r="C14" s="78">
        <v>213000</v>
      </c>
      <c r="D14" s="79">
        <v>4489.0982389812061</v>
      </c>
      <c r="E14" s="74">
        <v>2.8716142270983456</v>
      </c>
      <c r="F14" s="80">
        <v>3239.0747626442439</v>
      </c>
      <c r="G14" s="75">
        <v>2.3280167239109599</v>
      </c>
      <c r="H14" s="83">
        <v>-14.962610500592854</v>
      </c>
      <c r="I14" s="79">
        <v>1577.25</v>
      </c>
      <c r="J14" s="79">
        <v>2644</v>
      </c>
      <c r="K14" s="79">
        <v>5083.5</v>
      </c>
      <c r="L14" s="18">
        <f t="shared" si="0"/>
        <v>3.22301474084641</v>
      </c>
      <c r="M14" s="18">
        <f t="shared" si="1"/>
        <v>1.6763353938817562</v>
      </c>
      <c r="N14" s="18">
        <f t="shared" si="1"/>
        <v>1.9226550680786687</v>
      </c>
      <c r="Q14" s="148"/>
    </row>
    <row r="15" spans="1:17" ht="24" customHeight="1" x14ac:dyDescent="0.25">
      <c r="A15" s="128"/>
      <c r="B15" s="77" t="s">
        <v>86</v>
      </c>
      <c r="C15" s="78">
        <v>122400</v>
      </c>
      <c r="D15" s="79">
        <v>5257.6748613701366</v>
      </c>
      <c r="E15" s="74">
        <v>0.53661235457394774</v>
      </c>
      <c r="F15" s="80">
        <v>3769.8764979976436</v>
      </c>
      <c r="G15" s="75">
        <v>0.37265848391233747</v>
      </c>
      <c r="H15" s="83">
        <v>-18.370291791975781</v>
      </c>
      <c r="I15" s="79">
        <v>1771.846153846154</v>
      </c>
      <c r="J15" s="79">
        <v>3004.636363636364</v>
      </c>
      <c r="K15" s="79">
        <v>6113.583333333333</v>
      </c>
      <c r="L15" s="18">
        <f t="shared" si="0"/>
        <v>3.4504030274087576</v>
      </c>
      <c r="M15" s="18">
        <f t="shared" si="1"/>
        <v>1.6957659428354921</v>
      </c>
      <c r="N15" s="18">
        <f t="shared" si="1"/>
        <v>2.034716549171482</v>
      </c>
      <c r="Q15" s="148"/>
    </row>
    <row r="16" spans="1:17" ht="24" customHeight="1" x14ac:dyDescent="0.25">
      <c r="A16" s="128"/>
      <c r="B16" s="77" t="s">
        <v>87</v>
      </c>
      <c r="C16" s="78">
        <v>110600</v>
      </c>
      <c r="D16" s="79">
        <v>2625.2840628643035</v>
      </c>
      <c r="E16" s="74">
        <v>1.0537460495053685</v>
      </c>
      <c r="F16" s="80">
        <v>1966.6974291203549</v>
      </c>
      <c r="G16" s="75">
        <v>1.2240485973361042</v>
      </c>
      <c r="H16" s="83">
        <v>-16.277627951621604</v>
      </c>
      <c r="I16" s="79">
        <v>1260</v>
      </c>
      <c r="J16" s="79">
        <v>1752.0727504786216</v>
      </c>
      <c r="K16" s="79">
        <v>3038.6666666666665</v>
      </c>
      <c r="L16" s="18">
        <f t="shared" si="0"/>
        <v>2.4116402116402114</v>
      </c>
      <c r="M16" s="18">
        <f t="shared" si="1"/>
        <v>1.390533928951287</v>
      </c>
      <c r="N16" s="18">
        <f t="shared" si="1"/>
        <v>1.7343267657330896</v>
      </c>
      <c r="Q16" s="148"/>
    </row>
    <row r="17" spans="1:17" ht="24" customHeight="1" x14ac:dyDescent="0.25">
      <c r="A17" s="123" t="s">
        <v>88</v>
      </c>
      <c r="B17" s="123"/>
      <c r="C17" s="82">
        <v>214400</v>
      </c>
      <c r="D17" s="73">
        <v>3668.9849854223485</v>
      </c>
      <c r="E17" s="74">
        <v>2.2087440968569769</v>
      </c>
      <c r="F17" s="73">
        <v>2670.5768280332627</v>
      </c>
      <c r="G17" s="75">
        <v>1.8312515109108929</v>
      </c>
      <c r="H17" s="76">
        <v>-18.720904668340953</v>
      </c>
      <c r="I17" s="73">
        <v>1398.9166666666667</v>
      </c>
      <c r="J17" s="73">
        <v>2062.8333333333335</v>
      </c>
      <c r="K17" s="73">
        <v>4345.416666666667</v>
      </c>
      <c r="L17" s="18">
        <f t="shared" si="0"/>
        <v>3.1062727110263895</v>
      </c>
      <c r="M17" s="18">
        <f t="shared" si="1"/>
        <v>1.4745934353964378</v>
      </c>
      <c r="N17" s="18">
        <f t="shared" si="1"/>
        <v>2.1065282378605477</v>
      </c>
      <c r="Q17" s="148"/>
    </row>
    <row r="18" spans="1:17" ht="24" customHeight="1" x14ac:dyDescent="0.25">
      <c r="A18" s="105" t="s">
        <v>76</v>
      </c>
      <c r="B18" s="77" t="s">
        <v>89</v>
      </c>
      <c r="C18" s="78">
        <v>116300</v>
      </c>
      <c r="D18" s="79">
        <v>3042.5614951105126</v>
      </c>
      <c r="E18" s="74">
        <v>2.2658504181916883</v>
      </c>
      <c r="F18" s="80">
        <v>2280.418172889807</v>
      </c>
      <c r="G18" s="75">
        <v>1.8962447889208693</v>
      </c>
      <c r="H18" s="83">
        <v>-19.81657224585485</v>
      </c>
      <c r="I18" s="79">
        <v>1342.75</v>
      </c>
      <c r="J18" s="79">
        <v>1862.4166666666667</v>
      </c>
      <c r="K18" s="79">
        <v>3531.25</v>
      </c>
      <c r="L18" s="18">
        <f t="shared" si="0"/>
        <v>2.6298640849003911</v>
      </c>
      <c r="M18" s="18">
        <f t="shared" si="1"/>
        <v>1.3870166945944269</v>
      </c>
      <c r="N18" s="18">
        <f t="shared" si="1"/>
        <v>1.896057989171775</v>
      </c>
      <c r="Q18" s="148"/>
    </row>
    <row r="19" spans="1:17" ht="24" customHeight="1" x14ac:dyDescent="0.25">
      <c r="A19" s="123" t="s">
        <v>90</v>
      </c>
      <c r="B19" s="123"/>
      <c r="C19" s="82">
        <v>194100</v>
      </c>
      <c r="D19" s="73">
        <v>3106.2741907738841</v>
      </c>
      <c r="E19" s="74">
        <v>1.5903000739929729</v>
      </c>
      <c r="F19" s="73">
        <v>2311.8885211702859</v>
      </c>
      <c r="G19" s="75">
        <v>1.5653414652329092</v>
      </c>
      <c r="H19" s="76">
        <v>-10.710000351462245</v>
      </c>
      <c r="I19" s="73">
        <v>1365.3333333333333</v>
      </c>
      <c r="J19" s="73">
        <v>1899.5833333333333</v>
      </c>
      <c r="K19" s="73">
        <v>3505</v>
      </c>
      <c r="L19" s="18">
        <f t="shared" si="0"/>
        <v>2.567138671875</v>
      </c>
      <c r="M19" s="18">
        <f t="shared" si="1"/>
        <v>1.39129638671875</v>
      </c>
      <c r="N19" s="18">
        <f t="shared" si="1"/>
        <v>1.8451414783943849</v>
      </c>
      <c r="Q19" s="148"/>
    </row>
    <row r="20" spans="1:17" ht="24" customHeight="1" x14ac:dyDescent="0.25">
      <c r="A20" s="123" t="s">
        <v>91</v>
      </c>
      <c r="B20" s="123"/>
      <c r="C20" s="82">
        <v>242900</v>
      </c>
      <c r="D20" s="73">
        <v>2841.3526836487358</v>
      </c>
      <c r="E20" s="74">
        <v>1.6125403535716942</v>
      </c>
      <c r="F20" s="73">
        <v>2134.9601796802167</v>
      </c>
      <c r="G20" s="75">
        <v>1.5464628598049213</v>
      </c>
      <c r="H20" s="76">
        <v>-11.733784682396923</v>
      </c>
      <c r="I20" s="73">
        <v>1279.5</v>
      </c>
      <c r="J20" s="73">
        <v>1778.5</v>
      </c>
      <c r="K20" s="73">
        <v>3249.3373786407769</v>
      </c>
      <c r="L20" s="18">
        <f t="shared" si="0"/>
        <v>2.5395368336387469</v>
      </c>
      <c r="M20" s="18">
        <f t="shared" si="1"/>
        <v>1.3899960922235248</v>
      </c>
      <c r="N20" s="18">
        <f t="shared" si="1"/>
        <v>1.8270100526515474</v>
      </c>
      <c r="Q20" s="148"/>
    </row>
    <row r="21" spans="1:17" ht="24" customHeight="1" x14ac:dyDescent="0.25">
      <c r="A21" s="129" t="s">
        <v>92</v>
      </c>
      <c r="B21" s="129"/>
      <c r="C21" s="82">
        <v>456800</v>
      </c>
      <c r="D21" s="73">
        <v>2553.5144039255524</v>
      </c>
      <c r="E21" s="74">
        <v>1.0464963606325035</v>
      </c>
      <c r="F21" s="73">
        <v>1917.0119773983554</v>
      </c>
      <c r="G21" s="75">
        <v>0.88365207600919793</v>
      </c>
      <c r="H21" s="76">
        <v>-24.087287615237777</v>
      </c>
      <c r="I21" s="73">
        <v>1158</v>
      </c>
      <c r="J21" s="73">
        <v>1516.4451219512193</v>
      </c>
      <c r="K21" s="73">
        <v>3013.1540083714094</v>
      </c>
      <c r="L21" s="18">
        <f t="shared" si="0"/>
        <v>2.6020328224278146</v>
      </c>
      <c r="M21" s="18">
        <f t="shared" si="1"/>
        <v>1.3095381018577024</v>
      </c>
      <c r="N21" s="18">
        <f t="shared" si="1"/>
        <v>1.9869851963349425</v>
      </c>
      <c r="Q21" s="148"/>
    </row>
    <row r="22" spans="1:17" ht="24" customHeight="1" x14ac:dyDescent="0.25">
      <c r="A22" s="105"/>
      <c r="B22" s="77" t="s">
        <v>93</v>
      </c>
      <c r="C22" s="78">
        <v>116600</v>
      </c>
      <c r="D22" s="79">
        <v>2326.6437978397798</v>
      </c>
      <c r="E22" s="74">
        <v>0.30793295627090544</v>
      </c>
      <c r="F22" s="80">
        <v>1758.8985459219257</v>
      </c>
      <c r="G22" s="75">
        <v>-2.1270167301302777E-2</v>
      </c>
      <c r="H22" s="83">
        <v>-22.295647796051128</v>
      </c>
      <c r="I22" s="79">
        <v>1178.8333333333333</v>
      </c>
      <c r="J22" s="79">
        <v>1469.6511627906975</v>
      </c>
      <c r="K22" s="79">
        <v>2713.953488372093</v>
      </c>
      <c r="L22" s="18">
        <f t="shared" si="0"/>
        <v>2.3022368061971665</v>
      </c>
      <c r="M22" s="18">
        <f t="shared" si="1"/>
        <v>1.2466996998083113</v>
      </c>
      <c r="N22" s="18">
        <f t="shared" si="1"/>
        <v>1.8466650842629957</v>
      </c>
      <c r="Q22" s="148"/>
    </row>
    <row r="23" spans="1:17" ht="24" customHeight="1" x14ac:dyDescent="0.25">
      <c r="A23" s="129" t="s">
        <v>94</v>
      </c>
      <c r="B23" s="129"/>
      <c r="C23" s="82">
        <v>508100</v>
      </c>
      <c r="D23" s="73">
        <v>3547.4340689554215</v>
      </c>
      <c r="E23" s="74">
        <v>0.83564691806451208</v>
      </c>
      <c r="F23" s="73">
        <v>2665.9922311611281</v>
      </c>
      <c r="G23" s="75">
        <v>0.29285439977570599</v>
      </c>
      <c r="H23" s="76">
        <v>-17.10976905534217</v>
      </c>
      <c r="I23" s="73">
        <v>1257.5411061285502</v>
      </c>
      <c r="J23" s="73">
        <v>2103.5833333333335</v>
      </c>
      <c r="K23" s="73">
        <v>4455.75</v>
      </c>
      <c r="L23" s="18">
        <f t="shared" si="0"/>
        <v>3.5432241365989334</v>
      </c>
      <c r="M23" s="18">
        <f t="shared" si="1"/>
        <v>1.6727750075776036</v>
      </c>
      <c r="N23" s="18">
        <f t="shared" si="1"/>
        <v>2.118171374242364</v>
      </c>
      <c r="Q23" s="148"/>
    </row>
    <row r="24" spans="1:17" ht="24" customHeight="1" x14ac:dyDescent="0.25">
      <c r="A24" s="129" t="s">
        <v>95</v>
      </c>
      <c r="B24" s="129"/>
      <c r="C24" s="82">
        <v>768000</v>
      </c>
      <c r="D24" s="73">
        <v>2671.3210369682643</v>
      </c>
      <c r="E24" s="74">
        <v>1.6125570310530171</v>
      </c>
      <c r="F24" s="73">
        <v>1983.4139185066977</v>
      </c>
      <c r="G24" s="75">
        <v>1.2195734675048742</v>
      </c>
      <c r="H24" s="76">
        <v>-20.904130742340378</v>
      </c>
      <c r="I24" s="73">
        <v>1187.3876971030436</v>
      </c>
      <c r="J24" s="73">
        <v>1629.5</v>
      </c>
      <c r="K24" s="73">
        <v>3031.4137397835207</v>
      </c>
      <c r="L24" s="18">
        <f t="shared" si="0"/>
        <v>2.5530109055193027</v>
      </c>
      <c r="M24" s="18">
        <f t="shared" si="1"/>
        <v>1.3723403097199087</v>
      </c>
      <c r="N24" s="18">
        <f t="shared" si="1"/>
        <v>1.8603336850466528</v>
      </c>
      <c r="Q24" s="148"/>
    </row>
    <row r="25" spans="1:17" ht="24" customHeight="1" x14ac:dyDescent="0.25">
      <c r="A25" s="105" t="s">
        <v>76</v>
      </c>
      <c r="B25" s="77" t="s">
        <v>96</v>
      </c>
      <c r="C25" s="78">
        <v>108700</v>
      </c>
      <c r="D25" s="79">
        <v>1946.8038326172473</v>
      </c>
      <c r="E25" s="74">
        <v>1.3077961266370515</v>
      </c>
      <c r="F25" s="80">
        <v>1460.742121342173</v>
      </c>
      <c r="G25" s="75">
        <v>1.1844577299154484</v>
      </c>
      <c r="H25" s="83">
        <v>-18.075552094614153</v>
      </c>
      <c r="I25" s="79">
        <v>1133.7037037037037</v>
      </c>
      <c r="J25" s="79">
        <v>1364.5</v>
      </c>
      <c r="K25" s="79">
        <v>1911.8715083798882</v>
      </c>
      <c r="L25" s="18">
        <f t="shared" si="0"/>
        <v>1.6863943393092773</v>
      </c>
      <c r="M25" s="18">
        <f t="shared" si="1"/>
        <v>1.2035772623325711</v>
      </c>
      <c r="N25" s="18">
        <f t="shared" si="1"/>
        <v>1.401151710062212</v>
      </c>
      <c r="Q25" s="148"/>
    </row>
    <row r="26" spans="1:17" ht="24" customHeight="1" x14ac:dyDescent="0.25">
      <c r="A26" s="129" t="s">
        <v>97</v>
      </c>
      <c r="B26" s="129"/>
      <c r="C26" s="82">
        <v>367400</v>
      </c>
      <c r="D26" s="73">
        <v>3291.3434186690506</v>
      </c>
      <c r="E26" s="74">
        <v>2.0565113492680873</v>
      </c>
      <c r="F26" s="73">
        <v>2473.8163357330363</v>
      </c>
      <c r="G26" s="75">
        <v>1.8709370252668844</v>
      </c>
      <c r="H26" s="76">
        <v>-18.725526092304406</v>
      </c>
      <c r="I26" s="73">
        <v>1298.2568807339451</v>
      </c>
      <c r="J26" s="73">
        <v>1896</v>
      </c>
      <c r="K26" s="73">
        <v>4104.166666666667</v>
      </c>
      <c r="L26" s="18">
        <f t="shared" si="0"/>
        <v>3.1612901326172471</v>
      </c>
      <c r="M26" s="18">
        <f t="shared" si="1"/>
        <v>1.4604197583209666</v>
      </c>
      <c r="N26" s="18">
        <f t="shared" si="1"/>
        <v>2.1646448663853728</v>
      </c>
      <c r="Q26" s="148"/>
    </row>
    <row r="27" spans="1:17" ht="24" customHeight="1" x14ac:dyDescent="0.25">
      <c r="A27" s="105" t="s">
        <v>76</v>
      </c>
      <c r="B27" s="77" t="s">
        <v>98</v>
      </c>
      <c r="C27" s="78">
        <v>325800</v>
      </c>
      <c r="D27" s="79">
        <v>3149.2576366555363</v>
      </c>
      <c r="E27" s="74">
        <v>1.8660520625912891</v>
      </c>
      <c r="F27" s="80">
        <v>2368.918733976554</v>
      </c>
      <c r="G27" s="75">
        <v>1.6941755598114314</v>
      </c>
      <c r="H27" s="83">
        <v>-17.894131773817616</v>
      </c>
      <c r="I27" s="79">
        <v>1291.5</v>
      </c>
      <c r="J27" s="79">
        <v>1844.75</v>
      </c>
      <c r="K27" s="79">
        <v>3872.9166666666665</v>
      </c>
      <c r="L27" s="18">
        <f t="shared" si="0"/>
        <v>2.9987740353594012</v>
      </c>
      <c r="M27" s="18">
        <f t="shared" si="1"/>
        <v>1.4283778552071236</v>
      </c>
      <c r="N27" s="18">
        <f t="shared" si="1"/>
        <v>2.0994262998599629</v>
      </c>
      <c r="Q27" s="148"/>
    </row>
    <row r="28" spans="1:17" ht="24" customHeight="1" x14ac:dyDescent="0.25">
      <c r="A28" s="129" t="s">
        <v>99</v>
      </c>
      <c r="B28" s="129"/>
      <c r="C28" s="82">
        <v>677900</v>
      </c>
      <c r="D28" s="73">
        <v>2340.0822393281792</v>
      </c>
      <c r="E28" s="74">
        <v>0.63323966144664301</v>
      </c>
      <c r="F28" s="73">
        <v>1762.464957831776</v>
      </c>
      <c r="G28" s="75">
        <v>0.54425678949673695</v>
      </c>
      <c r="H28" s="76">
        <v>-20.472650534397111</v>
      </c>
      <c r="I28" s="73">
        <v>1236.4608155380358</v>
      </c>
      <c r="J28" s="73">
        <v>1491.1267605633802</v>
      </c>
      <c r="K28" s="73">
        <v>2455.9166666666665</v>
      </c>
      <c r="L28" s="18">
        <f t="shared" si="0"/>
        <v>1.9862470656605438</v>
      </c>
      <c r="M28" s="18">
        <f t="shared" si="1"/>
        <v>1.205963619570531</v>
      </c>
      <c r="N28" s="18">
        <f t="shared" si="1"/>
        <v>1.6470207172318252</v>
      </c>
      <c r="Q28" s="148"/>
    </row>
    <row r="29" spans="1:17" ht="24" customHeight="1" x14ac:dyDescent="0.25">
      <c r="A29" s="105" t="s">
        <v>76</v>
      </c>
      <c r="B29" s="77" t="s">
        <v>100</v>
      </c>
      <c r="C29" s="78">
        <v>677200</v>
      </c>
      <c r="D29" s="79">
        <v>2339.9975386879587</v>
      </c>
      <c r="E29" s="74">
        <v>0.6442517682812412</v>
      </c>
      <c r="F29" s="80">
        <v>1762.3983397370419</v>
      </c>
      <c r="G29" s="75">
        <v>0.55745915178443384</v>
      </c>
      <c r="H29" s="83">
        <v>-20.474182464051403</v>
      </c>
      <c r="I29" s="79">
        <v>1236.5833333333333</v>
      </c>
      <c r="J29" s="79">
        <v>1491.1016949152543</v>
      </c>
      <c r="K29" s="79">
        <v>2455.5833333333335</v>
      </c>
      <c r="L29" s="18">
        <f t="shared" si="0"/>
        <v>1.9857807129860505</v>
      </c>
      <c r="M29" s="18">
        <f t="shared" si="1"/>
        <v>1.2058238654210562</v>
      </c>
      <c r="N29" s="18">
        <f t="shared" si="1"/>
        <v>1.6468248555460832</v>
      </c>
      <c r="Q29" s="148"/>
    </row>
    <row r="30" spans="1:17" ht="24" customHeight="1" x14ac:dyDescent="0.25">
      <c r="A30" s="123" t="s">
        <v>101</v>
      </c>
      <c r="B30" s="123"/>
      <c r="C30" s="82">
        <v>373400</v>
      </c>
      <c r="D30" s="73">
        <v>2539.7836312475765</v>
      </c>
      <c r="E30" s="74">
        <v>0.6628086581249758</v>
      </c>
      <c r="F30" s="73">
        <v>1912.3335440281851</v>
      </c>
      <c r="G30" s="75">
        <v>1.0296751237727175</v>
      </c>
      <c r="H30" s="76">
        <v>-14.542130436870002</v>
      </c>
      <c r="I30" s="73">
        <v>1189.4166666666667</v>
      </c>
      <c r="J30" s="73">
        <v>1597.6666666666667</v>
      </c>
      <c r="K30" s="73">
        <v>2921.6914785312597</v>
      </c>
      <c r="L30" s="18">
        <f t="shared" si="0"/>
        <v>2.4564070442356276</v>
      </c>
      <c r="M30" s="18">
        <f t="shared" si="1"/>
        <v>1.3432354795768233</v>
      </c>
      <c r="N30" s="18">
        <f t="shared" si="1"/>
        <v>1.8287240633410764</v>
      </c>
      <c r="Q30" s="148"/>
    </row>
    <row r="31" spans="1:17" ht="24" customHeight="1" x14ac:dyDescent="0.25">
      <c r="A31" s="129" t="s">
        <v>102</v>
      </c>
      <c r="B31" s="129"/>
      <c r="C31" s="82">
        <v>480200</v>
      </c>
      <c r="D31" s="73">
        <v>2616.0620990258353</v>
      </c>
      <c r="E31" s="74">
        <v>1.7692546383232925</v>
      </c>
      <c r="F31" s="73">
        <v>1968.3681129915992</v>
      </c>
      <c r="G31" s="75">
        <v>1.3417025283139012</v>
      </c>
      <c r="H31" s="76">
        <v>-13.168111597904177</v>
      </c>
      <c r="I31" s="73">
        <v>1231.4881796690308</v>
      </c>
      <c r="J31" s="73">
        <v>1667.0833333333333</v>
      </c>
      <c r="K31" s="73">
        <v>3008.8333333333335</v>
      </c>
      <c r="L31" s="18">
        <f t="shared" si="0"/>
        <v>2.4432498687417152</v>
      </c>
      <c r="M31" s="18">
        <f t="shared" si="1"/>
        <v>1.3537144414828008</v>
      </c>
      <c r="N31" s="18">
        <f t="shared" si="1"/>
        <v>1.8048487878030495</v>
      </c>
      <c r="Q31" s="148"/>
    </row>
    <row r="32" spans="1:17" ht="24" customHeight="1" x14ac:dyDescent="0.25">
      <c r="A32" s="105" t="s">
        <v>76</v>
      </c>
      <c r="B32" s="77" t="s">
        <v>103</v>
      </c>
      <c r="C32" s="78">
        <v>400400</v>
      </c>
      <c r="D32" s="79">
        <v>2570.6765342215704</v>
      </c>
      <c r="E32" s="74">
        <v>1.9960254517748757</v>
      </c>
      <c r="F32" s="80">
        <v>1932.5886667493153</v>
      </c>
      <c r="G32" s="75">
        <v>1.5039410102477144</v>
      </c>
      <c r="H32" s="83">
        <v>-12.880107873619769</v>
      </c>
      <c r="I32" s="79">
        <v>1217.9166666666667</v>
      </c>
      <c r="J32" s="79">
        <v>1632.4166666666667</v>
      </c>
      <c r="K32" s="79">
        <v>2961.5</v>
      </c>
      <c r="L32" s="18">
        <f t="shared" si="0"/>
        <v>2.4316113581936367</v>
      </c>
      <c r="M32" s="18">
        <f t="shared" si="1"/>
        <v>1.3403352719808417</v>
      </c>
      <c r="N32" s="18">
        <f t="shared" si="1"/>
        <v>1.8141814283526467</v>
      </c>
      <c r="Q32" s="148"/>
    </row>
    <row r="33" spans="1:17" ht="24" customHeight="1" x14ac:dyDescent="0.25">
      <c r="A33" s="129" t="s">
        <v>104</v>
      </c>
      <c r="B33" s="129"/>
      <c r="C33" s="82">
        <v>941300</v>
      </c>
      <c r="D33" s="73">
        <v>2198.4568765523591</v>
      </c>
      <c r="E33" s="74">
        <v>0.80616111043307215</v>
      </c>
      <c r="F33" s="73">
        <v>1672.1016957505581</v>
      </c>
      <c r="G33" s="75">
        <v>0.70324735110335534</v>
      </c>
      <c r="H33" s="76">
        <v>-10.761370393951113</v>
      </c>
      <c r="I33" s="73">
        <v>1160.5833333333333</v>
      </c>
      <c r="J33" s="73">
        <v>1463.0773386152875</v>
      </c>
      <c r="K33" s="73">
        <v>2334.4897959183677</v>
      </c>
      <c r="L33" s="18">
        <f t="shared" si="0"/>
        <v>2.0114796834221593</v>
      </c>
      <c r="M33" s="18">
        <f t="shared" si="1"/>
        <v>1.2606396254314247</v>
      </c>
      <c r="N33" s="18">
        <f t="shared" si="1"/>
        <v>1.5956024567558529</v>
      </c>
      <c r="Q33" s="148"/>
    </row>
    <row r="34" spans="1:17" ht="24" customHeight="1" x14ac:dyDescent="0.25">
      <c r="A34" s="105" t="s">
        <v>76</v>
      </c>
      <c r="B34" s="77" t="s">
        <v>105</v>
      </c>
      <c r="C34" s="78">
        <v>168500</v>
      </c>
      <c r="D34" s="79">
        <v>1855.1955008635853</v>
      </c>
      <c r="E34" s="74">
        <v>1.3985684961676725</v>
      </c>
      <c r="F34" s="80">
        <v>1427.5857518492182</v>
      </c>
      <c r="G34" s="75">
        <v>1.1939477359648087</v>
      </c>
      <c r="H34" s="83">
        <v>-4.1621992966016634</v>
      </c>
      <c r="I34" s="79">
        <v>1119.2839325018342</v>
      </c>
      <c r="J34" s="79">
        <v>1303.2295030732369</v>
      </c>
      <c r="K34" s="79">
        <v>1789.5</v>
      </c>
      <c r="L34" s="18">
        <f t="shared" si="0"/>
        <v>1.5987900371267658</v>
      </c>
      <c r="M34" s="18">
        <f t="shared" si="1"/>
        <v>1.1643421880989979</v>
      </c>
      <c r="N34" s="18">
        <f t="shared" si="1"/>
        <v>1.3731272932204608</v>
      </c>
      <c r="Q34" s="148"/>
    </row>
    <row r="35" spans="1:17" ht="24" customHeight="1" x14ac:dyDescent="0.25">
      <c r="A35" s="105" t="s">
        <v>76</v>
      </c>
      <c r="B35" s="77" t="s">
        <v>106</v>
      </c>
      <c r="C35" s="78">
        <v>547400</v>
      </c>
      <c r="D35" s="79">
        <v>2171.1245796543108</v>
      </c>
      <c r="E35" s="74">
        <v>0.78540871899480613</v>
      </c>
      <c r="F35" s="80">
        <v>1650.7882018283437</v>
      </c>
      <c r="G35" s="75">
        <v>0.60667478073292125</v>
      </c>
      <c r="H35" s="83">
        <v>-11.339213368091253</v>
      </c>
      <c r="I35" s="79">
        <v>1158.9166666666667</v>
      </c>
      <c r="J35" s="79">
        <v>1478.9166666666667</v>
      </c>
      <c r="K35" s="79">
        <v>2265.9166666666665</v>
      </c>
      <c r="L35" s="18">
        <f t="shared" si="0"/>
        <v>1.9552024160494712</v>
      </c>
      <c r="M35" s="18">
        <f t="shared" si="1"/>
        <v>1.2761199395987632</v>
      </c>
      <c r="N35" s="18">
        <f t="shared" si="1"/>
        <v>1.5321462782442101</v>
      </c>
      <c r="Q35" s="148"/>
    </row>
    <row r="36" spans="1:17" ht="24" customHeight="1" x14ac:dyDescent="0.25">
      <c r="A36" s="129" t="s">
        <v>107</v>
      </c>
      <c r="B36" s="129"/>
      <c r="C36" s="82">
        <v>881200</v>
      </c>
      <c r="D36" s="73">
        <v>2813.5607980350105</v>
      </c>
      <c r="E36" s="74">
        <v>0.81492527029070749</v>
      </c>
      <c r="F36" s="73">
        <v>2108.7571650093073</v>
      </c>
      <c r="G36" s="75">
        <v>0.62924090514790243</v>
      </c>
      <c r="H36" s="76">
        <v>-3.0720342987786347</v>
      </c>
      <c r="I36" s="73">
        <v>1305.5972222222222</v>
      </c>
      <c r="J36" s="73">
        <v>1802.1666666666667</v>
      </c>
      <c r="K36" s="73">
        <v>2993.9166666666665</v>
      </c>
      <c r="L36" s="18">
        <f t="shared" si="0"/>
        <v>2.2931395806516814</v>
      </c>
      <c r="M36" s="18">
        <f t="shared" si="1"/>
        <v>1.3803389253534464</v>
      </c>
      <c r="N36" s="18">
        <f t="shared" si="1"/>
        <v>1.6612873393137888</v>
      </c>
      <c r="Q36" s="148"/>
    </row>
    <row r="37" spans="1:17" ht="24" customHeight="1" x14ac:dyDescent="0.25">
      <c r="A37" s="105" t="s">
        <v>76</v>
      </c>
      <c r="B37" s="77" t="s">
        <v>108</v>
      </c>
      <c r="C37" s="78">
        <v>675000</v>
      </c>
      <c r="D37" s="79">
        <v>2534.751573937368</v>
      </c>
      <c r="E37" s="74">
        <v>1.1492464753702536</v>
      </c>
      <c r="F37" s="80">
        <v>1897.3423074725849</v>
      </c>
      <c r="G37" s="75">
        <v>0.96243575548871185</v>
      </c>
      <c r="H37" s="83">
        <v>-1.6483134962908546</v>
      </c>
      <c r="I37" s="79">
        <v>1277.5714285714284</v>
      </c>
      <c r="J37" s="79">
        <v>1713.8333333333333</v>
      </c>
      <c r="K37" s="79">
        <v>2505</v>
      </c>
      <c r="L37" s="18">
        <f t="shared" si="0"/>
        <v>1.9607514256960754</v>
      </c>
      <c r="M37" s="18">
        <f t="shared" si="1"/>
        <v>1.3414775056841479</v>
      </c>
      <c r="N37" s="18">
        <f t="shared" si="1"/>
        <v>1.4616357094233201</v>
      </c>
      <c r="Q37" s="148"/>
    </row>
    <row r="38" spans="1:17" ht="24" customHeight="1" x14ac:dyDescent="0.25">
      <c r="A38" s="129" t="s">
        <v>109</v>
      </c>
      <c r="B38" s="129"/>
      <c r="C38" s="82">
        <v>1919400</v>
      </c>
      <c r="D38" s="73">
        <v>2342.9020095490746</v>
      </c>
      <c r="E38" s="74">
        <v>0.69049583589842645</v>
      </c>
      <c r="F38" s="73">
        <v>1760.8990895723045</v>
      </c>
      <c r="G38" s="75">
        <v>0.38696683518848995</v>
      </c>
      <c r="H38" s="76">
        <v>-9.3147765004395495</v>
      </c>
      <c r="I38" s="73">
        <v>1071.3333333333333</v>
      </c>
      <c r="J38" s="73">
        <v>1555.6526994359385</v>
      </c>
      <c r="K38" s="73">
        <v>2580.3333333333335</v>
      </c>
      <c r="L38" s="18">
        <f t="shared" si="0"/>
        <v>2.4085252022401993</v>
      </c>
      <c r="M38" s="18">
        <f t="shared" si="1"/>
        <v>1.4520715925039875</v>
      </c>
      <c r="N38" s="18">
        <f t="shared" si="1"/>
        <v>1.6586821301881405</v>
      </c>
      <c r="Q38" s="148"/>
    </row>
    <row r="39" spans="1:17" ht="24" customHeight="1" x14ac:dyDescent="0.25">
      <c r="A39" s="105" t="s">
        <v>76</v>
      </c>
      <c r="B39" s="77" t="s">
        <v>110</v>
      </c>
      <c r="C39" s="78">
        <v>270100</v>
      </c>
      <c r="D39" s="79">
        <v>2437.3646534421218</v>
      </c>
      <c r="E39" s="74">
        <v>1.4879689557860338</v>
      </c>
      <c r="F39" s="80">
        <v>1844.4862475836524</v>
      </c>
      <c r="G39" s="75">
        <v>1.0736463669153822</v>
      </c>
      <c r="H39" s="83">
        <v>-20.650418809308842</v>
      </c>
      <c r="I39" s="79">
        <v>1232.6363636363637</v>
      </c>
      <c r="J39" s="79">
        <v>1606.75</v>
      </c>
      <c r="K39" s="79">
        <v>2561.3333333333335</v>
      </c>
      <c r="L39" s="18">
        <f t="shared" si="0"/>
        <v>2.077931017528333</v>
      </c>
      <c r="M39" s="18">
        <f t="shared" si="1"/>
        <v>1.3035068957887748</v>
      </c>
      <c r="N39" s="18">
        <f t="shared" si="1"/>
        <v>1.594108189409263</v>
      </c>
      <c r="Q39" s="148"/>
    </row>
    <row r="40" spans="1:17" ht="24" customHeight="1" x14ac:dyDescent="0.25">
      <c r="A40" s="129" t="s">
        <v>111</v>
      </c>
      <c r="B40" s="129"/>
      <c r="C40" s="82">
        <v>697400</v>
      </c>
      <c r="D40" s="73">
        <v>4578.2097020652227</v>
      </c>
      <c r="E40" s="74">
        <v>2.1363163552516578</v>
      </c>
      <c r="F40" s="73">
        <v>3324.4998132350106</v>
      </c>
      <c r="G40" s="75">
        <v>2.1255215373470948</v>
      </c>
      <c r="H40" s="76">
        <v>-36.964526055353332</v>
      </c>
      <c r="I40" s="73">
        <v>1553.0833333333333</v>
      </c>
      <c r="J40" s="73">
        <v>2541.1666666666665</v>
      </c>
      <c r="K40" s="73">
        <v>5172.25</v>
      </c>
      <c r="L40" s="18">
        <f t="shared" si="0"/>
        <v>3.3303106723185065</v>
      </c>
      <c r="M40" s="18">
        <f t="shared" si="1"/>
        <v>1.6362075441326394</v>
      </c>
      <c r="N40" s="18">
        <f t="shared" si="1"/>
        <v>2.0353840099691745</v>
      </c>
      <c r="Q40" s="148"/>
    </row>
    <row r="41" spans="1:17" ht="24" customHeight="1" x14ac:dyDescent="0.25">
      <c r="A41" s="105" t="s">
        <v>76</v>
      </c>
      <c r="B41" s="77" t="s">
        <v>112</v>
      </c>
      <c r="C41" s="78">
        <v>136400</v>
      </c>
      <c r="D41" s="79">
        <v>4669.8378151294464</v>
      </c>
      <c r="E41" s="74">
        <v>2.2431361917459585</v>
      </c>
      <c r="F41" s="80">
        <v>3337.1006714145974</v>
      </c>
      <c r="G41" s="75">
        <v>1.5887720007276576</v>
      </c>
      <c r="H41" s="83">
        <v>-29.706315870917205</v>
      </c>
      <c r="I41" s="79">
        <v>1769.4166666666667</v>
      </c>
      <c r="J41" s="79">
        <v>2703.9166666666665</v>
      </c>
      <c r="K41" s="79">
        <v>5025.916666666667</v>
      </c>
      <c r="L41" s="18">
        <f t="shared" si="0"/>
        <v>2.8404370555267744</v>
      </c>
      <c r="M41" s="18">
        <f t="shared" si="1"/>
        <v>1.5281401591861723</v>
      </c>
      <c r="N41" s="18">
        <f t="shared" si="1"/>
        <v>1.8587542762042717</v>
      </c>
      <c r="Q41" s="148"/>
    </row>
    <row r="42" spans="1:17" ht="24" customHeight="1" x14ac:dyDescent="0.25">
      <c r="A42" s="105" t="s">
        <v>76</v>
      </c>
      <c r="B42" s="77" t="s">
        <v>113</v>
      </c>
      <c r="C42" s="78">
        <v>208600</v>
      </c>
      <c r="D42" s="79">
        <v>5463.3736095802742</v>
      </c>
      <c r="E42" s="74">
        <v>2.2898491776021044</v>
      </c>
      <c r="F42" s="80">
        <v>3910.5070184044957</v>
      </c>
      <c r="G42" s="75">
        <v>2.289743870807297</v>
      </c>
      <c r="H42" s="83">
        <v>-37.35619681303173</v>
      </c>
      <c r="I42" s="79">
        <v>1783.5833333333333</v>
      </c>
      <c r="J42" s="79">
        <v>2893.5833333333335</v>
      </c>
      <c r="K42" s="79">
        <v>5961.166666666667</v>
      </c>
      <c r="L42" s="18">
        <f t="shared" si="0"/>
        <v>3.3422417418118959</v>
      </c>
      <c r="M42" s="18">
        <f t="shared" si="1"/>
        <v>1.6223426622436108</v>
      </c>
      <c r="N42" s="18">
        <f t="shared" si="1"/>
        <v>2.0601330530196122</v>
      </c>
      <c r="Q42" s="148"/>
    </row>
    <row r="43" spans="1:17" ht="24" customHeight="1" x14ac:dyDescent="0.25">
      <c r="A43" s="129" t="s">
        <v>114</v>
      </c>
      <c r="B43" s="129"/>
      <c r="C43" s="82">
        <v>312100</v>
      </c>
      <c r="D43" s="73">
        <v>3213.5382650883253</v>
      </c>
      <c r="E43" s="74">
        <v>2.1964410553188407</v>
      </c>
      <c r="F43" s="73">
        <v>2411.4931349332569</v>
      </c>
      <c r="G43" s="75">
        <v>1.9396591224375166</v>
      </c>
      <c r="H43" s="76">
        <v>-26.151979716345782</v>
      </c>
      <c r="I43" s="73">
        <v>1287.5850743284734</v>
      </c>
      <c r="J43" s="73">
        <v>1928.6666666666667</v>
      </c>
      <c r="K43" s="73">
        <v>3830.4166666666665</v>
      </c>
      <c r="L43" s="18">
        <f t="shared" si="0"/>
        <v>2.9748843342754498</v>
      </c>
      <c r="M43" s="18">
        <f t="shared" si="1"/>
        <v>1.4978945509076693</v>
      </c>
      <c r="N43" s="18">
        <f t="shared" si="1"/>
        <v>1.9860438990667126</v>
      </c>
      <c r="Q43" s="148"/>
    </row>
    <row r="44" spans="1:17" ht="24" customHeight="1" x14ac:dyDescent="0.25">
      <c r="A44" s="105" t="s">
        <v>76</v>
      </c>
      <c r="B44" s="77" t="s">
        <v>115</v>
      </c>
      <c r="C44" s="78">
        <v>136200</v>
      </c>
      <c r="D44" s="79">
        <v>3346.7777275947678</v>
      </c>
      <c r="E44" s="74">
        <v>2.087653857031321</v>
      </c>
      <c r="F44" s="80">
        <v>2530.9236311038162</v>
      </c>
      <c r="G44" s="75">
        <v>2.0504343307051176</v>
      </c>
      <c r="H44" s="83">
        <v>-30.869300002118806</v>
      </c>
      <c r="I44" s="79">
        <v>1276.1666666666667</v>
      </c>
      <c r="J44" s="79">
        <v>1964.0833333333333</v>
      </c>
      <c r="K44" s="79">
        <v>4104.5</v>
      </c>
      <c r="L44" s="18">
        <f t="shared" si="0"/>
        <v>3.2162726916546949</v>
      </c>
      <c r="M44" s="18">
        <f t="shared" si="1"/>
        <v>1.5390492359932086</v>
      </c>
      <c r="N44" s="18">
        <f t="shared" si="1"/>
        <v>2.089778946921804</v>
      </c>
      <c r="Q44" s="148"/>
    </row>
    <row r="45" spans="1:17" ht="24" customHeight="1" x14ac:dyDescent="0.25">
      <c r="A45" s="123" t="s">
        <v>116</v>
      </c>
      <c r="B45" s="123"/>
      <c r="C45" s="82">
        <v>966800</v>
      </c>
      <c r="D45" s="73">
        <v>3892.6950989750699</v>
      </c>
      <c r="E45" s="74">
        <v>1.6015583972138561</v>
      </c>
      <c r="F45" s="73">
        <v>2936.4556866106727</v>
      </c>
      <c r="G45" s="75">
        <v>1.4209988829797671</v>
      </c>
      <c r="H45" s="76">
        <v>-25.22867337371444</v>
      </c>
      <c r="I45" s="73">
        <v>1325</v>
      </c>
      <c r="J45" s="73">
        <v>2381.8333333333335</v>
      </c>
      <c r="K45" s="73">
        <v>4726.675977653631</v>
      </c>
      <c r="L45" s="18">
        <f t="shared" si="0"/>
        <v>3.5673026246442499</v>
      </c>
      <c r="M45" s="18">
        <f t="shared" si="1"/>
        <v>1.7976100628930818</v>
      </c>
      <c r="N45" s="18">
        <f t="shared" si="1"/>
        <v>1.9844696568414935</v>
      </c>
      <c r="Q45" s="148"/>
    </row>
    <row r="46" spans="1:17" ht="24" customHeight="1" x14ac:dyDescent="0.25">
      <c r="A46" s="105" t="s">
        <v>76</v>
      </c>
      <c r="B46" s="77" t="s">
        <v>117</v>
      </c>
      <c r="C46" s="78">
        <v>839300</v>
      </c>
      <c r="D46" s="79">
        <v>4102.1902135513837</v>
      </c>
      <c r="E46" s="74">
        <v>1.6898821366864367</v>
      </c>
      <c r="F46" s="80">
        <v>3092.0550629676259</v>
      </c>
      <c r="G46" s="75">
        <v>1.5035892257554127</v>
      </c>
      <c r="H46" s="83">
        <v>-20.706121909817032</v>
      </c>
      <c r="I46" s="79">
        <v>1475.5</v>
      </c>
      <c r="J46" s="79">
        <v>2517.5</v>
      </c>
      <c r="K46" s="79">
        <v>4895.416666666667</v>
      </c>
      <c r="L46" s="18">
        <f t="shared" si="0"/>
        <v>3.3178018750705975</v>
      </c>
      <c r="M46" s="18">
        <f t="shared" si="1"/>
        <v>1.7062012876990851</v>
      </c>
      <c r="N46" s="18">
        <f t="shared" si="1"/>
        <v>1.9445547831843761</v>
      </c>
      <c r="Q46" s="148"/>
    </row>
    <row r="47" spans="1:17" ht="24" customHeight="1" x14ac:dyDescent="0.25">
      <c r="A47" s="105"/>
      <c r="B47" s="77" t="s">
        <v>118</v>
      </c>
      <c r="C47" s="78">
        <v>125600</v>
      </c>
      <c r="D47" s="79">
        <v>2423.9263315713933</v>
      </c>
      <c r="E47" s="74">
        <v>1.0792580302135499</v>
      </c>
      <c r="F47" s="80">
        <v>1841.7886574292136</v>
      </c>
      <c r="G47" s="75">
        <v>0.94645767003369119</v>
      </c>
      <c r="H47" s="83">
        <v>-27.198158912677194</v>
      </c>
      <c r="I47" s="79">
        <v>1082.5833333333333</v>
      </c>
      <c r="J47" s="79">
        <v>1424.5833333333333</v>
      </c>
      <c r="K47" s="79">
        <v>2938.6666666666665</v>
      </c>
      <c r="L47" s="18">
        <f t="shared" si="0"/>
        <v>2.7144946501424063</v>
      </c>
      <c r="M47" s="18">
        <f t="shared" si="1"/>
        <v>1.3159110153182974</v>
      </c>
      <c r="N47" s="18">
        <f t="shared" si="1"/>
        <v>2.0628253875402165</v>
      </c>
      <c r="Q47" s="148"/>
    </row>
    <row r="48" spans="1:17" ht="24" customHeight="1" x14ac:dyDescent="0.25">
      <c r="A48" s="129" t="s">
        <v>119</v>
      </c>
      <c r="B48" s="129"/>
      <c r="C48" s="82">
        <v>247000</v>
      </c>
      <c r="D48" s="73">
        <v>3385.9757391036728</v>
      </c>
      <c r="E48" s="74">
        <v>0.44590280483915323</v>
      </c>
      <c r="F48" s="73">
        <v>2525.6751881722794</v>
      </c>
      <c r="G48" s="75">
        <v>0.51510279470628617</v>
      </c>
      <c r="H48" s="76">
        <v>-31.257468887234573</v>
      </c>
      <c r="I48" s="73">
        <v>1366.5</v>
      </c>
      <c r="J48" s="73">
        <v>2064.5215013671391</v>
      </c>
      <c r="K48" s="73">
        <v>3824.4303797468351</v>
      </c>
      <c r="L48" s="18">
        <f t="shared" si="0"/>
        <v>2.7987049979852432</v>
      </c>
      <c r="M48" s="18">
        <f t="shared" si="1"/>
        <v>1.5108097338947231</v>
      </c>
      <c r="N48" s="18">
        <f t="shared" si="1"/>
        <v>1.8524536446892286</v>
      </c>
      <c r="Q48" s="148"/>
    </row>
    <row r="49" spans="1:17" ht="24" customHeight="1" x14ac:dyDescent="0.25">
      <c r="A49" s="105" t="s">
        <v>76</v>
      </c>
      <c r="B49" s="77" t="s">
        <v>120</v>
      </c>
      <c r="C49" s="78">
        <v>132500</v>
      </c>
      <c r="D49" s="79">
        <v>3412.9750128346841</v>
      </c>
      <c r="E49" s="74">
        <v>-0.26931557686893348</v>
      </c>
      <c r="F49" s="80">
        <v>2563.4723653008173</v>
      </c>
      <c r="G49" s="75">
        <v>-0.1336511831250396</v>
      </c>
      <c r="H49" s="83">
        <v>-34.037941639466958</v>
      </c>
      <c r="I49" s="79">
        <v>1354</v>
      </c>
      <c r="J49" s="79">
        <v>2042.0833333333333</v>
      </c>
      <c r="K49" s="79">
        <v>3937.0438388625594</v>
      </c>
      <c r="L49" s="18">
        <f t="shared" si="0"/>
        <v>2.907713322645908</v>
      </c>
      <c r="M49" s="18">
        <f t="shared" si="1"/>
        <v>1.5081856228458888</v>
      </c>
      <c r="N49" s="18">
        <f t="shared" si="1"/>
        <v>1.9279545425974582</v>
      </c>
      <c r="Q49" s="148"/>
    </row>
    <row r="50" spans="1:17" ht="24" customHeight="1" x14ac:dyDescent="0.25">
      <c r="A50" s="129" t="s">
        <v>121</v>
      </c>
      <c r="B50" s="129"/>
      <c r="C50" s="82">
        <v>659900</v>
      </c>
      <c r="D50" s="73">
        <v>2123.8494029613389</v>
      </c>
      <c r="E50" s="74">
        <v>1.3386242472555023</v>
      </c>
      <c r="F50" s="73">
        <v>1619.4704320372095</v>
      </c>
      <c r="G50" s="75">
        <v>1.1911655296684587</v>
      </c>
      <c r="H50" s="76">
        <v>-16.726987466903882</v>
      </c>
      <c r="I50" s="73">
        <v>1115.4430379746834</v>
      </c>
      <c r="J50" s="73">
        <v>1383.0833333333333</v>
      </c>
      <c r="K50" s="73">
        <v>2300.5833333333335</v>
      </c>
      <c r="L50" s="18">
        <f t="shared" si="0"/>
        <v>2.0624839234377368</v>
      </c>
      <c r="M50" s="18">
        <f t="shared" si="1"/>
        <v>1.2399408004236647</v>
      </c>
      <c r="N50" s="18">
        <f t="shared" si="1"/>
        <v>1.6633728987166356</v>
      </c>
      <c r="Q50" s="148"/>
    </row>
    <row r="51" spans="1:17" ht="24" customHeight="1" x14ac:dyDescent="0.25">
      <c r="A51" s="105" t="s">
        <v>76</v>
      </c>
      <c r="B51" s="77" t="s">
        <v>122</v>
      </c>
      <c r="C51" s="78">
        <v>160200</v>
      </c>
      <c r="D51" s="79">
        <v>2001.5281203950126</v>
      </c>
      <c r="E51" s="74">
        <v>0.90290785908800075</v>
      </c>
      <c r="F51" s="80">
        <v>1523.2341781717612</v>
      </c>
      <c r="G51" s="75">
        <v>0.65493414080017831</v>
      </c>
      <c r="H51" s="83">
        <v>7.5349451714598645</v>
      </c>
      <c r="I51" s="79">
        <v>1135</v>
      </c>
      <c r="J51" s="79">
        <v>1387.4166666666667</v>
      </c>
      <c r="K51" s="79">
        <v>1976.5833333333333</v>
      </c>
      <c r="L51" s="18">
        <f t="shared" si="0"/>
        <v>1.741483113069016</v>
      </c>
      <c r="M51" s="18">
        <f t="shared" si="1"/>
        <v>1.2223935389133627</v>
      </c>
      <c r="N51" s="18">
        <f t="shared" si="1"/>
        <v>1.4246501291368849</v>
      </c>
      <c r="Q51" s="148"/>
    </row>
    <row r="52" spans="1:17" ht="24" customHeight="1" x14ac:dyDescent="0.25">
      <c r="A52" s="105" t="s">
        <v>76</v>
      </c>
      <c r="B52" s="77" t="s">
        <v>123</v>
      </c>
      <c r="C52" s="78">
        <v>365900</v>
      </c>
      <c r="D52" s="79">
        <v>1829.0104395414335</v>
      </c>
      <c r="E52" s="74">
        <v>1.7421523356243287</v>
      </c>
      <c r="F52" s="80">
        <v>1409.8510073180112</v>
      </c>
      <c r="G52" s="75">
        <v>1.6501917351899487</v>
      </c>
      <c r="H52" s="83">
        <v>-14.27677636615487</v>
      </c>
      <c r="I52" s="79">
        <v>1068.6666666666667</v>
      </c>
      <c r="J52" s="79">
        <v>1259.9357562408222</v>
      </c>
      <c r="K52" s="79">
        <v>1802.6666666666667</v>
      </c>
      <c r="L52" s="18">
        <f t="shared" si="0"/>
        <v>1.6868371802869619</v>
      </c>
      <c r="M52" s="18">
        <f t="shared" si="1"/>
        <v>1.1789791855029528</v>
      </c>
      <c r="N52" s="18">
        <f t="shared" si="1"/>
        <v>1.4307607810458136</v>
      </c>
      <c r="Q52" s="148"/>
    </row>
    <row r="53" spans="1:17" ht="24" customHeight="1" x14ac:dyDescent="0.25">
      <c r="A53" s="129" t="s">
        <v>124</v>
      </c>
      <c r="B53" s="129"/>
      <c r="C53" s="17">
        <v>651600</v>
      </c>
      <c r="D53" s="25">
        <v>2670.7635079572437</v>
      </c>
      <c r="E53" s="74">
        <v>-0.26174638962102581</v>
      </c>
      <c r="F53" s="25">
        <v>2032.0000227731196</v>
      </c>
      <c r="G53" s="75">
        <v>-0.33556791347868081</v>
      </c>
      <c r="H53" s="19">
        <v>-34.202738383367262</v>
      </c>
      <c r="I53" s="25">
        <v>1139.3495934959349</v>
      </c>
      <c r="J53" s="25">
        <v>1578.75</v>
      </c>
      <c r="K53" s="25">
        <v>3126</v>
      </c>
      <c r="L53" s="18">
        <f t="shared" si="0"/>
        <v>2.7436706150991865</v>
      </c>
      <c r="M53" s="18">
        <f t="shared" si="1"/>
        <v>1.3856589838732698</v>
      </c>
      <c r="N53" s="18">
        <f t="shared" si="1"/>
        <v>1.9800475059382423</v>
      </c>
      <c r="Q53" s="148"/>
    </row>
    <row r="54" spans="1:17" ht="12.5" x14ac:dyDescent="0.25">
      <c r="A54" s="149" t="s">
        <v>142</v>
      </c>
      <c r="B54" s="149"/>
      <c r="C54" s="149"/>
      <c r="D54" s="149"/>
      <c r="E54" s="149"/>
      <c r="F54" s="149"/>
      <c r="G54" s="149"/>
      <c r="H54" s="149"/>
      <c r="I54" s="149"/>
      <c r="J54" s="149"/>
      <c r="K54" s="149"/>
      <c r="L54" s="149"/>
      <c r="M54" s="149"/>
      <c r="N54" s="149"/>
      <c r="Q54" s="148"/>
    </row>
    <row r="55" spans="1:17" ht="12.5" x14ac:dyDescent="0.25">
      <c r="A55" s="150" t="s">
        <v>145</v>
      </c>
      <c r="B55" s="150"/>
      <c r="C55" s="150"/>
      <c r="D55" s="150"/>
      <c r="E55" s="150"/>
      <c r="F55" s="150"/>
      <c r="G55" s="150"/>
      <c r="H55" s="150"/>
      <c r="I55" s="150"/>
      <c r="J55" s="150"/>
      <c r="K55" s="150"/>
      <c r="L55" s="150"/>
      <c r="M55" s="150"/>
      <c r="N55" s="150"/>
      <c r="Q55" s="148"/>
    </row>
    <row r="56" spans="1:17" ht="19.5" customHeight="1" x14ac:dyDescent="0.25">
      <c r="A56" s="139" t="s">
        <v>125</v>
      </c>
      <c r="B56" s="139"/>
      <c r="C56" s="139"/>
      <c r="D56" s="139"/>
      <c r="E56" s="139"/>
      <c r="F56" s="151"/>
      <c r="G56" s="151"/>
      <c r="H56" s="151"/>
      <c r="I56" s="151"/>
      <c r="J56" s="151"/>
      <c r="K56" s="151"/>
      <c r="L56" s="151"/>
      <c r="M56" s="151"/>
      <c r="N56" s="151"/>
      <c r="Q56" s="148"/>
    </row>
    <row r="57" spans="1:17" ht="24" customHeight="1" x14ac:dyDescent="0.25">
      <c r="A57" s="139"/>
      <c r="B57" s="139"/>
      <c r="C57" s="139"/>
      <c r="D57" s="139"/>
      <c r="E57" s="139"/>
      <c r="F57" s="151"/>
      <c r="G57" s="151"/>
      <c r="H57" s="151"/>
      <c r="I57" s="151"/>
      <c r="J57" s="151"/>
      <c r="K57" s="151"/>
      <c r="L57" s="151"/>
      <c r="M57" s="151"/>
      <c r="N57" s="151"/>
    </row>
    <row r="58" spans="1:17" ht="12.5" x14ac:dyDescent="0.25">
      <c r="A58" s="4" t="s">
        <v>64</v>
      </c>
      <c r="B58" s="4"/>
      <c r="C58" s="4"/>
      <c r="D58" s="4"/>
      <c r="E58" s="146"/>
      <c r="F58" s="146"/>
      <c r="G58" s="4"/>
      <c r="H58" s="4"/>
      <c r="I58" s="146"/>
      <c r="J58" s="146"/>
      <c r="K58" s="146"/>
      <c r="L58" s="146"/>
      <c r="M58" s="146"/>
      <c r="N58" s="146"/>
    </row>
    <row r="59" spans="1:17" ht="12.5" x14ac:dyDescent="0.25">
      <c r="A59" s="4" t="s">
        <v>127</v>
      </c>
      <c r="B59" s="4"/>
      <c r="C59" s="4"/>
      <c r="D59" s="4"/>
      <c r="E59" s="4"/>
      <c r="F59" s="4"/>
      <c r="G59" s="4"/>
      <c r="H59" s="4"/>
      <c r="I59" s="146"/>
      <c r="J59" s="146"/>
      <c r="K59" s="146"/>
      <c r="L59" s="146"/>
      <c r="M59" s="146"/>
      <c r="N59" s="146"/>
    </row>
  </sheetData>
  <customSheetViews>
    <customSheetView guid="{F0935712-E0A0-4860-AFE8-3CA97146CBEC}" showGridLines="0" fitToPage="1">
      <pageMargins left="0.7" right="0.7" top="0.75" bottom="0.75" header="0.3" footer="0.3"/>
      <pageSetup paperSize="9" scale="47" fitToHeight="0" orientation="portrait" verticalDpi="0" r:id="rId1"/>
    </customSheetView>
    <customSheetView guid="{445027EB-763C-4154-87E7-201A2F369E63}" showGridLines="0" fitToPage="1" topLeftCell="A46">
      <selection activeCell="A58" sqref="A58:D59"/>
      <pageMargins left="0.7" right="0.7" top="0.75" bottom="0.75" header="0.3" footer="0.3"/>
      <pageSetup paperSize="9" scale="47" fitToHeight="0" orientation="portrait" verticalDpi="0" r:id="rId2"/>
    </customSheetView>
    <customSheetView guid="{3BCCE961-A885-4EAD-A0EC-A48970B494A3}" showGridLines="0" fitToPage="1" topLeftCell="A46">
      <selection activeCell="A58" sqref="A58:D59"/>
      <pageMargins left="0.7" right="0.7" top="0.75" bottom="0.75" header="0.3" footer="0.3"/>
      <pageSetup paperSize="9" scale="47" fitToHeight="0" orientation="portrait" verticalDpi="0" r:id="rId3"/>
    </customSheetView>
    <customSheetView guid="{BA05EC30-DC2B-4BC3-92C3-B3E9C8F1F563}" showGridLines="0" fitToPage="1" topLeftCell="A46">
      <selection activeCell="E61" sqref="E61"/>
      <pageMargins left="0.7" right="0.7" top="0.75" bottom="0.75" header="0.3" footer="0.3"/>
      <pageSetup paperSize="9" scale="47" fitToHeight="0" orientation="portrait" verticalDpi="0" r:id="rId4"/>
    </customSheetView>
  </customSheetViews>
  <mergeCells count="33">
    <mergeCell ref="I3:N3"/>
    <mergeCell ref="A5:B5"/>
    <mergeCell ref="A17:B17"/>
    <mergeCell ref="A3:B4"/>
    <mergeCell ref="C3:C4"/>
    <mergeCell ref="D3:E3"/>
    <mergeCell ref="F3:H3"/>
    <mergeCell ref="A6:A7"/>
    <mergeCell ref="A8:B8"/>
    <mergeCell ref="A9:A12"/>
    <mergeCell ref="A13:B13"/>
    <mergeCell ref="A14:A16"/>
    <mergeCell ref="A38:B38"/>
    <mergeCell ref="A19:B19"/>
    <mergeCell ref="A20:B20"/>
    <mergeCell ref="A21:B21"/>
    <mergeCell ref="A23:B23"/>
    <mergeCell ref="A24:B24"/>
    <mergeCell ref="A26:B26"/>
    <mergeCell ref="A28:B28"/>
    <mergeCell ref="A30:B30"/>
    <mergeCell ref="A31:B31"/>
    <mergeCell ref="A33:B33"/>
    <mergeCell ref="A36:B36"/>
    <mergeCell ref="A54:N54"/>
    <mergeCell ref="A55:N55"/>
    <mergeCell ref="A56:N57"/>
    <mergeCell ref="A40:B40"/>
    <mergeCell ref="A43:B43"/>
    <mergeCell ref="A45:B45"/>
    <mergeCell ref="A48:B48"/>
    <mergeCell ref="A50:B50"/>
    <mergeCell ref="A53:B53"/>
  </mergeCells>
  <pageMargins left="0.7" right="0.7" top="0.75" bottom="0.75" header="0.3" footer="0.3"/>
  <pageSetup paperSize="9" scale="47" fitToHeight="0" orientation="portrait" verticalDpi="0"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27" workbookViewId="0">
      <selection activeCell="A27" sqref="A27:XFD59"/>
    </sheetView>
  </sheetViews>
  <sheetFormatPr baseColWidth="10" defaultRowHeight="14.5" x14ac:dyDescent="0.35"/>
  <cols>
    <col min="1" max="1" width="53.81640625" customWidth="1"/>
    <col min="2" max="3" width="19.26953125" customWidth="1"/>
  </cols>
  <sheetData>
    <row r="1" spans="1:7" ht="15.75" thickBot="1" x14ac:dyDescent="0.3">
      <c r="A1" s="132" t="s">
        <v>171</v>
      </c>
      <c r="B1" s="132"/>
      <c r="C1" s="132"/>
      <c r="D1" s="132"/>
      <c r="E1" s="132"/>
      <c r="F1" s="132"/>
      <c r="G1" s="132"/>
    </row>
    <row r="2" spans="1:7" ht="30.75" thickBot="1" x14ac:dyDescent="0.3">
      <c r="A2" s="102" t="s">
        <v>170</v>
      </c>
      <c r="B2" s="100" t="s">
        <v>168</v>
      </c>
      <c r="C2" s="101" t="s">
        <v>169</v>
      </c>
    </row>
    <row r="3" spans="1:7" x14ac:dyDescent="0.35">
      <c r="A3" s="93" t="s">
        <v>146</v>
      </c>
      <c r="B3" s="94">
        <v>27.026800000000001</v>
      </c>
      <c r="C3" s="94">
        <v>3.0562</v>
      </c>
    </row>
    <row r="4" spans="1:7" x14ac:dyDescent="0.35">
      <c r="A4" s="91" t="s">
        <v>147</v>
      </c>
      <c r="B4" s="92">
        <v>10.651999999999999</v>
      </c>
      <c r="C4" s="92">
        <v>2.40171</v>
      </c>
    </row>
    <row r="5" spans="1:7" ht="15" x14ac:dyDescent="0.25">
      <c r="A5" s="91" t="s">
        <v>148</v>
      </c>
      <c r="B5" s="92">
        <v>29.1905</v>
      </c>
      <c r="C5" s="92">
        <v>3.40476</v>
      </c>
    </row>
    <row r="6" spans="1:7" ht="15" x14ac:dyDescent="0.25">
      <c r="A6" s="91" t="s">
        <v>149</v>
      </c>
      <c r="B6" s="92">
        <v>19.552700000000002</v>
      </c>
      <c r="C6" s="92">
        <v>3.1062699999999999</v>
      </c>
    </row>
    <row r="7" spans="1:7" x14ac:dyDescent="0.35">
      <c r="A7" s="91" t="s">
        <v>150</v>
      </c>
      <c r="B7" s="92">
        <v>14.340299999999999</v>
      </c>
      <c r="C7" s="92">
        <v>2.5671400000000002</v>
      </c>
    </row>
    <row r="8" spans="1:7" x14ac:dyDescent="0.35">
      <c r="A8" s="91" t="s">
        <v>151</v>
      </c>
      <c r="B8" s="92">
        <v>12.1419</v>
      </c>
      <c r="C8" s="92">
        <v>2.5395400000000001</v>
      </c>
    </row>
    <row r="9" spans="1:7" ht="15" x14ac:dyDescent="0.25">
      <c r="A9" s="91" t="s">
        <v>152</v>
      </c>
      <c r="B9" s="92">
        <v>13.474600000000001</v>
      </c>
      <c r="C9" s="92">
        <v>2.6020300000000001</v>
      </c>
    </row>
    <row r="10" spans="1:7" ht="15" x14ac:dyDescent="0.25">
      <c r="A10" s="91" t="s">
        <v>153</v>
      </c>
      <c r="B10" s="92">
        <v>39.074300000000001</v>
      </c>
      <c r="C10" s="92">
        <v>3.5432199999999998</v>
      </c>
    </row>
    <row r="11" spans="1:7" ht="15" x14ac:dyDescent="0.25">
      <c r="A11" s="91" t="s">
        <v>154</v>
      </c>
      <c r="B11" s="92">
        <v>9.9100999999999999</v>
      </c>
      <c r="C11" s="92">
        <v>2.55301</v>
      </c>
    </row>
    <row r="12" spans="1:7" ht="15" x14ac:dyDescent="0.25">
      <c r="A12" s="91" t="s">
        <v>155</v>
      </c>
      <c r="B12" s="92">
        <v>22.005800000000001</v>
      </c>
      <c r="C12" s="92">
        <v>3.1612900000000002</v>
      </c>
    </row>
    <row r="13" spans="1:7" ht="15" x14ac:dyDescent="0.25">
      <c r="A13" s="91" t="s">
        <v>156</v>
      </c>
      <c r="B13" s="92">
        <v>7.7241</v>
      </c>
      <c r="C13" s="92">
        <v>1.9862500000000001</v>
      </c>
    </row>
    <row r="14" spans="1:7" x14ac:dyDescent="0.35">
      <c r="A14" s="91" t="s">
        <v>157</v>
      </c>
      <c r="B14" s="92">
        <v>12.1661</v>
      </c>
      <c r="C14" s="92">
        <v>2.45641</v>
      </c>
    </row>
    <row r="15" spans="1:7" x14ac:dyDescent="0.35">
      <c r="A15" s="91" t="s">
        <v>158</v>
      </c>
      <c r="B15" s="92">
        <v>10.1403</v>
      </c>
      <c r="C15" s="92">
        <v>2.4432499999999999</v>
      </c>
    </row>
    <row r="16" spans="1:7" x14ac:dyDescent="0.35">
      <c r="A16" s="91" t="s">
        <v>159</v>
      </c>
      <c r="B16" s="92">
        <v>6.7855999999999996</v>
      </c>
      <c r="C16" s="92">
        <v>2.0114800000000002</v>
      </c>
    </row>
    <row r="17" spans="1:3" ht="15" x14ac:dyDescent="0.25">
      <c r="A17" s="91" t="s">
        <v>160</v>
      </c>
      <c r="B17" s="92">
        <v>8.9064999999999994</v>
      </c>
      <c r="C17" s="92">
        <v>2.2931400000000002</v>
      </c>
    </row>
    <row r="18" spans="1:3" ht="15" x14ac:dyDescent="0.25">
      <c r="A18" s="91" t="s">
        <v>161</v>
      </c>
      <c r="B18" s="92">
        <v>7.7812999999999999</v>
      </c>
      <c r="C18" s="92">
        <v>2.4085299999999998</v>
      </c>
    </row>
    <row r="19" spans="1:3" x14ac:dyDescent="0.35">
      <c r="A19" s="91" t="s">
        <v>162</v>
      </c>
      <c r="B19" s="92">
        <v>41.302300000000002</v>
      </c>
      <c r="C19" s="92">
        <v>3.3303099999999999</v>
      </c>
    </row>
    <row r="20" spans="1:3" x14ac:dyDescent="0.35">
      <c r="A20" s="91" t="s">
        <v>163</v>
      </c>
      <c r="B20" s="92">
        <v>24.523399999999999</v>
      </c>
      <c r="C20" s="92">
        <v>2.9748800000000002</v>
      </c>
    </row>
    <row r="21" spans="1:3" x14ac:dyDescent="0.35">
      <c r="A21" s="91" t="s">
        <v>164</v>
      </c>
      <c r="B21" s="92">
        <v>54.750300000000003</v>
      </c>
      <c r="C21" s="92">
        <v>3.5672999999999999</v>
      </c>
    </row>
    <row r="22" spans="1:3" ht="15" x14ac:dyDescent="0.25">
      <c r="A22" s="91" t="s">
        <v>165</v>
      </c>
      <c r="B22" s="92">
        <v>25.959800000000001</v>
      </c>
      <c r="C22" s="92">
        <v>2.7987000000000002</v>
      </c>
    </row>
    <row r="23" spans="1:3" x14ac:dyDescent="0.35">
      <c r="A23" s="91" t="s">
        <v>166</v>
      </c>
      <c r="B23" s="92">
        <v>4.2450999999999999</v>
      </c>
      <c r="C23" s="92">
        <v>2.0624799999999999</v>
      </c>
    </row>
    <row r="24" spans="1:3" ht="15.75" thickBot="1" x14ac:dyDescent="0.3">
      <c r="A24" s="95" t="s">
        <v>167</v>
      </c>
      <c r="B24" s="96">
        <v>13.243600000000001</v>
      </c>
      <c r="C24" s="96">
        <v>2.7436699999999998</v>
      </c>
    </row>
    <row r="25" spans="1:3" ht="15.75" thickBot="1" x14ac:dyDescent="0.3">
      <c r="A25" s="97" t="s">
        <v>50</v>
      </c>
      <c r="B25" s="98">
        <v>18.5609</v>
      </c>
      <c r="C25" s="99">
        <v>3.00651</v>
      </c>
    </row>
    <row r="39" spans="7:7" ht="15" x14ac:dyDescent="0.25">
      <c r="G39">
        <v>4</v>
      </c>
    </row>
    <row r="60" spans="1:4" x14ac:dyDescent="0.35">
      <c r="A60" s="14" t="s">
        <v>173</v>
      </c>
    </row>
    <row r="61" spans="1:4" x14ac:dyDescent="0.35">
      <c r="A61" s="84" t="s">
        <v>64</v>
      </c>
      <c r="B61" s="1"/>
      <c r="C61" s="1"/>
      <c r="D61" s="1"/>
    </row>
    <row r="62" spans="1:4" x14ac:dyDescent="0.35">
      <c r="A62" s="84" t="s">
        <v>127</v>
      </c>
      <c r="B62" s="1"/>
      <c r="C62" s="1"/>
      <c r="D62" s="1"/>
    </row>
  </sheetData>
  <customSheetViews>
    <customSheetView guid="{F0935712-E0A0-4860-AFE8-3CA97146CBEC}" state="hidden" topLeftCell="A27">
      <selection activeCell="A27" sqref="A27:XFD59"/>
      <pageMargins left="0.7" right="0.7" top="0.75" bottom="0.75" header="0.3" footer="0.3"/>
      <pageSetup paperSize="9" orientation="portrait" verticalDpi="0" r:id="rId1"/>
    </customSheetView>
    <customSheetView guid="{445027EB-763C-4154-87E7-201A2F369E63}" topLeftCell="A40">
      <selection activeCell="D64" sqref="D64"/>
      <pageMargins left="0.7" right="0.7" top="0.75" bottom="0.75" header="0.3" footer="0.3"/>
      <pageSetup paperSize="9" orientation="portrait" verticalDpi="0" r:id="rId2"/>
    </customSheetView>
    <customSheetView guid="{3BCCE961-A885-4EAD-A0EC-A48970B494A3}">
      <selection sqref="A1:G1"/>
      <pageMargins left="0.7" right="0.7" top="0.75" bottom="0.75" header="0.3" footer="0.3"/>
      <pageSetup paperSize="9" orientation="portrait" verticalDpi="0" r:id="rId3"/>
    </customSheetView>
    <customSheetView guid="{BA05EC30-DC2B-4BC3-92C3-B3E9C8F1F563}" state="hidden" topLeftCell="A27">
      <selection activeCell="A27" sqref="A27:XFD59"/>
      <pageMargins left="0.7" right="0.7" top="0.75" bottom="0.75" header="0.3" footer="0.3"/>
      <pageSetup paperSize="9" orientation="portrait" verticalDpi="0" r:id="rId4"/>
    </customSheetView>
  </customSheetViews>
  <mergeCells count="1">
    <mergeCell ref="A1:G1"/>
  </mergeCells>
  <pageMargins left="0.7" right="0.7" top="0.75" bottom="0.75" header="0.3" footer="0.3"/>
  <pageSetup paperSize="9" orientation="portrait" verticalDpi="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heetViews>
  <sheetFormatPr baseColWidth="10" defaultRowHeight="12.5" x14ac:dyDescent="0.25"/>
  <cols>
    <col min="1" max="1" width="52.1796875" style="134" customWidth="1"/>
    <col min="2" max="2" width="13.90625" style="134" customWidth="1"/>
    <col min="3" max="3" width="14" style="134" customWidth="1"/>
    <col min="4" max="16384" width="10.90625" style="134"/>
  </cols>
  <sheetData>
    <row r="1" spans="1:3" s="153" customFormat="1" ht="13.5" thickBot="1" x14ac:dyDescent="0.35">
      <c r="A1" s="152" t="s">
        <v>174</v>
      </c>
    </row>
    <row r="2" spans="1:3" ht="52.5" thickBot="1" x14ac:dyDescent="0.3">
      <c r="A2" s="154" t="s">
        <v>170</v>
      </c>
      <c r="B2" s="155" t="s">
        <v>168</v>
      </c>
      <c r="C2" s="156" t="s">
        <v>169</v>
      </c>
    </row>
    <row r="3" spans="1:3" x14ac:dyDescent="0.25">
      <c r="A3" s="157" t="s">
        <v>146</v>
      </c>
      <c r="B3" s="158">
        <v>27.026800000000001</v>
      </c>
      <c r="C3" s="158">
        <v>3.0562</v>
      </c>
    </row>
    <row r="4" spans="1:3" x14ac:dyDescent="0.25">
      <c r="A4" s="159" t="s">
        <v>147</v>
      </c>
      <c r="B4" s="160">
        <v>10.651999999999999</v>
      </c>
      <c r="C4" s="160">
        <v>2.40171</v>
      </c>
    </row>
    <row r="5" spans="1:3" x14ac:dyDescent="0.25">
      <c r="A5" s="159" t="s">
        <v>148</v>
      </c>
      <c r="B5" s="160">
        <v>29.1905</v>
      </c>
      <c r="C5" s="160">
        <v>3.40476</v>
      </c>
    </row>
    <row r="6" spans="1:3" x14ac:dyDescent="0.25">
      <c r="A6" s="159" t="s">
        <v>149</v>
      </c>
      <c r="B6" s="160">
        <v>19.552700000000002</v>
      </c>
      <c r="C6" s="160">
        <v>3.1062699999999999</v>
      </c>
    </row>
    <row r="7" spans="1:3" x14ac:dyDescent="0.25">
      <c r="A7" s="159" t="s">
        <v>150</v>
      </c>
      <c r="B7" s="160">
        <v>14.340299999999999</v>
      </c>
      <c r="C7" s="160">
        <v>2.5671400000000002</v>
      </c>
    </row>
    <row r="8" spans="1:3" x14ac:dyDescent="0.25">
      <c r="A8" s="159" t="s">
        <v>151</v>
      </c>
      <c r="B8" s="160">
        <v>12.1419</v>
      </c>
      <c r="C8" s="160">
        <v>2.5395400000000001</v>
      </c>
    </row>
    <row r="9" spans="1:3" x14ac:dyDescent="0.25">
      <c r="A9" s="159" t="s">
        <v>152</v>
      </c>
      <c r="B9" s="160">
        <v>13.474600000000001</v>
      </c>
      <c r="C9" s="160">
        <v>2.6020300000000001</v>
      </c>
    </row>
    <row r="10" spans="1:3" x14ac:dyDescent="0.25">
      <c r="A10" s="159" t="s">
        <v>153</v>
      </c>
      <c r="B10" s="160">
        <v>39.074300000000001</v>
      </c>
      <c r="C10" s="160">
        <v>3.5432199999999998</v>
      </c>
    </row>
    <row r="11" spans="1:3" x14ac:dyDescent="0.25">
      <c r="A11" s="159" t="s">
        <v>154</v>
      </c>
      <c r="B11" s="160">
        <v>9.9100999999999999</v>
      </c>
      <c r="C11" s="160">
        <v>2.55301</v>
      </c>
    </row>
    <row r="12" spans="1:3" x14ac:dyDescent="0.25">
      <c r="A12" s="159" t="s">
        <v>155</v>
      </c>
      <c r="B12" s="160">
        <v>22.005800000000001</v>
      </c>
      <c r="C12" s="160">
        <v>3.1612900000000002</v>
      </c>
    </row>
    <row r="13" spans="1:3" x14ac:dyDescent="0.25">
      <c r="A13" s="159" t="s">
        <v>156</v>
      </c>
      <c r="B13" s="160">
        <v>7.7241</v>
      </c>
      <c r="C13" s="160">
        <v>1.9862500000000001</v>
      </c>
    </row>
    <row r="14" spans="1:3" x14ac:dyDescent="0.25">
      <c r="A14" s="159" t="s">
        <v>157</v>
      </c>
      <c r="B14" s="160">
        <v>12.1661</v>
      </c>
      <c r="C14" s="160">
        <v>2.45641</v>
      </c>
    </row>
    <row r="15" spans="1:3" x14ac:dyDescent="0.25">
      <c r="A15" s="159" t="s">
        <v>158</v>
      </c>
      <c r="B15" s="160">
        <v>10.1403</v>
      </c>
      <c r="C15" s="160">
        <v>2.4432499999999999</v>
      </c>
    </row>
    <row r="16" spans="1:3" x14ac:dyDescent="0.25">
      <c r="A16" s="159" t="s">
        <v>159</v>
      </c>
      <c r="B16" s="160">
        <v>6.7855999999999996</v>
      </c>
      <c r="C16" s="160">
        <v>2.0114800000000002</v>
      </c>
    </row>
    <row r="17" spans="1:4" x14ac:dyDescent="0.25">
      <c r="A17" s="159" t="s">
        <v>160</v>
      </c>
      <c r="B17" s="160">
        <v>8.9064999999999994</v>
      </c>
      <c r="C17" s="160">
        <v>2.2931400000000002</v>
      </c>
    </row>
    <row r="18" spans="1:4" x14ac:dyDescent="0.25">
      <c r="A18" s="159" t="s">
        <v>161</v>
      </c>
      <c r="B18" s="160">
        <v>7.7812999999999999</v>
      </c>
      <c r="C18" s="160">
        <v>2.4085299999999998</v>
      </c>
    </row>
    <row r="19" spans="1:4" x14ac:dyDescent="0.25">
      <c r="A19" s="159" t="s">
        <v>162</v>
      </c>
      <c r="B19" s="160">
        <v>41.302300000000002</v>
      </c>
      <c r="C19" s="160">
        <v>3.3303099999999999</v>
      </c>
    </row>
    <row r="20" spans="1:4" x14ac:dyDescent="0.25">
      <c r="A20" s="159" t="s">
        <v>163</v>
      </c>
      <c r="B20" s="160">
        <v>24.523399999999999</v>
      </c>
      <c r="C20" s="160">
        <v>2.9748800000000002</v>
      </c>
    </row>
    <row r="21" spans="1:4" x14ac:dyDescent="0.25">
      <c r="A21" s="159" t="s">
        <v>164</v>
      </c>
      <c r="B21" s="160">
        <v>54.750300000000003</v>
      </c>
      <c r="C21" s="160">
        <v>3.5672999999999999</v>
      </c>
    </row>
    <row r="22" spans="1:4" x14ac:dyDescent="0.25">
      <c r="A22" s="159" t="s">
        <v>165</v>
      </c>
      <c r="B22" s="160">
        <v>25.959800000000001</v>
      </c>
      <c r="C22" s="160">
        <v>2.7987000000000002</v>
      </c>
    </row>
    <row r="23" spans="1:4" x14ac:dyDescent="0.25">
      <c r="A23" s="159" t="s">
        <v>166</v>
      </c>
      <c r="B23" s="160">
        <v>4.2450999999999999</v>
      </c>
      <c r="C23" s="160">
        <v>2.0624799999999999</v>
      </c>
    </row>
    <row r="24" spans="1:4" ht="13" thickBot="1" x14ac:dyDescent="0.3">
      <c r="A24" s="161" t="s">
        <v>167</v>
      </c>
      <c r="B24" s="162">
        <v>13.243600000000001</v>
      </c>
      <c r="C24" s="162">
        <v>2.7436699999999998</v>
      </c>
    </row>
    <row r="25" spans="1:4" ht="13" thickBot="1" x14ac:dyDescent="0.3">
      <c r="A25" s="163" t="s">
        <v>50</v>
      </c>
      <c r="B25" s="164">
        <v>18.5609</v>
      </c>
      <c r="C25" s="165">
        <v>3.00651</v>
      </c>
    </row>
    <row r="26" spans="1:4" ht="17.5" customHeight="1" x14ac:dyDescent="0.25">
      <c r="A26" s="134" t="s">
        <v>173</v>
      </c>
    </row>
    <row r="27" spans="1:4" x14ac:dyDescent="0.25">
      <c r="A27" s="4" t="s">
        <v>64</v>
      </c>
      <c r="B27" s="4"/>
      <c r="C27" s="4"/>
      <c r="D27" s="4"/>
    </row>
    <row r="28" spans="1:4" x14ac:dyDescent="0.25">
      <c r="A28" s="4" t="s">
        <v>127</v>
      </c>
      <c r="B28" s="4"/>
      <c r="C28" s="4"/>
      <c r="D28" s="4"/>
    </row>
  </sheetData>
  <customSheetViews>
    <customSheetView guid="{F0935712-E0A0-4860-AFE8-3CA97146CBEC}">
      <pageMargins left="0.7" right="0.7" top="0.75" bottom="0.75" header="0.3" footer="0.3"/>
      <pageSetup paperSize="9" orientation="portrait" verticalDpi="0" r:id="rId1"/>
    </customSheetView>
    <customSheetView guid="{BA05EC30-DC2B-4BC3-92C3-B3E9C8F1F563}">
      <selection activeCell="B39" sqref="B39"/>
      <pageMargins left="0.7" right="0.7" top="0.75" bottom="0.75" header="0.3" footer="0.3"/>
      <pageSetup paperSize="9" orientation="portrait" verticalDpi="0" r:id="rId2"/>
    </customSheetView>
  </customSheetViews>
  <pageMargins left="0.7" right="0.7" top="0.75" bottom="0.75" header="0.3" footer="0.3"/>
  <pageSetup paperSize="9"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Tableau 1</vt:lpstr>
      <vt:lpstr>Tableau 2</vt:lpstr>
      <vt:lpstr>Tableau 3</vt:lpstr>
      <vt:lpstr>Tableau 4</vt:lpstr>
      <vt:lpstr>Graphiques1</vt:lpstr>
      <vt:lpstr>Graphique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2018-05-24T12:18:41Z</cp:lastPrinted>
  <dcterms:created xsi:type="dcterms:W3CDTF">2018-03-08T17:39:30Z</dcterms:created>
  <dcterms:modified xsi:type="dcterms:W3CDTF">2018-07-19T11:36:29Z</dcterms:modified>
</cp:coreProperties>
</file>