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115" windowHeight="12330"/>
  </bookViews>
  <sheets>
    <sheet name="Tab1" sheetId="2" r:id="rId1"/>
    <sheet name="Tab2" sheetId="5" r:id="rId2"/>
    <sheet name="Tab3" sheetId="6" r:id="rId3"/>
    <sheet name="Graph1" sheetId="1" r:id="rId4"/>
    <sheet name="Graph2" sheetId="8" r:id="rId5"/>
    <sheet name="Graph3" sheetId="3" r:id="rId6"/>
    <sheet name="Graph4" sheetId="4" r:id="rId7"/>
    <sheet name="Graph A" sheetId="7" r:id="rId8"/>
  </sheets>
  <calcPr calcId="145621"/>
</workbook>
</file>

<file path=xl/calcChain.xml><?xml version="1.0" encoding="utf-8"?>
<calcChain xmlns="http://schemas.openxmlformats.org/spreadsheetml/2006/main">
  <c r="C6" i="7" l="1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D5" i="7"/>
  <c r="C5" i="7"/>
  <c r="B6" i="4"/>
  <c r="B7" i="4"/>
  <c r="B8" i="4"/>
  <c r="B9" i="4"/>
  <c r="B10" i="4"/>
  <c r="B5" i="4"/>
  <c r="G6" i="3"/>
  <c r="G7" i="3"/>
  <c r="G8" i="3"/>
  <c r="G9" i="3"/>
  <c r="G10" i="3"/>
  <c r="G11" i="3"/>
  <c r="G12" i="3"/>
  <c r="G13" i="3"/>
  <c r="G14" i="3"/>
  <c r="G15" i="3"/>
  <c r="G5" i="3"/>
  <c r="F6" i="3"/>
  <c r="F7" i="3"/>
  <c r="F8" i="3"/>
  <c r="F9" i="3"/>
  <c r="F10" i="3"/>
  <c r="F11" i="3"/>
  <c r="F12" i="3"/>
  <c r="F13" i="3"/>
  <c r="F14" i="3"/>
  <c r="F15" i="3"/>
  <c r="E6" i="3"/>
  <c r="E7" i="3"/>
  <c r="E8" i="3"/>
  <c r="E9" i="3"/>
  <c r="E10" i="3"/>
  <c r="E11" i="3"/>
  <c r="E12" i="3"/>
  <c r="E13" i="3"/>
  <c r="E14" i="3"/>
  <c r="E15" i="3"/>
  <c r="E5" i="3"/>
  <c r="F5" i="3"/>
  <c r="D6" i="3"/>
  <c r="D7" i="3"/>
  <c r="D8" i="3"/>
  <c r="D9" i="3"/>
  <c r="D10" i="3"/>
  <c r="D11" i="3"/>
  <c r="D12" i="3"/>
  <c r="D13" i="3"/>
  <c r="D14" i="3"/>
  <c r="D15" i="3"/>
  <c r="D5" i="3"/>
  <c r="C6" i="3"/>
  <c r="C7" i="3"/>
  <c r="C8" i="3"/>
  <c r="C9" i="3"/>
  <c r="C10" i="3"/>
  <c r="C11" i="3"/>
  <c r="C12" i="3"/>
  <c r="C13" i="3"/>
  <c r="C14" i="3"/>
  <c r="C15" i="3"/>
  <c r="C5" i="3"/>
  <c r="B6" i="3"/>
  <c r="B7" i="3"/>
  <c r="B8" i="3"/>
  <c r="B9" i="3"/>
  <c r="B10" i="3"/>
  <c r="B11" i="3"/>
  <c r="B12" i="3"/>
  <c r="B13" i="3"/>
  <c r="B14" i="3"/>
  <c r="B15" i="3"/>
  <c r="B5" i="3"/>
  <c r="D7" i="8" l="1"/>
  <c r="D11" i="8"/>
  <c r="D14" i="8"/>
  <c r="D15" i="8"/>
  <c r="D19" i="8"/>
  <c r="D21" i="8"/>
  <c r="D25" i="8"/>
  <c r="D28" i="8"/>
  <c r="D29" i="8"/>
  <c r="D31" i="8"/>
  <c r="D33" i="8"/>
  <c r="D37" i="8"/>
  <c r="D41" i="8"/>
  <c r="D45" i="8"/>
  <c r="F6" i="1"/>
  <c r="F14" i="1"/>
  <c r="F18" i="1"/>
  <c r="F24" i="1"/>
  <c r="F28" i="1"/>
  <c r="F30" i="1"/>
  <c r="F36" i="1"/>
  <c r="F40" i="1"/>
  <c r="F44" i="1"/>
  <c r="F48" i="1"/>
  <c r="D6" i="1" l="1"/>
  <c r="E6" i="1"/>
  <c r="C7" i="1"/>
  <c r="D7" i="1"/>
  <c r="E7" i="1"/>
  <c r="D8" i="1"/>
  <c r="E8" i="1"/>
  <c r="D9" i="1"/>
  <c r="E9" i="1"/>
  <c r="D10" i="1"/>
  <c r="E10" i="1"/>
  <c r="C11" i="1"/>
  <c r="D11" i="1"/>
  <c r="E11" i="1"/>
  <c r="D12" i="1"/>
  <c r="E12" i="1"/>
  <c r="D13" i="1"/>
  <c r="E13" i="1"/>
  <c r="C14" i="1"/>
  <c r="D14" i="1"/>
  <c r="E14" i="1"/>
  <c r="C15" i="1"/>
  <c r="D15" i="1"/>
  <c r="E15" i="1"/>
  <c r="D16" i="1"/>
  <c r="E16" i="1"/>
  <c r="D17" i="1"/>
  <c r="E17" i="1"/>
  <c r="D18" i="1"/>
  <c r="E18" i="1"/>
  <c r="C19" i="1"/>
  <c r="D19" i="1"/>
  <c r="E19" i="1"/>
  <c r="D20" i="1"/>
  <c r="E20" i="1"/>
  <c r="C21" i="1"/>
  <c r="D21" i="1"/>
  <c r="E21" i="1"/>
  <c r="D22" i="1"/>
  <c r="E22" i="1"/>
  <c r="D23" i="1"/>
  <c r="E23" i="1"/>
  <c r="D24" i="1"/>
  <c r="E24" i="1"/>
  <c r="C25" i="1"/>
  <c r="D25" i="1"/>
  <c r="E25" i="1"/>
  <c r="D26" i="1"/>
  <c r="E26" i="1"/>
  <c r="D27" i="1"/>
  <c r="E27" i="1"/>
  <c r="C28" i="1"/>
  <c r="D28" i="1"/>
  <c r="E28" i="1"/>
  <c r="C29" i="1"/>
  <c r="D29" i="1"/>
  <c r="E29" i="1"/>
  <c r="D30" i="1"/>
  <c r="E30" i="1"/>
  <c r="C31" i="1"/>
  <c r="D31" i="1"/>
  <c r="E31" i="1"/>
  <c r="D32" i="1"/>
  <c r="E32" i="1"/>
  <c r="C33" i="1"/>
  <c r="D33" i="1"/>
  <c r="E33" i="1"/>
  <c r="D34" i="1"/>
  <c r="E34" i="1"/>
  <c r="D35" i="1"/>
  <c r="E35" i="1"/>
  <c r="D36" i="1"/>
  <c r="E36" i="1"/>
  <c r="C37" i="1"/>
  <c r="D37" i="1"/>
  <c r="E37" i="1"/>
  <c r="D38" i="1"/>
  <c r="E38" i="1"/>
  <c r="D39" i="1"/>
  <c r="E39" i="1"/>
  <c r="D40" i="1"/>
  <c r="E40" i="1"/>
  <c r="C41" i="1"/>
  <c r="D41" i="1"/>
  <c r="E41" i="1"/>
  <c r="D42" i="1"/>
  <c r="E42" i="1"/>
  <c r="D43" i="1"/>
  <c r="E43" i="1"/>
  <c r="D44" i="1"/>
  <c r="E44" i="1"/>
  <c r="C45" i="1"/>
  <c r="D45" i="1"/>
  <c r="E45" i="1"/>
  <c r="D46" i="1"/>
  <c r="E46" i="1"/>
  <c r="D47" i="1"/>
  <c r="E47" i="1"/>
  <c r="D48" i="1"/>
  <c r="E48" i="1"/>
  <c r="D5" i="1"/>
  <c r="E5" i="1"/>
  <c r="E7" i="5"/>
  <c r="F7" i="5"/>
  <c r="G7" i="5"/>
  <c r="E8" i="5"/>
  <c r="F8" i="5"/>
  <c r="G8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F6" i="5"/>
  <c r="G6" i="5"/>
  <c r="E6" i="5"/>
  <c r="B6" i="2"/>
  <c r="C6" i="2"/>
  <c r="B7" i="2"/>
  <c r="C7" i="2"/>
  <c r="B8" i="2"/>
  <c r="C8" i="2"/>
  <c r="B9" i="2"/>
  <c r="C9" i="2"/>
  <c r="C5" i="2"/>
  <c r="B5" i="2"/>
</calcChain>
</file>

<file path=xl/sharedStrings.xml><?xml version="1.0" encoding="utf-8"?>
<sst xmlns="http://schemas.openxmlformats.org/spreadsheetml/2006/main" count="264" uniqueCount="169">
  <si>
    <t>Branches</t>
  </si>
  <si>
    <t>Effectifs</t>
  </si>
  <si>
    <t>Année</t>
  </si>
  <si>
    <t>Trimestre</t>
  </si>
  <si>
    <t>Graphique 1. Proportions de branches et d'effectifs conformes</t>
  </si>
  <si>
    <t xml:space="preserve">Champ : branches couvrant ou ayant couvert 5 000 salariés ou plus. </t>
  </si>
  <si>
    <t xml:space="preserve">Champ : branches couvrant ou ayant couvert 5 000 salariés ou plus. 
</t>
  </si>
  <si>
    <t>Moins de 1 mois</t>
  </si>
  <si>
    <t>Moins de 2 mois</t>
  </si>
  <si>
    <t>Moins de 3 mois</t>
  </si>
  <si>
    <t>Moins de 4 mois</t>
  </si>
  <si>
    <t>Lecture : entre 2010 et 2016, 75 % des branches étaient en conformité avec le Smic dès le mois de sa revalorisation contre seulement 52 % d’entre-elles entre 2006 et 2009.</t>
  </si>
  <si>
    <t>Les quatre trimestres</t>
  </si>
  <si>
    <t>Aucun trimestre</t>
  </si>
  <si>
    <t>Nombre accords</t>
  </si>
  <si>
    <t xml:space="preserve">Graphique 3. Proportions de branches conformes soit quatre trimestres 
soit aucun trimestre au cours de l'année 
</t>
  </si>
  <si>
    <t>Lecture : en 2016, 82 % des branches sont conformes au Smic sur les quatre trimestres, 12 % n’ont pas été conforme un seul trimestre. 6 % des branches ont donc été conformes entre un et trois trimestres (cas intermédiaires). Cette année-là, 234 accords salariaux ont été conclus</t>
  </si>
  <si>
    <t>Années non-conformes</t>
  </si>
  <si>
    <t>Aucune année</t>
  </si>
  <si>
    <t>1 année</t>
  </si>
  <si>
    <t>2 années</t>
  </si>
  <si>
    <t>3 années</t>
  </si>
  <si>
    <t xml:space="preserve">4 années </t>
  </si>
  <si>
    <t>5 années et plus</t>
  </si>
  <si>
    <t xml:space="preserve">Graphique 4. Répartition des branches selon leur nombre d'années de non-conformité entre 2006 et 2016
</t>
  </si>
  <si>
    <t>Lecture : entre 2006 et 2016, 19 % des branches ont été non conformes au Smic une année (un ou plusieurs trimestres).</t>
  </si>
  <si>
    <t>Cris</t>
  </si>
  <si>
    <t>2006-2009</t>
  </si>
  <si>
    <t>2010-2016</t>
  </si>
  <si>
    <t>Branche</t>
  </si>
  <si>
    <t>Conformité</t>
  </si>
  <si>
    <t>A</t>
  </si>
  <si>
    <t>Métallurgie et sidérurgie</t>
  </si>
  <si>
    <t>B</t>
  </si>
  <si>
    <t>Bâtiment et travaux publics</t>
  </si>
  <si>
    <t>C</t>
  </si>
  <si>
    <t>Chimie et pharmacie</t>
  </si>
  <si>
    <t>D</t>
  </si>
  <si>
    <t>Plastiques, caoutchouc et combustibles</t>
  </si>
  <si>
    <t>E</t>
  </si>
  <si>
    <t>Verre et matériaux de construction</t>
  </si>
  <si>
    <t>F</t>
  </si>
  <si>
    <t>Bois et dérivés</t>
  </si>
  <si>
    <t>G</t>
  </si>
  <si>
    <t>Habillement, cuir, textile</t>
  </si>
  <si>
    <t>H</t>
  </si>
  <si>
    <t>Culture et communication</t>
  </si>
  <si>
    <t>I</t>
  </si>
  <si>
    <t>Agro-alimentaire</t>
  </si>
  <si>
    <t>J</t>
  </si>
  <si>
    <t>Commerce de gros et import - export</t>
  </si>
  <si>
    <t>K</t>
  </si>
  <si>
    <t>Commerce principalement alimentaire</t>
  </si>
  <si>
    <t>L</t>
  </si>
  <si>
    <t>Commerce de détail principalement non alimentaire</t>
  </si>
  <si>
    <t>M</t>
  </si>
  <si>
    <t>Services de l'automobile et des matériels roulants</t>
  </si>
  <si>
    <t>N</t>
  </si>
  <si>
    <t>Hôtellerie, restauration et tourisme</t>
  </si>
  <si>
    <t>O</t>
  </si>
  <si>
    <t>Transports (hors statuts)</t>
  </si>
  <si>
    <t>P</t>
  </si>
  <si>
    <t>Secteur sanitaire et social</t>
  </si>
  <si>
    <t>Q</t>
  </si>
  <si>
    <t>Banques, établissements financiers et assurances</t>
  </si>
  <si>
    <t>R</t>
  </si>
  <si>
    <t>Immobilier et activités tertiaires liées au bâtiment</t>
  </si>
  <si>
    <t>S</t>
  </si>
  <si>
    <t>Bureaux d'études et prestations de services aux entreprises</t>
  </si>
  <si>
    <t>T</t>
  </si>
  <si>
    <t>Professions juridiques et comptables</t>
  </si>
  <si>
    <t>U</t>
  </si>
  <si>
    <t>Nettoyage, manutention, récupération et sécurité</t>
  </si>
  <si>
    <t>V</t>
  </si>
  <si>
    <t>Branches non agricoles diverses</t>
  </si>
  <si>
    <t>Ensemble</t>
  </si>
  <si>
    <t>Champ : branches couvrant ou ayant couvert 5 000 salariés ou plus en activité.</t>
  </si>
  <si>
    <t>Lecture : au cours de l’année 2016, les branches de la Métallurgie et sidérurgie, étaient en moyenne conformes au Smic 90 % du temps, soient 3,6 trimestres sur quatre. De 2006 à 2009, elles n’étaient conformes qu’à peine plus de deux trimestres par an contre 3,3 trimestres par an en moyenne entre 2010 et 2016 (soit 83 % du temps).</t>
  </si>
  <si>
    <t>Nombre de branches</t>
  </si>
  <si>
    <t>Effectif total (millions)</t>
  </si>
  <si>
    <t>Rémunération moyenne nette par EQTP</t>
  </si>
  <si>
    <t>gagnant 1 à 1,05 Smic</t>
  </si>
  <si>
    <t>en entreprise de 1 à 9 salariés</t>
  </si>
  <si>
    <t>de 29 ans ou moins</t>
  </si>
  <si>
    <t>ouvriers ou employés</t>
  </si>
  <si>
    <t>femmes</t>
  </si>
  <si>
    <t>Basse</t>
  </si>
  <si>
    <t>Bonne</t>
  </si>
  <si>
    <t>Parfaite</t>
  </si>
  <si>
    <t>-</t>
  </si>
  <si>
    <t>Garanti annuel (assiette large, signature tardive et rétroactive)</t>
  </si>
  <si>
    <t>Hiérarchique (assiette étroite, signature précoce)</t>
  </si>
  <si>
    <t>Lecture : fin 2016, 94 % des branches négociant des minima garantis annuels disposaient d’une grille salariale dont le premier niveau était conforme au Smic contre 84 % des branches négociant des minima hiérarchiques.</t>
  </si>
  <si>
    <t>23 </t>
  </si>
  <si>
    <t>26 </t>
  </si>
  <si>
    <t>65 </t>
  </si>
  <si>
    <t>42 </t>
  </si>
  <si>
    <t>13 </t>
  </si>
  <si>
    <t>18 </t>
  </si>
  <si>
    <t>60 </t>
  </si>
  <si>
    <t>39 </t>
  </si>
  <si>
    <t>28 </t>
  </si>
  <si>
    <t>76 </t>
  </si>
  <si>
    <t>54 </t>
  </si>
  <si>
    <t>6,8 </t>
  </si>
  <si>
    <t>20 </t>
  </si>
  <si>
    <t>64 </t>
  </si>
  <si>
    <t>6,6 </t>
  </si>
  <si>
    <t>19 </t>
  </si>
  <si>
    <t>63 </t>
  </si>
  <si>
    <t>44 </t>
  </si>
  <si>
    <t>Part de salariés … (en %)</t>
  </si>
  <si>
    <t>Source : Dares, Base des minima de branche (BMB).</t>
  </si>
  <si>
    <t>Revalorisation du Smic (échelle de droite)</t>
  </si>
  <si>
    <t>Branches conformes (en %)</t>
  </si>
  <si>
    <t>Effectifs des branches conformes (en %)</t>
  </si>
  <si>
    <t>Accords conventionnels portant sur les salaires</t>
  </si>
  <si>
    <t xml:space="preserve">Tableau 1. Proportions cumulées de branches par délais de mise en conformité après revalorisation du Smic
</t>
  </si>
  <si>
    <t>Tableau 2. Taux de conformité moyens par Cris</t>
  </si>
  <si>
    <t>Tableau 3. Caractéristiques des branches selon leur conformité</t>
  </si>
  <si>
    <t>Graphique 2. Nombres d'accords conventionnels portant sur les salaires chaque trimestre</t>
  </si>
  <si>
    <t>Source : Dares, Base des minima de branche (BMB).</t>
  </si>
  <si>
    <t>Champ : branches couvrant ou ayant couvert 5 000 salariés ou plus.</t>
  </si>
  <si>
    <t>Source : Dares, Base des minima de branche (BMB) pour les chiffres de conformité ; Insee, DADS 2014 (fichier exhaustif) pour les caractéristiques étudiées – Rémunérations et effectifs salariés par EQTP au 31 décembre 2014, calculs Dares.</t>
  </si>
  <si>
    <t>68 </t>
  </si>
  <si>
    <t>48 </t>
  </si>
  <si>
    <t>38 </t>
  </si>
  <si>
    <t>46 </t>
  </si>
  <si>
    <t>1 780 </t>
  </si>
  <si>
    <t>2 150 </t>
  </si>
  <si>
    <t>2 480 </t>
  </si>
  <si>
    <t xml:space="preserve">2 220 </t>
  </si>
  <si>
    <t>2 240 </t>
  </si>
  <si>
    <t>A la veille de la revalorisation automatique</t>
  </si>
  <si>
    <t>an</t>
  </si>
  <si>
    <t>2008*</t>
  </si>
  <si>
    <t>2011*</t>
  </si>
  <si>
    <t>Deux trimestres</t>
  </si>
  <si>
    <t>Trois trimestres</t>
  </si>
  <si>
    <t>Note : les effectifs sont issus des DADS 2014 et fixés sur cette base pour les autres années.</t>
  </si>
  <si>
    <t>Lecture : au premier trimestre 2016, trimestre lors duquel le Smic a été revalorisé de 0,6 %, 174 accords portant sur les salaires conventionnels ont été négociés.</t>
  </si>
  <si>
    <t>Branches conformes</t>
  </si>
  <si>
    <t>Effectifs des branches conformes</t>
  </si>
  <si>
    <t>Lecture : au premier trimestre 2016, 82 % des branches disposaient d’une grille salariale dont le premier niveau était conforme au Smic. Au minimum 93 % des salariés du champ sont couverts par un minima conventionnel conforme au Smic, le Smic a augmenté de 0,6 %.</t>
  </si>
  <si>
    <t>4 mois ou au-delà</t>
  </si>
  <si>
    <t>2006 - 2009</t>
  </si>
  <si>
    <t>2010 - 2016</t>
  </si>
  <si>
    <t>Nombre d'accords</t>
  </si>
  <si>
    <t>Hors coup de pouce 2012</t>
  </si>
  <si>
    <t>Hors coup de pouce 2012 / un trimestre</t>
  </si>
  <si>
    <t>Note : "hors coup de pouce 2012" représente la proportion de branches conforme avant le coup de pouce de juillet 2012.</t>
  </si>
  <si>
    <t>Nombre de branche</t>
  </si>
  <si>
    <t>Effectifs (en milliers)</t>
  </si>
  <si>
    <t>Conformité (en %)</t>
  </si>
  <si>
    <t>Ensemble des principales branches</t>
  </si>
  <si>
    <t>Conventions collectives regroupées (Cris)</t>
  </si>
  <si>
    <t>Conformité moyenne entre 2010 et 2016 (1)</t>
  </si>
  <si>
    <t>Note : (1) Basse : conforme au plus la moitié des trimestres entre 2010 et 2016 ; Bonne : conforme plus de la moitié des trimestres entre 2010 et 2016 ; Parfaite : conforme tous les trimestres.</t>
  </si>
  <si>
    <t>Part de minima hiérarchiques (2) (en %)</t>
  </si>
  <si>
    <t>(2) Part de minima hiérarchiques dans l’ensemble des accords conventionnels. Les minima hiérarchiques portent sur une assiette étroite proche de celle du Smic à l’inverse des minima garantis qui peuvent inclure des éléments non directement liés à la production (encadré 1).</t>
  </si>
  <si>
    <t>Principales branches (3)</t>
  </si>
  <si>
    <t>Ensemble des branches (4)</t>
  </si>
  <si>
    <t>Champ : (3) branches couvrant ou ayant couvert 5 000 salariés ou plus et en vigueur sur toute la période 2010 à 2016 ; (4) conventions collectives en 2014 hors branches agricoles, statuts, conventions d’entreprise, accords et hors salariés ne disposant d’aucune couverture conventionnelle ou statutaire [3].</t>
  </si>
  <si>
    <t>Lecture : Entre 2010 et 2016, 104 branches sont toujours restées conformes au Smic. Elles représentent 4,1 millions de salariés, 38 % de leurs accords salariaux portent sur des minima hiérarchiques. Leurs salariés gagnent en moyenne 2480€ nets par mois mais 6,7 % d'entre eux gagnent de 1 à 1,05 fois le Smic.</t>
  </si>
  <si>
    <t>Note : Minima garantis annuels (assiette large, signature tardive et rétroactive) ; Minima hiérarchiques (assiette étroite, signature précoce)</t>
  </si>
  <si>
    <t>Minima garantis annuels</t>
  </si>
  <si>
    <t>Minima hiérarchiques</t>
  </si>
  <si>
    <t xml:space="preserve">Revalorisation du Smic </t>
  </si>
  <si>
    <t>Graphique A - Taux de conformité en fonction de l'assiette du minima négocié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</si>
</sst>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i/>
      <sz val="10"/>
      <color rgb="FFFF000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13" xfId="0" applyFont="1" applyFill="1" applyBorder="1"/>
    <xf numFmtId="0" fontId="3" fillId="0" borderId="0" xfId="0" applyFont="1" applyAlignment="1"/>
    <xf numFmtId="0" fontId="5" fillId="0" borderId="0" xfId="0" applyFont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3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9" fontId="6" fillId="0" borderId="6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9" fontId="6" fillId="0" borderId="11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7" fillId="0" borderId="9" xfId="0" applyFont="1" applyFill="1" applyBorder="1"/>
    <xf numFmtId="0" fontId="7" fillId="0" borderId="8" xfId="0" applyFont="1" applyFill="1" applyBorder="1" applyAlignment="1">
      <alignment horizontal="right" vertical="center"/>
    </xf>
    <xf numFmtId="10" fontId="7" fillId="0" borderId="9" xfId="0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7" fillId="0" borderId="12" xfId="0" applyFont="1" applyFill="1" applyBorder="1"/>
    <xf numFmtId="0" fontId="7" fillId="0" borderId="10" xfId="0" applyFont="1" applyFill="1" applyBorder="1" applyAlignment="1">
      <alignment horizontal="right" vertical="center"/>
    </xf>
    <xf numFmtId="10" fontId="7" fillId="0" borderId="12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9" fontId="7" fillId="0" borderId="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9" fontId="7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/>
    </xf>
    <xf numFmtId="9" fontId="7" fillId="0" borderId="0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9" fontId="7" fillId="0" borderId="11" xfId="0" applyNumberFormat="1" applyFont="1" applyFill="1" applyBorder="1" applyAlignment="1">
      <alignment horizontal="center" vertical="center"/>
    </xf>
    <xf numFmtId="9" fontId="7" fillId="0" borderId="1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4" borderId="0" xfId="0" applyFont="1" applyFill="1" applyAlignment="1"/>
    <xf numFmtId="0" fontId="3" fillId="4" borderId="0" xfId="0" applyFont="1" applyFill="1" applyAlignment="1"/>
    <xf numFmtId="0" fontId="4" fillId="4" borderId="0" xfId="0" applyFont="1" applyFill="1"/>
    <xf numFmtId="0" fontId="3" fillId="4" borderId="0" xfId="0" applyFont="1" applyFill="1"/>
    <xf numFmtId="0" fontId="1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5" fillId="4" borderId="0" xfId="0" applyFont="1" applyFill="1"/>
    <xf numFmtId="0" fontId="1" fillId="4" borderId="0" xfId="0" applyFont="1" applyFill="1" applyBorder="1"/>
    <xf numFmtId="0" fontId="2" fillId="4" borderId="0" xfId="0" applyFont="1" applyFill="1" applyBorder="1"/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3" borderId="1" xfId="0" applyFont="1" applyFill="1" applyBorder="1"/>
    <xf numFmtId="0" fontId="4" fillId="5" borderId="0" xfId="0" applyFont="1" applyFill="1" applyAlignment="1"/>
    <xf numFmtId="0" fontId="3" fillId="5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4" fillId="5" borderId="0" xfId="0" applyFont="1" applyFill="1"/>
    <xf numFmtId="0" fontId="3" fillId="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H1"/>
    </sheetView>
  </sheetViews>
  <sheetFormatPr baseColWidth="10" defaultRowHeight="12.75" x14ac:dyDescent="0.2"/>
  <cols>
    <col min="1" max="1" width="15.5703125" style="7" customWidth="1"/>
    <col min="2" max="2" width="11.85546875" style="7" customWidth="1"/>
    <col min="3" max="3" width="15.42578125" style="7" customWidth="1"/>
    <col min="4" max="16384" width="11.42578125" style="7"/>
  </cols>
  <sheetData>
    <row r="1" spans="1:8" s="31" customFormat="1" x14ac:dyDescent="0.2">
      <c r="A1" s="188" t="s">
        <v>117</v>
      </c>
      <c r="B1" s="189"/>
      <c r="C1" s="189"/>
      <c r="D1" s="189"/>
      <c r="E1" s="189"/>
      <c r="F1" s="189"/>
      <c r="G1" s="189"/>
      <c r="H1" s="189"/>
    </row>
    <row r="4" spans="1:8" x14ac:dyDescent="0.2">
      <c r="A4" s="30"/>
      <c r="B4" s="171" t="s">
        <v>145</v>
      </c>
      <c r="C4" s="172" t="s">
        <v>146</v>
      </c>
    </row>
    <row r="5" spans="1:8" x14ac:dyDescent="0.2">
      <c r="A5" s="38" t="s">
        <v>7</v>
      </c>
      <c r="B5" s="131">
        <f t="shared" ref="B5:C9" si="0">B17*100</f>
        <v>51.66809238665526</v>
      </c>
      <c r="C5" s="132">
        <f t="shared" si="0"/>
        <v>75.461633155519081</v>
      </c>
    </row>
    <row r="6" spans="1:8" x14ac:dyDescent="0.2">
      <c r="A6" s="39" t="s">
        <v>8</v>
      </c>
      <c r="B6" s="133">
        <f t="shared" si="0"/>
        <v>61.50556030795552</v>
      </c>
      <c r="C6" s="134">
        <f t="shared" si="0"/>
        <v>82.68362741075093</v>
      </c>
    </row>
    <row r="7" spans="1:8" x14ac:dyDescent="0.2">
      <c r="A7" s="39" t="s">
        <v>9</v>
      </c>
      <c r="B7" s="133">
        <f t="shared" si="0"/>
        <v>84.944396920444831</v>
      </c>
      <c r="C7" s="134">
        <f t="shared" si="0"/>
        <v>87.607714402954457</v>
      </c>
    </row>
    <row r="8" spans="1:8" x14ac:dyDescent="0.2">
      <c r="A8" s="39" t="s">
        <v>10</v>
      </c>
      <c r="B8" s="133">
        <f t="shared" si="0"/>
        <v>88.109495295124034</v>
      </c>
      <c r="C8" s="134">
        <f t="shared" si="0"/>
        <v>89.536315141567499</v>
      </c>
    </row>
    <row r="9" spans="1:8" x14ac:dyDescent="0.2">
      <c r="A9" s="40" t="s">
        <v>144</v>
      </c>
      <c r="B9" s="135">
        <f t="shared" si="0"/>
        <v>100</v>
      </c>
      <c r="C9" s="136">
        <f t="shared" si="0"/>
        <v>100</v>
      </c>
    </row>
    <row r="11" spans="1:8" x14ac:dyDescent="0.2">
      <c r="A11" s="7" t="s">
        <v>11</v>
      </c>
    </row>
    <row r="12" spans="1:8" x14ac:dyDescent="0.2">
      <c r="A12" s="7" t="s">
        <v>5</v>
      </c>
    </row>
    <row r="13" spans="1:8" x14ac:dyDescent="0.2">
      <c r="A13" s="7" t="s">
        <v>121</v>
      </c>
    </row>
    <row r="16" spans="1:8" x14ac:dyDescent="0.2">
      <c r="A16" s="64"/>
      <c r="B16" s="65" t="s">
        <v>145</v>
      </c>
      <c r="C16" s="66" t="s">
        <v>146</v>
      </c>
    </row>
    <row r="17" spans="1:3" x14ac:dyDescent="0.2">
      <c r="A17" s="67" t="s">
        <v>7</v>
      </c>
      <c r="B17" s="68">
        <v>0.51668092386655262</v>
      </c>
      <c r="C17" s="69">
        <v>0.75461633155519081</v>
      </c>
    </row>
    <row r="18" spans="1:3" x14ac:dyDescent="0.2">
      <c r="A18" s="70" t="s">
        <v>8</v>
      </c>
      <c r="B18" s="71">
        <v>0.6150556030795552</v>
      </c>
      <c r="C18" s="72">
        <v>0.82683627410750926</v>
      </c>
    </row>
    <row r="19" spans="1:3" x14ac:dyDescent="0.2">
      <c r="A19" s="70" t="s">
        <v>9</v>
      </c>
      <c r="B19" s="71">
        <v>0.84944396920444831</v>
      </c>
      <c r="C19" s="72">
        <v>0.87607714402954451</v>
      </c>
    </row>
    <row r="20" spans="1:3" x14ac:dyDescent="0.2">
      <c r="A20" s="70" t="s">
        <v>10</v>
      </c>
      <c r="B20" s="71">
        <v>0.88109495295124041</v>
      </c>
      <c r="C20" s="72">
        <v>0.89536315141567502</v>
      </c>
    </row>
    <row r="21" spans="1:3" x14ac:dyDescent="0.2">
      <c r="A21" s="73" t="s">
        <v>144</v>
      </c>
      <c r="B21" s="74">
        <v>1</v>
      </c>
      <c r="C21" s="75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B1"/>
    </sheetView>
  </sheetViews>
  <sheetFormatPr baseColWidth="10" defaultRowHeight="12.75" x14ac:dyDescent="0.2"/>
  <cols>
    <col min="1" max="1" width="3.42578125" style="7" customWidth="1"/>
    <col min="2" max="2" width="48.7109375" style="7" customWidth="1"/>
    <col min="3" max="3" width="10.7109375" style="7" customWidth="1"/>
    <col min="4" max="4" width="11.42578125" style="7"/>
    <col min="5" max="5" width="11.5703125" style="7" customWidth="1"/>
    <col min="6" max="7" width="11.42578125" style="7"/>
    <col min="8" max="8" width="4" style="7" customWidth="1"/>
    <col min="9" max="9" width="4.140625" style="7" customWidth="1"/>
    <col min="10" max="10" width="16.5703125" style="7" customWidth="1"/>
    <col min="11" max="11" width="7.85546875" style="7" customWidth="1"/>
    <col min="12" max="16384" width="11.42578125" style="7"/>
  </cols>
  <sheetData>
    <row r="1" spans="1:15" x14ac:dyDescent="0.2">
      <c r="A1" s="190" t="s">
        <v>118</v>
      </c>
      <c r="B1" s="191"/>
    </row>
    <row r="4" spans="1:15" x14ac:dyDescent="0.2">
      <c r="A4" s="11"/>
      <c r="B4" s="173" t="s">
        <v>26</v>
      </c>
      <c r="C4" s="201">
        <v>2016</v>
      </c>
      <c r="D4" s="202"/>
      <c r="E4" s="203"/>
      <c r="F4" s="174" t="s">
        <v>27</v>
      </c>
      <c r="G4" s="175" t="s">
        <v>28</v>
      </c>
      <c r="I4" s="43"/>
      <c r="J4" s="44" t="s">
        <v>26</v>
      </c>
      <c r="K4" s="198">
        <v>2016</v>
      </c>
      <c r="L4" s="199"/>
      <c r="M4" s="200"/>
      <c r="N4" s="45" t="s">
        <v>27</v>
      </c>
      <c r="O4" s="46" t="s">
        <v>28</v>
      </c>
    </row>
    <row r="5" spans="1:15" ht="38.25" x14ac:dyDescent="0.2">
      <c r="A5" s="16"/>
      <c r="B5" s="176" t="s">
        <v>155</v>
      </c>
      <c r="C5" s="177" t="s">
        <v>151</v>
      </c>
      <c r="D5" s="178" t="s">
        <v>152</v>
      </c>
      <c r="E5" s="179" t="s">
        <v>153</v>
      </c>
      <c r="F5" s="180" t="s">
        <v>153</v>
      </c>
      <c r="G5" s="179" t="s">
        <v>153</v>
      </c>
      <c r="I5" s="47"/>
      <c r="J5" s="48"/>
      <c r="K5" s="49" t="s">
        <v>29</v>
      </c>
      <c r="L5" s="50" t="s">
        <v>1</v>
      </c>
      <c r="M5" s="51" t="s">
        <v>30</v>
      </c>
      <c r="N5" s="52" t="s">
        <v>30</v>
      </c>
      <c r="O5" s="51" t="s">
        <v>30</v>
      </c>
    </row>
    <row r="6" spans="1:15" x14ac:dyDescent="0.2">
      <c r="A6" s="14" t="s">
        <v>31</v>
      </c>
      <c r="B6" s="160" t="s">
        <v>32</v>
      </c>
      <c r="C6" s="19">
        <v>69</v>
      </c>
      <c r="D6" s="28">
        <v>1604</v>
      </c>
      <c r="E6" s="41">
        <f>M6*100</f>
        <v>90</v>
      </c>
      <c r="F6" s="41">
        <f t="shared" ref="F6:G6" si="0">N6*100</f>
        <v>53</v>
      </c>
      <c r="G6" s="41">
        <f t="shared" si="0"/>
        <v>83</v>
      </c>
      <c r="I6" s="53" t="s">
        <v>31</v>
      </c>
      <c r="J6" s="197" t="s">
        <v>32</v>
      </c>
      <c r="K6" s="54">
        <v>69</v>
      </c>
      <c r="L6" s="55">
        <v>1604</v>
      </c>
      <c r="M6" s="56">
        <v>0.9</v>
      </c>
      <c r="N6" s="57">
        <v>0.53</v>
      </c>
      <c r="O6" s="56">
        <v>0.83</v>
      </c>
    </row>
    <row r="7" spans="1:15" x14ac:dyDescent="0.2">
      <c r="A7" s="14" t="s">
        <v>33</v>
      </c>
      <c r="B7" s="160" t="s">
        <v>34</v>
      </c>
      <c r="C7" s="19">
        <v>60</v>
      </c>
      <c r="D7" s="28">
        <v>1163</v>
      </c>
      <c r="E7" s="41">
        <f t="shared" ref="E7:E28" si="1">M7*100</f>
        <v>89</v>
      </c>
      <c r="F7" s="41">
        <f t="shared" ref="F7:F28" si="2">N7*100</f>
        <v>84</v>
      </c>
      <c r="G7" s="41">
        <f t="shared" ref="G7:G28" si="3">O7*100</f>
        <v>89</v>
      </c>
      <c r="I7" s="53" t="s">
        <v>33</v>
      </c>
      <c r="J7" s="197" t="s">
        <v>34</v>
      </c>
      <c r="K7" s="54">
        <v>60</v>
      </c>
      <c r="L7" s="55">
        <v>1163</v>
      </c>
      <c r="M7" s="56">
        <v>0.89</v>
      </c>
      <c r="N7" s="57">
        <v>0.84</v>
      </c>
      <c r="O7" s="56">
        <v>0.89</v>
      </c>
    </row>
    <row r="8" spans="1:15" x14ac:dyDescent="0.2">
      <c r="A8" s="14" t="s">
        <v>35</v>
      </c>
      <c r="B8" s="160" t="s">
        <v>36</v>
      </c>
      <c r="C8" s="19">
        <v>5</v>
      </c>
      <c r="D8" s="28">
        <v>509</v>
      </c>
      <c r="E8" s="41">
        <f t="shared" si="1"/>
        <v>100</v>
      </c>
      <c r="F8" s="41">
        <f t="shared" si="2"/>
        <v>77</v>
      </c>
      <c r="G8" s="41">
        <f t="shared" si="3"/>
        <v>89</v>
      </c>
      <c r="I8" s="53" t="s">
        <v>35</v>
      </c>
      <c r="J8" s="197" t="s">
        <v>36</v>
      </c>
      <c r="K8" s="54">
        <v>5</v>
      </c>
      <c r="L8" s="55">
        <v>509</v>
      </c>
      <c r="M8" s="56">
        <v>1</v>
      </c>
      <c r="N8" s="57">
        <v>0.77</v>
      </c>
      <c r="O8" s="56">
        <v>0.89</v>
      </c>
    </row>
    <row r="9" spans="1:15" x14ac:dyDescent="0.2">
      <c r="A9" s="14" t="s">
        <v>37</v>
      </c>
      <c r="B9" s="160" t="s">
        <v>38</v>
      </c>
      <c r="C9" s="19">
        <v>4</v>
      </c>
      <c r="D9" s="28">
        <v>220</v>
      </c>
      <c r="E9" s="41">
        <f t="shared" ref="E9:E18" si="4">M9*100</f>
        <v>100</v>
      </c>
      <c r="F9" s="41">
        <f t="shared" si="2"/>
        <v>69</v>
      </c>
      <c r="G9" s="41">
        <f t="shared" si="3"/>
        <v>86</v>
      </c>
      <c r="I9" s="53" t="s">
        <v>37</v>
      </c>
      <c r="J9" s="197" t="s">
        <v>38</v>
      </c>
      <c r="K9" s="54">
        <v>4</v>
      </c>
      <c r="L9" s="55">
        <v>220</v>
      </c>
      <c r="M9" s="56">
        <v>1</v>
      </c>
      <c r="N9" s="57">
        <v>0.69</v>
      </c>
      <c r="O9" s="56">
        <v>0.86</v>
      </c>
    </row>
    <row r="10" spans="1:15" x14ac:dyDescent="0.2">
      <c r="A10" s="14" t="s">
        <v>39</v>
      </c>
      <c r="B10" s="160" t="s">
        <v>40</v>
      </c>
      <c r="C10" s="19">
        <v>10</v>
      </c>
      <c r="D10" s="28">
        <v>147</v>
      </c>
      <c r="E10" s="41">
        <f t="shared" si="4"/>
        <v>73</v>
      </c>
      <c r="F10" s="41">
        <f t="shared" si="2"/>
        <v>53</v>
      </c>
      <c r="G10" s="41">
        <f t="shared" si="3"/>
        <v>73</v>
      </c>
      <c r="I10" s="53" t="s">
        <v>39</v>
      </c>
      <c r="J10" s="197" t="s">
        <v>40</v>
      </c>
      <c r="K10" s="54">
        <v>10</v>
      </c>
      <c r="L10" s="55">
        <v>147</v>
      </c>
      <c r="M10" s="56">
        <v>0.73</v>
      </c>
      <c r="N10" s="57">
        <v>0.53</v>
      </c>
      <c r="O10" s="56">
        <v>0.73</v>
      </c>
    </row>
    <row r="11" spans="1:15" x14ac:dyDescent="0.2">
      <c r="A11" s="14" t="s">
        <v>41</v>
      </c>
      <c r="B11" s="160" t="s">
        <v>42</v>
      </c>
      <c r="C11" s="19">
        <v>13</v>
      </c>
      <c r="D11" s="28">
        <v>248</v>
      </c>
      <c r="E11" s="41">
        <f t="shared" si="4"/>
        <v>85</v>
      </c>
      <c r="F11" s="41">
        <f t="shared" si="2"/>
        <v>67</v>
      </c>
      <c r="G11" s="41">
        <f t="shared" si="3"/>
        <v>80</v>
      </c>
      <c r="I11" s="53" t="s">
        <v>41</v>
      </c>
      <c r="J11" s="197" t="s">
        <v>42</v>
      </c>
      <c r="K11" s="54">
        <v>13</v>
      </c>
      <c r="L11" s="55">
        <v>248</v>
      </c>
      <c r="M11" s="56">
        <v>0.85</v>
      </c>
      <c r="N11" s="57">
        <v>0.67</v>
      </c>
      <c r="O11" s="56">
        <v>0.8</v>
      </c>
    </row>
    <row r="12" spans="1:15" x14ac:dyDescent="0.2">
      <c r="A12" s="14" t="s">
        <v>43</v>
      </c>
      <c r="B12" s="160" t="s">
        <v>44</v>
      </c>
      <c r="C12" s="19">
        <v>14</v>
      </c>
      <c r="D12" s="28">
        <v>460</v>
      </c>
      <c r="E12" s="41">
        <f t="shared" si="4"/>
        <v>80</v>
      </c>
      <c r="F12" s="41">
        <f t="shared" si="2"/>
        <v>65</v>
      </c>
      <c r="G12" s="41">
        <f t="shared" si="3"/>
        <v>77</v>
      </c>
      <c r="I12" s="53" t="s">
        <v>43</v>
      </c>
      <c r="J12" s="197" t="s">
        <v>44</v>
      </c>
      <c r="K12" s="54">
        <v>14</v>
      </c>
      <c r="L12" s="55">
        <v>460</v>
      </c>
      <c r="M12" s="56">
        <v>0.8</v>
      </c>
      <c r="N12" s="57">
        <v>0.65</v>
      </c>
      <c r="O12" s="56">
        <v>0.77</v>
      </c>
    </row>
    <row r="13" spans="1:15" x14ac:dyDescent="0.2">
      <c r="A13" s="14" t="s">
        <v>45</v>
      </c>
      <c r="B13" s="160" t="s">
        <v>46</v>
      </c>
      <c r="C13" s="19">
        <v>15</v>
      </c>
      <c r="D13" s="28">
        <v>361</v>
      </c>
      <c r="E13" s="41">
        <f t="shared" si="4"/>
        <v>78</v>
      </c>
      <c r="F13" s="41">
        <f t="shared" si="2"/>
        <v>69</v>
      </c>
      <c r="G13" s="41">
        <f t="shared" si="3"/>
        <v>72</v>
      </c>
      <c r="I13" s="53" t="s">
        <v>45</v>
      </c>
      <c r="J13" s="197" t="s">
        <v>46</v>
      </c>
      <c r="K13" s="54">
        <v>15</v>
      </c>
      <c r="L13" s="55">
        <v>361</v>
      </c>
      <c r="M13" s="56">
        <v>0.78</v>
      </c>
      <c r="N13" s="57">
        <v>0.69</v>
      </c>
      <c r="O13" s="56">
        <v>0.72</v>
      </c>
    </row>
    <row r="14" spans="1:15" x14ac:dyDescent="0.2">
      <c r="A14" s="14" t="s">
        <v>47</v>
      </c>
      <c r="B14" s="160" t="s">
        <v>48</v>
      </c>
      <c r="C14" s="19">
        <v>28</v>
      </c>
      <c r="D14" s="28">
        <v>808</v>
      </c>
      <c r="E14" s="41">
        <f t="shared" si="4"/>
        <v>93</v>
      </c>
      <c r="F14" s="41">
        <f t="shared" si="2"/>
        <v>89</v>
      </c>
      <c r="G14" s="41">
        <f t="shared" si="3"/>
        <v>89</v>
      </c>
      <c r="I14" s="53" t="s">
        <v>47</v>
      </c>
      <c r="J14" s="197" t="s">
        <v>48</v>
      </c>
      <c r="K14" s="54">
        <v>28</v>
      </c>
      <c r="L14" s="55">
        <v>808</v>
      </c>
      <c r="M14" s="56">
        <v>0.93</v>
      </c>
      <c r="N14" s="57">
        <v>0.89</v>
      </c>
      <c r="O14" s="56">
        <v>0.89</v>
      </c>
    </row>
    <row r="15" spans="1:15" x14ac:dyDescent="0.2">
      <c r="A15" s="14" t="s">
        <v>49</v>
      </c>
      <c r="B15" s="160" t="s">
        <v>50</v>
      </c>
      <c r="C15" s="19">
        <v>2</v>
      </c>
      <c r="D15" s="28">
        <v>376</v>
      </c>
      <c r="E15" s="41">
        <f t="shared" si="4"/>
        <v>50</v>
      </c>
      <c r="F15" s="41">
        <f t="shared" si="2"/>
        <v>73</v>
      </c>
      <c r="G15" s="41">
        <f t="shared" si="3"/>
        <v>84</v>
      </c>
      <c r="I15" s="53" t="s">
        <v>49</v>
      </c>
      <c r="J15" s="197" t="s">
        <v>50</v>
      </c>
      <c r="K15" s="54">
        <v>2</v>
      </c>
      <c r="L15" s="55">
        <v>376</v>
      </c>
      <c r="M15" s="56">
        <v>0.5</v>
      </c>
      <c r="N15" s="57">
        <v>0.73</v>
      </c>
      <c r="O15" s="56">
        <v>0.84</v>
      </c>
    </row>
    <row r="16" spans="1:15" x14ac:dyDescent="0.2">
      <c r="A16" s="14" t="s">
        <v>51</v>
      </c>
      <c r="B16" s="160" t="s">
        <v>52</v>
      </c>
      <c r="C16" s="19">
        <v>1</v>
      </c>
      <c r="D16" s="28">
        <v>677</v>
      </c>
      <c r="E16" s="41">
        <f t="shared" si="4"/>
        <v>75</v>
      </c>
      <c r="F16" s="41">
        <f t="shared" si="2"/>
        <v>25</v>
      </c>
      <c r="G16" s="41">
        <f t="shared" si="3"/>
        <v>68</v>
      </c>
      <c r="I16" s="53" t="s">
        <v>51</v>
      </c>
      <c r="J16" s="197" t="s">
        <v>52</v>
      </c>
      <c r="K16" s="54">
        <v>1</v>
      </c>
      <c r="L16" s="55">
        <v>677</v>
      </c>
      <c r="M16" s="56">
        <v>0.75</v>
      </c>
      <c r="N16" s="57">
        <v>0.25</v>
      </c>
      <c r="O16" s="56">
        <v>0.68</v>
      </c>
    </row>
    <row r="17" spans="1:15" x14ac:dyDescent="0.2">
      <c r="A17" s="14" t="s">
        <v>53</v>
      </c>
      <c r="B17" s="160" t="s">
        <v>54</v>
      </c>
      <c r="C17" s="19">
        <v>7</v>
      </c>
      <c r="D17" s="28">
        <v>366</v>
      </c>
      <c r="E17" s="41">
        <f t="shared" si="4"/>
        <v>75</v>
      </c>
      <c r="F17" s="41">
        <f t="shared" si="2"/>
        <v>76</v>
      </c>
      <c r="G17" s="41">
        <f t="shared" si="3"/>
        <v>73</v>
      </c>
      <c r="I17" s="53" t="s">
        <v>53</v>
      </c>
      <c r="J17" s="197" t="s">
        <v>54</v>
      </c>
      <c r="K17" s="54">
        <v>7</v>
      </c>
      <c r="L17" s="55">
        <v>366</v>
      </c>
      <c r="M17" s="56">
        <v>0.75</v>
      </c>
      <c r="N17" s="57">
        <v>0.76</v>
      </c>
      <c r="O17" s="56">
        <v>0.73</v>
      </c>
    </row>
    <row r="18" spans="1:15" x14ac:dyDescent="0.2">
      <c r="A18" s="14" t="s">
        <v>55</v>
      </c>
      <c r="B18" s="160" t="s">
        <v>56</v>
      </c>
      <c r="C18" s="19">
        <v>2</v>
      </c>
      <c r="D18" s="28">
        <v>498</v>
      </c>
      <c r="E18" s="41">
        <f t="shared" si="4"/>
        <v>100</v>
      </c>
      <c r="F18" s="41">
        <f t="shared" si="2"/>
        <v>98</v>
      </c>
      <c r="G18" s="41">
        <f t="shared" si="3"/>
        <v>89</v>
      </c>
      <c r="I18" s="53" t="s">
        <v>55</v>
      </c>
      <c r="J18" s="197" t="s">
        <v>56</v>
      </c>
      <c r="K18" s="54">
        <v>2</v>
      </c>
      <c r="L18" s="55">
        <v>498</v>
      </c>
      <c r="M18" s="56">
        <v>1</v>
      </c>
      <c r="N18" s="57">
        <v>0.98</v>
      </c>
      <c r="O18" s="56">
        <v>0.89</v>
      </c>
    </row>
    <row r="19" spans="1:15" x14ac:dyDescent="0.2">
      <c r="A19" s="14" t="s">
        <v>57</v>
      </c>
      <c r="B19" s="160" t="s">
        <v>58</v>
      </c>
      <c r="C19" s="19">
        <v>9</v>
      </c>
      <c r="D19" s="28">
        <v>964</v>
      </c>
      <c r="E19" s="41">
        <f t="shared" si="1"/>
        <v>56.000000000000007</v>
      </c>
      <c r="F19" s="41">
        <f t="shared" si="2"/>
        <v>82</v>
      </c>
      <c r="G19" s="41">
        <f t="shared" si="3"/>
        <v>77</v>
      </c>
      <c r="I19" s="53" t="s">
        <v>57</v>
      </c>
      <c r="J19" s="197" t="s">
        <v>58</v>
      </c>
      <c r="K19" s="54">
        <v>9</v>
      </c>
      <c r="L19" s="55">
        <v>964</v>
      </c>
      <c r="M19" s="56">
        <v>0.56000000000000005</v>
      </c>
      <c r="N19" s="57">
        <v>0.82</v>
      </c>
      <c r="O19" s="56">
        <v>0.77</v>
      </c>
    </row>
    <row r="20" spans="1:15" x14ac:dyDescent="0.2">
      <c r="A20" s="14" t="s">
        <v>59</v>
      </c>
      <c r="B20" s="160" t="s">
        <v>60</v>
      </c>
      <c r="C20" s="19">
        <v>7</v>
      </c>
      <c r="D20" s="28">
        <v>850</v>
      </c>
      <c r="E20" s="41">
        <f t="shared" si="1"/>
        <v>96</v>
      </c>
      <c r="F20" s="41">
        <f t="shared" si="2"/>
        <v>73</v>
      </c>
      <c r="G20" s="41">
        <f t="shared" si="3"/>
        <v>86</v>
      </c>
      <c r="I20" s="53" t="s">
        <v>59</v>
      </c>
      <c r="J20" s="197" t="s">
        <v>60</v>
      </c>
      <c r="K20" s="54">
        <v>7</v>
      </c>
      <c r="L20" s="55">
        <v>850</v>
      </c>
      <c r="M20" s="56">
        <v>0.96</v>
      </c>
      <c r="N20" s="57">
        <v>0.73</v>
      </c>
      <c r="O20" s="56">
        <v>0.86</v>
      </c>
    </row>
    <row r="21" spans="1:15" x14ac:dyDescent="0.2">
      <c r="A21" s="14" t="s">
        <v>61</v>
      </c>
      <c r="B21" s="160" t="s">
        <v>62</v>
      </c>
      <c r="C21" s="19">
        <v>12</v>
      </c>
      <c r="D21" s="28">
        <v>698</v>
      </c>
      <c r="E21" s="41">
        <f t="shared" si="1"/>
        <v>92</v>
      </c>
      <c r="F21" s="41">
        <f t="shared" si="2"/>
        <v>79</v>
      </c>
      <c r="G21" s="41">
        <f t="shared" si="3"/>
        <v>90</v>
      </c>
      <c r="I21" s="53" t="s">
        <v>61</v>
      </c>
      <c r="J21" s="197" t="s">
        <v>62</v>
      </c>
      <c r="K21" s="54">
        <v>12</v>
      </c>
      <c r="L21" s="55">
        <v>698</v>
      </c>
      <c r="M21" s="56">
        <v>0.92</v>
      </c>
      <c r="N21" s="57">
        <v>0.79</v>
      </c>
      <c r="O21" s="56">
        <v>0.9</v>
      </c>
    </row>
    <row r="22" spans="1:15" x14ac:dyDescent="0.2">
      <c r="A22" s="14" t="s">
        <v>63</v>
      </c>
      <c r="B22" s="160" t="s">
        <v>64</v>
      </c>
      <c r="C22" s="19">
        <v>12</v>
      </c>
      <c r="D22" s="28">
        <v>584</v>
      </c>
      <c r="E22" s="41">
        <f t="shared" si="1"/>
        <v>92</v>
      </c>
      <c r="F22" s="41">
        <f t="shared" si="2"/>
        <v>94</v>
      </c>
      <c r="G22" s="41">
        <f t="shared" si="3"/>
        <v>94</v>
      </c>
      <c r="I22" s="53" t="s">
        <v>63</v>
      </c>
      <c r="J22" s="197" t="s">
        <v>64</v>
      </c>
      <c r="K22" s="54">
        <v>12</v>
      </c>
      <c r="L22" s="55">
        <v>584</v>
      </c>
      <c r="M22" s="56">
        <v>0.92</v>
      </c>
      <c r="N22" s="57">
        <v>0.94</v>
      </c>
      <c r="O22" s="56">
        <v>0.94</v>
      </c>
    </row>
    <row r="23" spans="1:15" x14ac:dyDescent="0.2">
      <c r="A23" s="14" t="s">
        <v>65</v>
      </c>
      <c r="B23" s="160" t="s">
        <v>66</v>
      </c>
      <c r="C23" s="19">
        <v>6</v>
      </c>
      <c r="D23" s="28">
        <v>312</v>
      </c>
      <c r="E23" s="41">
        <f t="shared" si="1"/>
        <v>83</v>
      </c>
      <c r="F23" s="41">
        <f t="shared" si="2"/>
        <v>85</v>
      </c>
      <c r="G23" s="41">
        <f t="shared" si="3"/>
        <v>94</v>
      </c>
      <c r="I23" s="53" t="s">
        <v>65</v>
      </c>
      <c r="J23" s="197" t="s">
        <v>66</v>
      </c>
      <c r="K23" s="54">
        <v>6</v>
      </c>
      <c r="L23" s="55">
        <v>312</v>
      </c>
      <c r="M23" s="56">
        <v>0.83</v>
      </c>
      <c r="N23" s="57">
        <v>0.85</v>
      </c>
      <c r="O23" s="56">
        <v>0.94</v>
      </c>
    </row>
    <row r="24" spans="1:15" x14ac:dyDescent="0.2">
      <c r="A24" s="14" t="s">
        <v>67</v>
      </c>
      <c r="B24" s="160" t="s">
        <v>68</v>
      </c>
      <c r="C24" s="19">
        <v>2</v>
      </c>
      <c r="D24" s="28">
        <v>943</v>
      </c>
      <c r="E24" s="41">
        <f t="shared" si="1"/>
        <v>38</v>
      </c>
      <c r="F24" s="41">
        <f t="shared" si="2"/>
        <v>78</v>
      </c>
      <c r="G24" s="41">
        <f t="shared" si="3"/>
        <v>50</v>
      </c>
      <c r="I24" s="53" t="s">
        <v>67</v>
      </c>
      <c r="J24" s="197" t="s">
        <v>68</v>
      </c>
      <c r="K24" s="54">
        <v>2</v>
      </c>
      <c r="L24" s="55">
        <v>943</v>
      </c>
      <c r="M24" s="56">
        <v>0.38</v>
      </c>
      <c r="N24" s="57">
        <v>0.78</v>
      </c>
      <c r="O24" s="56">
        <v>0.5</v>
      </c>
    </row>
    <row r="25" spans="1:15" x14ac:dyDescent="0.2">
      <c r="A25" s="14" t="s">
        <v>69</v>
      </c>
      <c r="B25" s="160" t="s">
        <v>70</v>
      </c>
      <c r="C25" s="19">
        <v>4</v>
      </c>
      <c r="D25" s="28">
        <v>232</v>
      </c>
      <c r="E25" s="41">
        <f t="shared" si="1"/>
        <v>100</v>
      </c>
      <c r="F25" s="41">
        <f t="shared" si="2"/>
        <v>61</v>
      </c>
      <c r="G25" s="41">
        <f t="shared" si="3"/>
        <v>96</v>
      </c>
      <c r="I25" s="53" t="s">
        <v>69</v>
      </c>
      <c r="J25" s="197" t="s">
        <v>70</v>
      </c>
      <c r="K25" s="54">
        <v>4</v>
      </c>
      <c r="L25" s="55">
        <v>232</v>
      </c>
      <c r="M25" s="56">
        <v>1</v>
      </c>
      <c r="N25" s="57">
        <v>0.61</v>
      </c>
      <c r="O25" s="56">
        <v>0.96</v>
      </c>
    </row>
    <row r="26" spans="1:15" x14ac:dyDescent="0.2">
      <c r="A26" s="14" t="s">
        <v>71</v>
      </c>
      <c r="B26" s="160" t="s">
        <v>72</v>
      </c>
      <c r="C26" s="19">
        <v>8</v>
      </c>
      <c r="D26" s="28">
        <v>643</v>
      </c>
      <c r="E26" s="41">
        <f t="shared" si="1"/>
        <v>84</v>
      </c>
      <c r="F26" s="41">
        <f t="shared" si="2"/>
        <v>80</v>
      </c>
      <c r="G26" s="41">
        <f t="shared" si="3"/>
        <v>87</v>
      </c>
      <c r="I26" s="53" t="s">
        <v>71</v>
      </c>
      <c r="J26" s="197" t="s">
        <v>72</v>
      </c>
      <c r="K26" s="54">
        <v>8</v>
      </c>
      <c r="L26" s="55">
        <v>643</v>
      </c>
      <c r="M26" s="56">
        <v>0.84</v>
      </c>
      <c r="N26" s="57">
        <v>0.8</v>
      </c>
      <c r="O26" s="56">
        <v>0.87</v>
      </c>
    </row>
    <row r="27" spans="1:15" x14ac:dyDescent="0.2">
      <c r="A27" s="14" t="s">
        <v>73</v>
      </c>
      <c r="B27" s="160" t="s">
        <v>74</v>
      </c>
      <c r="C27" s="19">
        <v>14</v>
      </c>
      <c r="D27" s="28">
        <v>572</v>
      </c>
      <c r="E27" s="41">
        <f t="shared" si="1"/>
        <v>86</v>
      </c>
      <c r="F27" s="41">
        <f t="shared" si="2"/>
        <v>72</v>
      </c>
      <c r="G27" s="41">
        <f t="shared" si="3"/>
        <v>78</v>
      </c>
      <c r="I27" s="53" t="s">
        <v>73</v>
      </c>
      <c r="J27" s="197" t="s">
        <v>74</v>
      </c>
      <c r="K27" s="54">
        <v>14</v>
      </c>
      <c r="L27" s="55">
        <v>572</v>
      </c>
      <c r="M27" s="56">
        <v>0.86</v>
      </c>
      <c r="N27" s="57">
        <v>0.72</v>
      </c>
      <c r="O27" s="56">
        <v>0.78</v>
      </c>
    </row>
    <row r="28" spans="1:15" x14ac:dyDescent="0.2">
      <c r="A28" s="20"/>
      <c r="B28" s="161" t="s">
        <v>154</v>
      </c>
      <c r="C28" s="21">
        <v>304</v>
      </c>
      <c r="D28" s="29">
        <v>13235</v>
      </c>
      <c r="E28" s="42">
        <f t="shared" si="1"/>
        <v>86</v>
      </c>
      <c r="F28" s="42">
        <f t="shared" si="2"/>
        <v>72</v>
      </c>
      <c r="G28" s="42">
        <f t="shared" si="3"/>
        <v>84</v>
      </c>
      <c r="I28" s="58"/>
      <c r="J28" s="59" t="s">
        <v>75</v>
      </c>
      <c r="K28" s="60">
        <v>304</v>
      </c>
      <c r="L28" s="61">
        <v>13235</v>
      </c>
      <c r="M28" s="62">
        <v>0.86</v>
      </c>
      <c r="N28" s="63">
        <v>0.72</v>
      </c>
      <c r="O28" s="62">
        <v>0.84</v>
      </c>
    </row>
    <row r="30" spans="1:15" x14ac:dyDescent="0.2">
      <c r="A30" s="7" t="s">
        <v>77</v>
      </c>
    </row>
    <row r="31" spans="1:15" x14ac:dyDescent="0.2">
      <c r="A31" s="7" t="s">
        <v>76</v>
      </c>
    </row>
    <row r="32" spans="1:15" x14ac:dyDescent="0.2">
      <c r="A32" s="7" t="s">
        <v>121</v>
      </c>
    </row>
  </sheetData>
  <mergeCells count="2">
    <mergeCell ref="K4:M4"/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E1"/>
    </sheetView>
  </sheetViews>
  <sheetFormatPr baseColWidth="10" defaultRowHeight="12.75" x14ac:dyDescent="0.2"/>
  <cols>
    <col min="1" max="1" width="19.28515625" style="7" customWidth="1"/>
    <col min="2" max="3" width="11.42578125" style="7"/>
    <col min="4" max="5" width="12.28515625" style="7" customWidth="1"/>
    <col min="6" max="6" width="13" style="7" customWidth="1"/>
    <col min="7" max="16384" width="11.42578125" style="7"/>
  </cols>
  <sheetData>
    <row r="1" spans="1:10" x14ac:dyDescent="0.2">
      <c r="A1" s="222" t="s">
        <v>119</v>
      </c>
      <c r="B1" s="223"/>
      <c r="C1" s="218"/>
      <c r="D1" s="218"/>
      <c r="E1" s="218"/>
    </row>
    <row r="4" spans="1:10" ht="38.25" customHeight="1" x14ac:dyDescent="0.2">
      <c r="A4" s="207" t="s">
        <v>156</v>
      </c>
      <c r="B4" s="205" t="s">
        <v>78</v>
      </c>
      <c r="C4" s="205" t="s">
        <v>79</v>
      </c>
      <c r="D4" s="205" t="s">
        <v>158</v>
      </c>
      <c r="E4" s="205" t="s">
        <v>80</v>
      </c>
      <c r="F4" s="204" t="s">
        <v>111</v>
      </c>
      <c r="G4" s="205"/>
      <c r="H4" s="205"/>
      <c r="I4" s="205"/>
      <c r="J4" s="206"/>
    </row>
    <row r="5" spans="1:10" ht="51" x14ac:dyDescent="0.2">
      <c r="A5" s="208"/>
      <c r="B5" s="209"/>
      <c r="C5" s="209"/>
      <c r="D5" s="209"/>
      <c r="E5" s="209"/>
      <c r="F5" s="177" t="s">
        <v>81</v>
      </c>
      <c r="G5" s="178" t="s">
        <v>82</v>
      </c>
      <c r="H5" s="178" t="s">
        <v>83</v>
      </c>
      <c r="I5" s="178" t="s">
        <v>84</v>
      </c>
      <c r="J5" s="179" t="s">
        <v>85</v>
      </c>
    </row>
    <row r="6" spans="1:10" x14ac:dyDescent="0.2">
      <c r="A6" s="163" t="s">
        <v>86</v>
      </c>
      <c r="B6" s="12">
        <v>20</v>
      </c>
      <c r="C6" s="12">
        <v>1.1000000000000001</v>
      </c>
      <c r="D6" s="12" t="s">
        <v>124</v>
      </c>
      <c r="E6" s="12" t="s">
        <v>128</v>
      </c>
      <c r="F6" s="19">
        <v>10.199999999999999</v>
      </c>
      <c r="G6" s="12" t="s">
        <v>97</v>
      </c>
      <c r="H6" s="12" t="s">
        <v>101</v>
      </c>
      <c r="I6" s="12" t="s">
        <v>102</v>
      </c>
      <c r="J6" s="13" t="s">
        <v>103</v>
      </c>
    </row>
    <row r="7" spans="1:10" x14ac:dyDescent="0.2">
      <c r="A7" s="163" t="s">
        <v>87</v>
      </c>
      <c r="B7" s="12">
        <v>177</v>
      </c>
      <c r="C7" s="162">
        <v>8</v>
      </c>
      <c r="D7" s="12" t="s">
        <v>125</v>
      </c>
      <c r="E7" s="12" t="s">
        <v>129</v>
      </c>
      <c r="F7" s="19">
        <v>6.4</v>
      </c>
      <c r="G7" s="12" t="s">
        <v>93</v>
      </c>
      <c r="H7" s="12" t="s">
        <v>94</v>
      </c>
      <c r="I7" s="12" t="s">
        <v>95</v>
      </c>
      <c r="J7" s="13" t="s">
        <v>96</v>
      </c>
    </row>
    <row r="8" spans="1:10" x14ac:dyDescent="0.2">
      <c r="A8" s="163" t="s">
        <v>88</v>
      </c>
      <c r="B8" s="12">
        <v>104</v>
      </c>
      <c r="C8" s="12">
        <v>4.0999999999999996</v>
      </c>
      <c r="D8" s="12" t="s">
        <v>126</v>
      </c>
      <c r="E8" s="12" t="s">
        <v>130</v>
      </c>
      <c r="F8" s="19">
        <v>6.7</v>
      </c>
      <c r="G8" s="12" t="s">
        <v>97</v>
      </c>
      <c r="H8" s="12" t="s">
        <v>98</v>
      </c>
      <c r="I8" s="12" t="s">
        <v>99</v>
      </c>
      <c r="J8" s="13" t="s">
        <v>100</v>
      </c>
    </row>
    <row r="9" spans="1:10" ht="25.5" x14ac:dyDescent="0.2">
      <c r="A9" s="164" t="s">
        <v>160</v>
      </c>
      <c r="B9" s="12">
        <v>301</v>
      </c>
      <c r="C9" s="12">
        <v>13.1</v>
      </c>
      <c r="D9" s="12" t="s">
        <v>127</v>
      </c>
      <c r="E9" s="12" t="s">
        <v>131</v>
      </c>
      <c r="F9" s="19" t="s">
        <v>104</v>
      </c>
      <c r="G9" s="12" t="s">
        <v>105</v>
      </c>
      <c r="H9" s="12" t="s">
        <v>93</v>
      </c>
      <c r="I9" s="12" t="s">
        <v>106</v>
      </c>
      <c r="J9" s="13" t="s">
        <v>96</v>
      </c>
    </row>
    <row r="10" spans="1:10" ht="25.5" x14ac:dyDescent="0.2">
      <c r="A10" s="165" t="s">
        <v>161</v>
      </c>
      <c r="B10" s="15">
        <v>712</v>
      </c>
      <c r="C10" s="15">
        <v>15.3</v>
      </c>
      <c r="D10" s="15" t="s">
        <v>89</v>
      </c>
      <c r="E10" s="15" t="s">
        <v>132</v>
      </c>
      <c r="F10" s="18" t="s">
        <v>107</v>
      </c>
      <c r="G10" s="15" t="s">
        <v>108</v>
      </c>
      <c r="H10" s="15" t="s">
        <v>93</v>
      </c>
      <c r="I10" s="15" t="s">
        <v>109</v>
      </c>
      <c r="J10" s="17" t="s">
        <v>110</v>
      </c>
    </row>
    <row r="11" spans="1:10" x14ac:dyDescent="0.2">
      <c r="A11" s="10"/>
    </row>
    <row r="12" spans="1:10" x14ac:dyDescent="0.2">
      <c r="A12" s="166" t="s">
        <v>163</v>
      </c>
    </row>
    <row r="13" spans="1:10" x14ac:dyDescent="0.2">
      <c r="A13" s="7" t="s">
        <v>157</v>
      </c>
    </row>
    <row r="14" spans="1:10" x14ac:dyDescent="0.2">
      <c r="A14" s="7" t="s">
        <v>159</v>
      </c>
    </row>
    <row r="15" spans="1:10" x14ac:dyDescent="0.2">
      <c r="A15" s="7" t="s">
        <v>162</v>
      </c>
    </row>
    <row r="16" spans="1:10" x14ac:dyDescent="0.2">
      <c r="A16" s="7" t="s">
        <v>123</v>
      </c>
    </row>
  </sheetData>
  <mergeCells count="6"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sqref="A1:E1"/>
    </sheetView>
  </sheetViews>
  <sheetFormatPr baseColWidth="10" defaultRowHeight="12.75" x14ac:dyDescent="0.2"/>
  <cols>
    <col min="1" max="1" width="8.140625" style="1" customWidth="1"/>
    <col min="2" max="2" width="9.7109375" style="1" customWidth="1"/>
    <col min="3" max="3" width="14" style="1" customWidth="1"/>
    <col min="4" max="4" width="11.42578125" style="1"/>
    <col min="5" max="5" width="14.42578125" style="1" customWidth="1"/>
    <col min="6" max="6" width="11.42578125" style="2"/>
    <col min="7" max="7" width="5.7109375" style="2" customWidth="1"/>
    <col min="8" max="8" width="8.5703125" style="2" customWidth="1"/>
    <col min="9" max="9" width="7.7109375" style="2" customWidth="1"/>
    <col min="10" max="16384" width="11.42578125" style="2"/>
  </cols>
  <sheetData>
    <row r="1" spans="1:13" x14ac:dyDescent="0.2">
      <c r="A1" s="192" t="s">
        <v>4</v>
      </c>
      <c r="B1" s="193"/>
      <c r="C1" s="193"/>
      <c r="D1" s="193"/>
      <c r="E1" s="193"/>
    </row>
    <row r="4" spans="1:13" ht="76.5" x14ac:dyDescent="0.2">
      <c r="A4" s="167" t="s">
        <v>2</v>
      </c>
      <c r="B4" s="168" t="s">
        <v>3</v>
      </c>
      <c r="C4" s="169" t="s">
        <v>113</v>
      </c>
      <c r="D4" s="169" t="s">
        <v>141</v>
      </c>
      <c r="E4" s="170" t="s">
        <v>142</v>
      </c>
      <c r="F4" s="170" t="s">
        <v>133</v>
      </c>
      <c r="H4" s="82" t="s">
        <v>2</v>
      </c>
      <c r="I4" s="83" t="s">
        <v>3</v>
      </c>
      <c r="J4" s="84" t="s">
        <v>113</v>
      </c>
      <c r="K4" s="84" t="s">
        <v>114</v>
      </c>
      <c r="L4" s="83" t="s">
        <v>115</v>
      </c>
      <c r="M4" s="85" t="s">
        <v>133</v>
      </c>
    </row>
    <row r="5" spans="1:13" x14ac:dyDescent="0.2">
      <c r="A5" s="3">
        <v>2006</v>
      </c>
      <c r="B5" s="76">
        <v>1</v>
      </c>
      <c r="C5" s="79"/>
      <c r="D5" s="151">
        <f t="shared" ref="D5:E5" si="0">K5*100</f>
        <v>79.853479853479854</v>
      </c>
      <c r="E5" s="152">
        <f t="shared" si="0"/>
        <v>94.335520891948121</v>
      </c>
      <c r="F5" s="37"/>
      <c r="H5" s="86">
        <v>2006</v>
      </c>
      <c r="I5" s="87">
        <v>1</v>
      </c>
      <c r="J5" s="88"/>
      <c r="K5" s="89">
        <v>0.79853479853479858</v>
      </c>
      <c r="L5" s="89">
        <v>0.94335520891948121</v>
      </c>
      <c r="M5" s="90"/>
    </row>
    <row r="6" spans="1:13" x14ac:dyDescent="0.2">
      <c r="A6" s="4"/>
      <c r="B6" s="77">
        <v>2</v>
      </c>
      <c r="C6" s="80"/>
      <c r="D6" s="153">
        <f t="shared" ref="D6:D48" si="1">K6*100</f>
        <v>86.545454545454547</v>
      </c>
      <c r="E6" s="154">
        <f t="shared" ref="E6:E48" si="2">L6*100</f>
        <v>96.716394987492109</v>
      </c>
      <c r="F6" s="157">
        <f t="shared" ref="F6:F48" si="3">M6*100</f>
        <v>86.545454545454547</v>
      </c>
      <c r="H6" s="91"/>
      <c r="I6" s="92">
        <v>2</v>
      </c>
      <c r="J6" s="93"/>
      <c r="K6" s="94">
        <v>0.86545454545454548</v>
      </c>
      <c r="L6" s="94">
        <v>0.96716394987492105</v>
      </c>
      <c r="M6" s="95">
        <v>0.86545454545454548</v>
      </c>
    </row>
    <row r="7" spans="1:13" x14ac:dyDescent="0.2">
      <c r="A7" s="4"/>
      <c r="B7" s="77">
        <v>3</v>
      </c>
      <c r="C7" s="150">
        <f t="shared" ref="C7:C45" si="4">J7*100</f>
        <v>2.9887920298879234</v>
      </c>
      <c r="D7" s="153">
        <f t="shared" si="1"/>
        <v>41.428571428571431</v>
      </c>
      <c r="E7" s="154">
        <f t="shared" si="2"/>
        <v>83.574936079522558</v>
      </c>
      <c r="F7" s="158"/>
      <c r="H7" s="91"/>
      <c r="I7" s="92">
        <v>3</v>
      </c>
      <c r="J7" s="96">
        <v>2.9887920298879232E-2</v>
      </c>
      <c r="K7" s="94">
        <v>0.41428571428571431</v>
      </c>
      <c r="L7" s="94">
        <v>0.83574936079522555</v>
      </c>
      <c r="M7" s="95"/>
    </row>
    <row r="8" spans="1:13" x14ac:dyDescent="0.2">
      <c r="A8" s="4"/>
      <c r="B8" s="77">
        <v>4</v>
      </c>
      <c r="C8" s="80"/>
      <c r="D8" s="153">
        <f t="shared" si="1"/>
        <v>58.391608391608393</v>
      </c>
      <c r="E8" s="154">
        <f t="shared" si="2"/>
        <v>89.438875800309319</v>
      </c>
      <c r="F8" s="158"/>
      <c r="H8" s="91"/>
      <c r="I8" s="92">
        <v>4</v>
      </c>
      <c r="J8" s="93"/>
      <c r="K8" s="94">
        <v>0.58391608391608396</v>
      </c>
      <c r="L8" s="94">
        <v>0.89438875800309325</v>
      </c>
      <c r="M8" s="95"/>
    </row>
    <row r="9" spans="1:13" x14ac:dyDescent="0.2">
      <c r="A9" s="4">
        <v>2007</v>
      </c>
      <c r="B9" s="77">
        <v>1</v>
      </c>
      <c r="C9" s="80"/>
      <c r="D9" s="153">
        <f t="shared" si="1"/>
        <v>82.130584192439855</v>
      </c>
      <c r="E9" s="154">
        <f t="shared" si="2"/>
        <v>92.236005776206127</v>
      </c>
      <c r="F9" s="158"/>
      <c r="H9" s="91">
        <v>2007</v>
      </c>
      <c r="I9" s="92">
        <v>1</v>
      </c>
      <c r="J9" s="93"/>
      <c r="K9" s="94">
        <v>0.82130584192439859</v>
      </c>
      <c r="L9" s="94">
        <v>0.9223600577620612</v>
      </c>
      <c r="M9" s="95"/>
    </row>
    <row r="10" spans="1:13" x14ac:dyDescent="0.2">
      <c r="A10" s="4"/>
      <c r="B10" s="77">
        <v>2</v>
      </c>
      <c r="C10" s="80"/>
      <c r="D10" s="153">
        <f t="shared" si="1"/>
        <v>83.848797250859107</v>
      </c>
      <c r="E10" s="154">
        <f t="shared" si="2"/>
        <v>92.696776586266012</v>
      </c>
      <c r="F10" s="158"/>
      <c r="H10" s="91"/>
      <c r="I10" s="92">
        <v>2</v>
      </c>
      <c r="J10" s="93"/>
      <c r="K10" s="94">
        <v>0.83848797250859108</v>
      </c>
      <c r="L10" s="94">
        <v>0.92696776586266005</v>
      </c>
      <c r="M10" s="95">
        <v>0.83848797250859108</v>
      </c>
    </row>
    <row r="11" spans="1:13" x14ac:dyDescent="0.2">
      <c r="A11" s="4"/>
      <c r="B11" s="77">
        <v>3</v>
      </c>
      <c r="C11" s="150">
        <f t="shared" si="4"/>
        <v>2.0556227327690442</v>
      </c>
      <c r="D11" s="153">
        <f t="shared" si="1"/>
        <v>52.142857142857146</v>
      </c>
      <c r="E11" s="154">
        <f t="shared" si="2"/>
        <v>86.751204390713468</v>
      </c>
      <c r="F11" s="158"/>
      <c r="H11" s="91"/>
      <c r="I11" s="92">
        <v>3</v>
      </c>
      <c r="J11" s="96">
        <v>2.0556227327690441E-2</v>
      </c>
      <c r="K11" s="94">
        <v>0.52142857142857146</v>
      </c>
      <c r="L11" s="94">
        <v>0.86751204390713466</v>
      </c>
      <c r="M11" s="95"/>
    </row>
    <row r="12" spans="1:13" x14ac:dyDescent="0.2">
      <c r="A12" s="4"/>
      <c r="B12" s="77">
        <v>4</v>
      </c>
      <c r="C12" s="80"/>
      <c r="D12" s="153">
        <f t="shared" si="1"/>
        <v>62.975778546712803</v>
      </c>
      <c r="E12" s="154">
        <f t="shared" si="2"/>
        <v>88.801865558946787</v>
      </c>
      <c r="F12" s="158"/>
      <c r="H12" s="91"/>
      <c r="I12" s="92">
        <v>4</v>
      </c>
      <c r="J12" s="93"/>
      <c r="K12" s="94">
        <v>0.62975778546712802</v>
      </c>
      <c r="L12" s="94">
        <v>0.8880186555894678</v>
      </c>
      <c r="M12" s="95"/>
    </row>
    <row r="13" spans="1:13" x14ac:dyDescent="0.2">
      <c r="A13" s="4">
        <v>2008</v>
      </c>
      <c r="B13" s="77">
        <v>1</v>
      </c>
      <c r="C13" s="80"/>
      <c r="D13" s="153">
        <f t="shared" si="1"/>
        <v>88.196721311475414</v>
      </c>
      <c r="E13" s="154">
        <f t="shared" si="2"/>
        <v>91.117074082161437</v>
      </c>
      <c r="F13" s="158"/>
      <c r="H13" s="91">
        <v>2008</v>
      </c>
      <c r="I13" s="92">
        <v>1</v>
      </c>
      <c r="J13" s="93"/>
      <c r="K13" s="94">
        <v>0.88196721311475412</v>
      </c>
      <c r="L13" s="94">
        <v>0.91117074082161431</v>
      </c>
      <c r="M13" s="95"/>
    </row>
    <row r="14" spans="1:13" x14ac:dyDescent="0.2">
      <c r="A14" s="4"/>
      <c r="B14" s="77">
        <v>2</v>
      </c>
      <c r="C14" s="150">
        <f t="shared" si="4"/>
        <v>2.2511848341232379</v>
      </c>
      <c r="D14" s="153">
        <f t="shared" si="1"/>
        <v>91</v>
      </c>
      <c r="E14" s="154">
        <f t="shared" si="2"/>
        <v>97.505116886820417</v>
      </c>
      <c r="F14" s="157">
        <f t="shared" si="3"/>
        <v>91</v>
      </c>
      <c r="H14" s="91"/>
      <c r="I14" s="92">
        <v>2</v>
      </c>
      <c r="J14" s="96">
        <v>2.251184834123238E-2</v>
      </c>
      <c r="K14" s="94">
        <v>0.91</v>
      </c>
      <c r="L14" s="94">
        <v>0.9750511688682042</v>
      </c>
      <c r="M14" s="95">
        <v>0.91</v>
      </c>
    </row>
    <row r="15" spans="1:13" x14ac:dyDescent="0.2">
      <c r="A15" s="4"/>
      <c r="B15" s="77">
        <v>3</v>
      </c>
      <c r="C15" s="150">
        <f t="shared" si="4"/>
        <v>0.92699884125144916</v>
      </c>
      <c r="D15" s="153">
        <f t="shared" si="1"/>
        <v>53.642384105960261</v>
      </c>
      <c r="E15" s="154">
        <f t="shared" si="2"/>
        <v>89.941770522409129</v>
      </c>
      <c r="F15" s="158"/>
      <c r="H15" s="91"/>
      <c r="I15" s="92">
        <v>3</v>
      </c>
      <c r="J15" s="96">
        <v>9.2699884125144912E-3</v>
      </c>
      <c r="K15" s="94">
        <v>0.53642384105960261</v>
      </c>
      <c r="L15" s="94">
        <v>0.89941770522409126</v>
      </c>
      <c r="M15" s="95"/>
    </row>
    <row r="16" spans="1:13" x14ac:dyDescent="0.2">
      <c r="A16" s="4"/>
      <c r="B16" s="77">
        <v>4</v>
      </c>
      <c r="C16" s="80"/>
      <c r="D16" s="153">
        <f t="shared" si="1"/>
        <v>65.016501650165011</v>
      </c>
      <c r="E16" s="154">
        <f t="shared" si="2"/>
        <v>93.68622838235882</v>
      </c>
      <c r="F16" s="158"/>
      <c r="H16" s="91"/>
      <c r="I16" s="92">
        <v>4</v>
      </c>
      <c r="J16" s="93"/>
      <c r="K16" s="94">
        <v>0.65016501650165015</v>
      </c>
      <c r="L16" s="94">
        <v>0.93686228382358816</v>
      </c>
      <c r="M16" s="95"/>
    </row>
    <row r="17" spans="1:13" x14ac:dyDescent="0.2">
      <c r="A17" s="4">
        <v>2009</v>
      </c>
      <c r="B17" s="77">
        <v>1</v>
      </c>
      <c r="C17" s="80"/>
      <c r="D17" s="153">
        <f t="shared" si="1"/>
        <v>89.368770764119603</v>
      </c>
      <c r="E17" s="154">
        <f t="shared" si="2"/>
        <v>96.506555827481961</v>
      </c>
      <c r="F17" s="158"/>
      <c r="H17" s="91">
        <v>2009</v>
      </c>
      <c r="I17" s="92">
        <v>1</v>
      </c>
      <c r="J17" s="93"/>
      <c r="K17" s="94">
        <v>0.89368770764119598</v>
      </c>
      <c r="L17" s="94">
        <v>0.96506555827481966</v>
      </c>
      <c r="M17" s="95"/>
    </row>
    <row r="18" spans="1:13" x14ac:dyDescent="0.2">
      <c r="A18" s="4"/>
      <c r="B18" s="77">
        <v>2</v>
      </c>
      <c r="C18" s="80"/>
      <c r="D18" s="153">
        <f t="shared" si="1"/>
        <v>91.362126245847179</v>
      </c>
      <c r="E18" s="154">
        <f t="shared" si="2"/>
        <v>96.598661557909111</v>
      </c>
      <c r="F18" s="157">
        <f t="shared" si="3"/>
        <v>91.362126245847179</v>
      </c>
      <c r="H18" s="91"/>
      <c r="I18" s="92">
        <v>2</v>
      </c>
      <c r="J18" s="93"/>
      <c r="K18" s="94">
        <v>0.91362126245847175</v>
      </c>
      <c r="L18" s="94">
        <v>0.96598661557909116</v>
      </c>
      <c r="M18" s="95">
        <v>0.91362126245847175</v>
      </c>
    </row>
    <row r="19" spans="1:13" x14ac:dyDescent="0.2">
      <c r="A19" s="4"/>
      <c r="B19" s="77">
        <v>3</v>
      </c>
      <c r="C19" s="150">
        <f t="shared" si="4"/>
        <v>1.2629161882893158</v>
      </c>
      <c r="D19" s="153">
        <f t="shared" si="1"/>
        <v>63.787375415282391</v>
      </c>
      <c r="E19" s="154">
        <f t="shared" si="2"/>
        <v>92.034101032203765</v>
      </c>
      <c r="F19" s="158"/>
      <c r="H19" s="91"/>
      <c r="I19" s="92">
        <v>3</v>
      </c>
      <c r="J19" s="96">
        <v>1.2629161882893159E-2</v>
      </c>
      <c r="K19" s="94">
        <v>0.63787375415282388</v>
      </c>
      <c r="L19" s="94">
        <v>0.92034101032203763</v>
      </c>
      <c r="M19" s="95"/>
    </row>
    <row r="20" spans="1:13" x14ac:dyDescent="0.2">
      <c r="A20" s="4"/>
      <c r="B20" s="77">
        <v>4</v>
      </c>
      <c r="C20" s="80"/>
      <c r="D20" s="153">
        <f t="shared" si="1"/>
        <v>69.306930693069305</v>
      </c>
      <c r="E20" s="154">
        <f t="shared" si="2"/>
        <v>95.037884971670522</v>
      </c>
      <c r="F20" s="158"/>
      <c r="H20" s="91"/>
      <c r="I20" s="92">
        <v>4</v>
      </c>
      <c r="J20" s="93"/>
      <c r="K20" s="94">
        <v>0.69306930693069302</v>
      </c>
      <c r="L20" s="94">
        <v>0.95037884971670517</v>
      </c>
      <c r="M20" s="95"/>
    </row>
    <row r="21" spans="1:13" x14ac:dyDescent="0.2">
      <c r="A21" s="4">
        <v>2010</v>
      </c>
      <c r="B21" s="77">
        <v>1</v>
      </c>
      <c r="C21" s="150">
        <f t="shared" si="4"/>
        <v>0.45351473922901525</v>
      </c>
      <c r="D21" s="153">
        <f t="shared" si="1"/>
        <v>78.618421052631575</v>
      </c>
      <c r="E21" s="154">
        <f t="shared" si="2"/>
        <v>93.892110518012018</v>
      </c>
      <c r="F21" s="158"/>
      <c r="H21" s="91">
        <v>2010</v>
      </c>
      <c r="I21" s="92">
        <v>1</v>
      </c>
      <c r="J21" s="96">
        <v>4.5351473922901524E-3</v>
      </c>
      <c r="K21" s="94">
        <v>0.78618421052631582</v>
      </c>
      <c r="L21" s="94">
        <v>0.93892110518012017</v>
      </c>
      <c r="M21" s="95"/>
    </row>
    <row r="22" spans="1:13" x14ac:dyDescent="0.2">
      <c r="A22" s="4"/>
      <c r="B22" s="77">
        <v>2</v>
      </c>
      <c r="C22" s="80"/>
      <c r="D22" s="153">
        <f t="shared" si="1"/>
        <v>85.245901639344254</v>
      </c>
      <c r="E22" s="154">
        <f t="shared" si="2"/>
        <v>95.193908222163685</v>
      </c>
      <c r="F22" s="158"/>
      <c r="H22" s="91"/>
      <c r="I22" s="92">
        <v>2</v>
      </c>
      <c r="J22" s="93"/>
      <c r="K22" s="94">
        <v>0.85245901639344257</v>
      </c>
      <c r="L22" s="94">
        <v>0.95193908222163681</v>
      </c>
      <c r="M22" s="95"/>
    </row>
    <row r="23" spans="1:13" x14ac:dyDescent="0.2">
      <c r="A23" s="4"/>
      <c r="B23" s="77">
        <v>3</v>
      </c>
      <c r="C23" s="80"/>
      <c r="D23" s="153">
        <f t="shared" si="1"/>
        <v>86.928104575163403</v>
      </c>
      <c r="E23" s="154">
        <f t="shared" si="2"/>
        <v>95.570662153136425</v>
      </c>
      <c r="F23" s="158"/>
      <c r="H23" s="91"/>
      <c r="I23" s="92">
        <v>3</v>
      </c>
      <c r="J23" s="93"/>
      <c r="K23" s="94">
        <v>0.86928104575163401</v>
      </c>
      <c r="L23" s="94">
        <v>0.95570662153136421</v>
      </c>
      <c r="M23" s="95"/>
    </row>
    <row r="24" spans="1:13" x14ac:dyDescent="0.2">
      <c r="A24" s="4"/>
      <c r="B24" s="77">
        <v>4</v>
      </c>
      <c r="C24" s="80"/>
      <c r="D24" s="153">
        <f t="shared" si="1"/>
        <v>90.460526315789465</v>
      </c>
      <c r="E24" s="154">
        <f t="shared" si="2"/>
        <v>97.38860066378308</v>
      </c>
      <c r="F24" s="157">
        <f t="shared" si="3"/>
        <v>90.460526315789465</v>
      </c>
      <c r="H24" s="91"/>
      <c r="I24" s="92">
        <v>4</v>
      </c>
      <c r="J24" s="93"/>
      <c r="K24" s="94">
        <v>0.90460526315789469</v>
      </c>
      <c r="L24" s="94">
        <v>0.97388600663783087</v>
      </c>
      <c r="M24" s="95">
        <v>0.90460526315789469</v>
      </c>
    </row>
    <row r="25" spans="1:13" x14ac:dyDescent="0.2">
      <c r="A25" s="4">
        <v>2011</v>
      </c>
      <c r="B25" s="77">
        <v>1</v>
      </c>
      <c r="C25" s="150">
        <f t="shared" si="4"/>
        <v>1.5801354401805936</v>
      </c>
      <c r="D25" s="153">
        <f t="shared" si="1"/>
        <v>83.93442622950819</v>
      </c>
      <c r="E25" s="154">
        <f t="shared" si="2"/>
        <v>96.435493107462207</v>
      </c>
      <c r="F25" s="158"/>
      <c r="H25" s="91">
        <v>2011</v>
      </c>
      <c r="I25" s="92">
        <v>1</v>
      </c>
      <c r="J25" s="96">
        <v>1.5801354401805936E-2</v>
      </c>
      <c r="K25" s="94">
        <v>0.83934426229508197</v>
      </c>
      <c r="L25" s="94">
        <v>0.96435493107462211</v>
      </c>
      <c r="M25" s="95"/>
    </row>
    <row r="26" spans="1:13" x14ac:dyDescent="0.2">
      <c r="A26" s="4"/>
      <c r="B26" s="77">
        <v>2</v>
      </c>
      <c r="C26" s="80"/>
      <c r="D26" s="153">
        <f t="shared" si="1"/>
        <v>90.22801302931596</v>
      </c>
      <c r="E26" s="154">
        <f t="shared" si="2"/>
        <v>98.174831391738522</v>
      </c>
      <c r="F26" s="158"/>
      <c r="H26" s="91"/>
      <c r="I26" s="92">
        <v>2</v>
      </c>
      <c r="J26" s="93"/>
      <c r="K26" s="94">
        <v>0.90228013029315957</v>
      </c>
      <c r="L26" s="94">
        <v>0.98174831391738526</v>
      </c>
      <c r="M26" s="95"/>
    </row>
    <row r="27" spans="1:13" x14ac:dyDescent="0.2">
      <c r="A27" s="4"/>
      <c r="B27" s="77">
        <v>3</v>
      </c>
      <c r="C27" s="80"/>
      <c r="D27" s="153">
        <f t="shared" si="1"/>
        <v>91.530944625407159</v>
      </c>
      <c r="E27" s="154">
        <f t="shared" si="2"/>
        <v>98.790650081074546</v>
      </c>
      <c r="F27" s="158"/>
      <c r="H27" s="91"/>
      <c r="I27" s="92">
        <v>3</v>
      </c>
      <c r="J27" s="93"/>
      <c r="K27" s="94">
        <v>0.91530944625407162</v>
      </c>
      <c r="L27" s="94">
        <v>0.98790650081074549</v>
      </c>
      <c r="M27" s="95"/>
    </row>
    <row r="28" spans="1:13" x14ac:dyDescent="0.2">
      <c r="A28" s="4"/>
      <c r="B28" s="77">
        <v>4</v>
      </c>
      <c r="C28" s="150">
        <f t="shared" si="4"/>
        <v>2.1111111111111058</v>
      </c>
      <c r="D28" s="153">
        <f t="shared" si="1"/>
        <v>92.857142857142861</v>
      </c>
      <c r="E28" s="154">
        <f t="shared" si="2"/>
        <v>98.938561252072105</v>
      </c>
      <c r="F28" s="157">
        <f t="shared" si="3"/>
        <v>92.857142857142861</v>
      </c>
      <c r="H28" s="91"/>
      <c r="I28" s="92">
        <v>4</v>
      </c>
      <c r="J28" s="96">
        <v>2.1111111111111056E-2</v>
      </c>
      <c r="K28" s="94">
        <v>0.9285714285714286</v>
      </c>
      <c r="L28" s="94">
        <v>0.98938561252072099</v>
      </c>
      <c r="M28" s="95">
        <v>0.9285714285714286</v>
      </c>
    </row>
    <row r="29" spans="1:13" x14ac:dyDescent="0.2">
      <c r="A29" s="4">
        <v>2012</v>
      </c>
      <c r="B29" s="77">
        <v>1</v>
      </c>
      <c r="C29" s="150">
        <f t="shared" si="4"/>
        <v>0.32644178454843459</v>
      </c>
      <c r="D29" s="153">
        <f t="shared" si="1"/>
        <v>84.364820846905545</v>
      </c>
      <c r="E29" s="154">
        <f t="shared" si="2"/>
        <v>96.410925729184996</v>
      </c>
      <c r="F29" s="158"/>
      <c r="H29" s="91">
        <v>2012</v>
      </c>
      <c r="I29" s="92">
        <v>1</v>
      </c>
      <c r="J29" s="96">
        <v>3.2644178454843457E-3</v>
      </c>
      <c r="K29" s="94">
        <v>0.84364820846905542</v>
      </c>
      <c r="L29" s="94">
        <v>0.96410925729184993</v>
      </c>
      <c r="M29" s="95"/>
    </row>
    <row r="30" spans="1:13" x14ac:dyDescent="0.2">
      <c r="A30" s="4"/>
      <c r="B30" s="77">
        <v>2</v>
      </c>
      <c r="C30" s="80"/>
      <c r="D30" s="153">
        <f t="shared" si="1"/>
        <v>91.830065359477118</v>
      </c>
      <c r="E30" s="154">
        <f t="shared" si="2"/>
        <v>98.468222689222955</v>
      </c>
      <c r="F30" s="157">
        <f t="shared" si="3"/>
        <v>91.830065359477118</v>
      </c>
      <c r="H30" s="91"/>
      <c r="I30" s="92">
        <v>2</v>
      </c>
      <c r="J30" s="93"/>
      <c r="K30" s="94">
        <v>0.9183006535947712</v>
      </c>
      <c r="L30" s="94">
        <v>0.98468222689222951</v>
      </c>
      <c r="M30" s="95">
        <v>0.9183006535947712</v>
      </c>
    </row>
    <row r="31" spans="1:13" x14ac:dyDescent="0.2">
      <c r="A31" s="4"/>
      <c r="B31" s="77">
        <v>3</v>
      </c>
      <c r="C31" s="150">
        <f t="shared" si="4"/>
        <v>1.9522776572668081</v>
      </c>
      <c r="D31" s="153">
        <f t="shared" si="1"/>
        <v>46.229508196721312</v>
      </c>
      <c r="E31" s="154">
        <f t="shared" si="2"/>
        <v>86.602360720481329</v>
      </c>
      <c r="F31" s="158"/>
      <c r="H31" s="91"/>
      <c r="I31" s="92">
        <v>3</v>
      </c>
      <c r="J31" s="96">
        <v>1.9522776572668082E-2</v>
      </c>
      <c r="K31" s="94">
        <v>0.46229508196721314</v>
      </c>
      <c r="L31" s="94">
        <v>0.86602360720481331</v>
      </c>
      <c r="M31" s="95"/>
    </row>
    <row r="32" spans="1:13" x14ac:dyDescent="0.2">
      <c r="A32" s="4"/>
      <c r="B32" s="77">
        <v>4</v>
      </c>
      <c r="C32" s="80"/>
      <c r="D32" s="153">
        <f t="shared" si="1"/>
        <v>60.066006600660074</v>
      </c>
      <c r="E32" s="154">
        <f t="shared" si="2"/>
        <v>89.907744592722366</v>
      </c>
      <c r="F32" s="158"/>
      <c r="H32" s="91"/>
      <c r="I32" s="92">
        <v>4</v>
      </c>
      <c r="J32" s="93"/>
      <c r="K32" s="94">
        <v>0.60066006600660071</v>
      </c>
      <c r="L32" s="94">
        <v>0.89907744592722372</v>
      </c>
      <c r="M32" s="95"/>
    </row>
    <row r="33" spans="1:13" x14ac:dyDescent="0.2">
      <c r="A33" s="4">
        <v>2013</v>
      </c>
      <c r="B33" s="77">
        <v>1</v>
      </c>
      <c r="C33" s="150">
        <f t="shared" si="4"/>
        <v>0.31914893617020595</v>
      </c>
      <c r="D33" s="153">
        <f t="shared" si="1"/>
        <v>82.295081967213108</v>
      </c>
      <c r="E33" s="154">
        <f t="shared" si="2"/>
        <v>94.691744392430977</v>
      </c>
      <c r="F33" s="158"/>
      <c r="H33" s="91">
        <v>2013</v>
      </c>
      <c r="I33" s="92">
        <v>1</v>
      </c>
      <c r="J33" s="96">
        <v>3.1914893617020594E-3</v>
      </c>
      <c r="K33" s="94">
        <v>0.82295081967213113</v>
      </c>
      <c r="L33" s="94">
        <v>0.94691744392430977</v>
      </c>
      <c r="M33" s="95"/>
    </row>
    <row r="34" spans="1:13" x14ac:dyDescent="0.2">
      <c r="A34" s="4"/>
      <c r="B34" s="77">
        <v>2</v>
      </c>
      <c r="C34" s="80"/>
      <c r="D34" s="153">
        <f t="shared" si="1"/>
        <v>88.562091503267965</v>
      </c>
      <c r="E34" s="154">
        <f t="shared" si="2"/>
        <v>96.797315161095582</v>
      </c>
      <c r="F34" s="158"/>
      <c r="H34" s="91"/>
      <c r="I34" s="92">
        <v>2</v>
      </c>
      <c r="J34" s="93"/>
      <c r="K34" s="94">
        <v>0.8856209150326797</v>
      </c>
      <c r="L34" s="94">
        <v>0.96797315161095576</v>
      </c>
      <c r="M34" s="95"/>
    </row>
    <row r="35" spans="1:13" x14ac:dyDescent="0.2">
      <c r="A35" s="4"/>
      <c r="B35" s="77">
        <v>3</v>
      </c>
      <c r="C35" s="80"/>
      <c r="D35" s="153">
        <f t="shared" si="1"/>
        <v>89.438943894389439</v>
      </c>
      <c r="E35" s="154">
        <f t="shared" si="2"/>
        <v>97.440043053958789</v>
      </c>
      <c r="F35" s="158"/>
      <c r="H35" s="91"/>
      <c r="I35" s="92">
        <v>3</v>
      </c>
      <c r="J35" s="93"/>
      <c r="K35" s="94">
        <v>0.89438943894389444</v>
      </c>
      <c r="L35" s="94">
        <v>0.97440043053958791</v>
      </c>
      <c r="M35" s="95"/>
    </row>
    <row r="36" spans="1:13" x14ac:dyDescent="0.2">
      <c r="A36" s="4"/>
      <c r="B36" s="77">
        <v>4</v>
      </c>
      <c r="C36" s="80"/>
      <c r="D36" s="153">
        <f t="shared" si="1"/>
        <v>89.438943894389439</v>
      </c>
      <c r="E36" s="154">
        <f t="shared" si="2"/>
        <v>97.440043053958789</v>
      </c>
      <c r="F36" s="157">
        <f t="shared" si="3"/>
        <v>89.438943894389439</v>
      </c>
      <c r="H36" s="91"/>
      <c r="I36" s="92">
        <v>4</v>
      </c>
      <c r="J36" s="93"/>
      <c r="K36" s="94">
        <v>0.89438943894389444</v>
      </c>
      <c r="L36" s="94">
        <v>0.97440043053958791</v>
      </c>
      <c r="M36" s="95">
        <v>0.89438943894389444</v>
      </c>
    </row>
    <row r="37" spans="1:13" x14ac:dyDescent="0.2">
      <c r="A37" s="4">
        <v>2014</v>
      </c>
      <c r="B37" s="77">
        <v>1</v>
      </c>
      <c r="C37" s="150">
        <f t="shared" si="4"/>
        <v>1.0604453870625625</v>
      </c>
      <c r="D37" s="153">
        <f t="shared" si="1"/>
        <v>79.276315789473685</v>
      </c>
      <c r="E37" s="154">
        <f t="shared" si="2"/>
        <v>91.905332901146281</v>
      </c>
      <c r="F37" s="158"/>
      <c r="H37" s="91">
        <v>2014</v>
      </c>
      <c r="I37" s="92">
        <v>1</v>
      </c>
      <c r="J37" s="96">
        <v>1.0604453870625625E-2</v>
      </c>
      <c r="K37" s="94">
        <v>0.79276315789473684</v>
      </c>
      <c r="L37" s="94">
        <v>0.91905332901146275</v>
      </c>
      <c r="M37" s="95"/>
    </row>
    <row r="38" spans="1:13" x14ac:dyDescent="0.2">
      <c r="A38" s="4"/>
      <c r="B38" s="77">
        <v>2</v>
      </c>
      <c r="C38" s="80"/>
      <c r="D38" s="153">
        <f t="shared" si="1"/>
        <v>87.5</v>
      </c>
      <c r="E38" s="154">
        <f t="shared" si="2"/>
        <v>93.113341055276877</v>
      </c>
      <c r="F38" s="158"/>
      <c r="H38" s="91"/>
      <c r="I38" s="92">
        <v>2</v>
      </c>
      <c r="J38" s="93"/>
      <c r="K38" s="94">
        <v>0.875</v>
      </c>
      <c r="L38" s="94">
        <v>0.93113341055276877</v>
      </c>
      <c r="M38" s="95"/>
    </row>
    <row r="39" spans="1:13" x14ac:dyDescent="0.2">
      <c r="A39" s="4"/>
      <c r="B39" s="77">
        <v>3</v>
      </c>
      <c r="C39" s="80"/>
      <c r="D39" s="153">
        <f t="shared" si="1"/>
        <v>88.48684210526315</v>
      </c>
      <c r="E39" s="154">
        <f t="shared" si="2"/>
        <v>95.358295913641172</v>
      </c>
      <c r="F39" s="158"/>
      <c r="H39" s="91"/>
      <c r="I39" s="92">
        <v>3</v>
      </c>
      <c r="J39" s="93"/>
      <c r="K39" s="94">
        <v>0.88486842105263153</v>
      </c>
      <c r="L39" s="94">
        <v>0.95358295913641167</v>
      </c>
      <c r="M39" s="95"/>
    </row>
    <row r="40" spans="1:13" x14ac:dyDescent="0.2">
      <c r="A40" s="4"/>
      <c r="B40" s="77">
        <v>4</v>
      </c>
      <c r="C40" s="80"/>
      <c r="D40" s="153">
        <f t="shared" si="1"/>
        <v>89.80263157894737</v>
      </c>
      <c r="E40" s="154">
        <f t="shared" si="2"/>
        <v>95.658786808623503</v>
      </c>
      <c r="F40" s="157">
        <f t="shared" si="3"/>
        <v>89.80263157894737</v>
      </c>
      <c r="H40" s="91"/>
      <c r="I40" s="92">
        <v>4</v>
      </c>
      <c r="J40" s="93"/>
      <c r="K40" s="94">
        <v>0.89802631578947367</v>
      </c>
      <c r="L40" s="94">
        <v>0.95658786808623497</v>
      </c>
      <c r="M40" s="95">
        <v>0.89802631578947367</v>
      </c>
    </row>
    <row r="41" spans="1:13" x14ac:dyDescent="0.2">
      <c r="A41" s="4">
        <v>2015</v>
      </c>
      <c r="B41" s="77">
        <v>1</v>
      </c>
      <c r="C41" s="150">
        <f t="shared" si="4"/>
        <v>0.83945435466946561</v>
      </c>
      <c r="D41" s="153">
        <f t="shared" si="1"/>
        <v>74.587458745874585</v>
      </c>
      <c r="E41" s="154">
        <f t="shared" si="2"/>
        <v>93.557750746092651</v>
      </c>
      <c r="F41" s="158"/>
      <c r="H41" s="91">
        <v>2015</v>
      </c>
      <c r="I41" s="92">
        <v>1</v>
      </c>
      <c r="J41" s="96">
        <v>8.3945435466946557E-3</v>
      </c>
      <c r="K41" s="94">
        <v>0.74587458745874591</v>
      </c>
      <c r="L41" s="94">
        <v>0.93557750746092649</v>
      </c>
      <c r="M41" s="95"/>
    </row>
    <row r="42" spans="1:13" x14ac:dyDescent="0.2">
      <c r="A42" s="4"/>
      <c r="B42" s="77">
        <v>2</v>
      </c>
      <c r="C42" s="80"/>
      <c r="D42" s="153">
        <f t="shared" si="1"/>
        <v>80.858085808580853</v>
      </c>
      <c r="E42" s="154">
        <f t="shared" si="2"/>
        <v>95.569933146470007</v>
      </c>
      <c r="F42" s="158"/>
      <c r="H42" s="91"/>
      <c r="I42" s="92">
        <v>2</v>
      </c>
      <c r="J42" s="93"/>
      <c r="K42" s="94">
        <v>0.8085808580858086</v>
      </c>
      <c r="L42" s="94">
        <v>0.9556993314647001</v>
      </c>
      <c r="M42" s="95"/>
    </row>
    <row r="43" spans="1:13" x14ac:dyDescent="0.2">
      <c r="A43" s="4"/>
      <c r="B43" s="77">
        <v>3</v>
      </c>
      <c r="C43" s="80"/>
      <c r="D43" s="153">
        <f t="shared" si="1"/>
        <v>83.4983498349835</v>
      </c>
      <c r="E43" s="154">
        <f t="shared" si="2"/>
        <v>95.930582390701574</v>
      </c>
      <c r="F43" s="158"/>
      <c r="H43" s="91"/>
      <c r="I43" s="92">
        <v>3</v>
      </c>
      <c r="J43" s="93"/>
      <c r="K43" s="94">
        <v>0.83498349834983498</v>
      </c>
      <c r="L43" s="94">
        <v>0.9593058239070158</v>
      </c>
      <c r="M43" s="95"/>
    </row>
    <row r="44" spans="1:13" x14ac:dyDescent="0.2">
      <c r="A44" s="4"/>
      <c r="B44" s="77">
        <v>4</v>
      </c>
      <c r="C44" s="80"/>
      <c r="D44" s="153">
        <f t="shared" si="1"/>
        <v>85.148514851485146</v>
      </c>
      <c r="E44" s="154">
        <f t="shared" si="2"/>
        <v>96.193466728034693</v>
      </c>
      <c r="F44" s="157">
        <f t="shared" si="3"/>
        <v>85.148514851485146</v>
      </c>
      <c r="H44" s="91"/>
      <c r="I44" s="92">
        <v>4</v>
      </c>
      <c r="J44" s="93"/>
      <c r="K44" s="94">
        <v>0.85148514851485146</v>
      </c>
      <c r="L44" s="94">
        <v>0.96193466728034693</v>
      </c>
      <c r="M44" s="95">
        <v>0.85148514851485146</v>
      </c>
    </row>
    <row r="45" spans="1:13" x14ac:dyDescent="0.2">
      <c r="A45" s="4">
        <v>2016</v>
      </c>
      <c r="B45" s="77">
        <v>1</v>
      </c>
      <c r="C45" s="150">
        <f t="shared" si="4"/>
        <v>0.62434963579605096</v>
      </c>
      <c r="D45" s="153">
        <f t="shared" si="1"/>
        <v>82.178217821782169</v>
      </c>
      <c r="E45" s="154">
        <f t="shared" si="2"/>
        <v>92.848556236525283</v>
      </c>
      <c r="F45" s="158"/>
      <c r="H45" s="91">
        <v>2016</v>
      </c>
      <c r="I45" s="92">
        <v>1</v>
      </c>
      <c r="J45" s="96">
        <v>6.2434963579605096E-3</v>
      </c>
      <c r="K45" s="94">
        <v>0.82178217821782173</v>
      </c>
      <c r="L45" s="94">
        <v>0.92848556236525281</v>
      </c>
      <c r="M45" s="95"/>
    </row>
    <row r="46" spans="1:13" x14ac:dyDescent="0.2">
      <c r="A46" s="4"/>
      <c r="B46" s="77">
        <v>2</v>
      </c>
      <c r="C46" s="80"/>
      <c r="D46" s="153">
        <f t="shared" si="1"/>
        <v>87.128712871287135</v>
      </c>
      <c r="E46" s="154">
        <f t="shared" si="2"/>
        <v>94.758946320179945</v>
      </c>
      <c r="F46" s="158"/>
      <c r="H46" s="91"/>
      <c r="I46" s="92">
        <v>2</v>
      </c>
      <c r="J46" s="93"/>
      <c r="K46" s="94">
        <v>0.87128712871287128</v>
      </c>
      <c r="L46" s="94">
        <v>0.94758946320179938</v>
      </c>
      <c r="M46" s="95"/>
    </row>
    <row r="47" spans="1:13" x14ac:dyDescent="0.2">
      <c r="A47" s="4"/>
      <c r="B47" s="77">
        <v>3</v>
      </c>
      <c r="C47" s="80"/>
      <c r="D47" s="153">
        <f t="shared" si="1"/>
        <v>87.788778877887779</v>
      </c>
      <c r="E47" s="154">
        <f t="shared" si="2"/>
        <v>94.850477519405757</v>
      </c>
      <c r="F47" s="158"/>
      <c r="H47" s="91"/>
      <c r="I47" s="92">
        <v>3</v>
      </c>
      <c r="J47" s="93"/>
      <c r="K47" s="94">
        <v>0.87788778877887785</v>
      </c>
      <c r="L47" s="94">
        <v>0.94850477519405751</v>
      </c>
      <c r="M47" s="95"/>
    </row>
    <row r="48" spans="1:13" x14ac:dyDescent="0.2">
      <c r="A48" s="5"/>
      <c r="B48" s="78">
        <v>4</v>
      </c>
      <c r="C48" s="81"/>
      <c r="D48" s="155">
        <f t="shared" si="1"/>
        <v>88.448844884488452</v>
      </c>
      <c r="E48" s="156">
        <f t="shared" si="2"/>
        <v>94.902889575393985</v>
      </c>
      <c r="F48" s="159">
        <f t="shared" si="3"/>
        <v>88.448844884488452</v>
      </c>
      <c r="H48" s="97"/>
      <c r="I48" s="98">
        <v>4</v>
      </c>
      <c r="J48" s="99"/>
      <c r="K48" s="100">
        <v>0.88448844884488453</v>
      </c>
      <c r="L48" s="100">
        <v>0.94902889575393978</v>
      </c>
      <c r="M48" s="101">
        <v>0.88448844884488453</v>
      </c>
    </row>
    <row r="50" spans="1:1" x14ac:dyDescent="0.2">
      <c r="A50" s="6" t="s">
        <v>139</v>
      </c>
    </row>
    <row r="51" spans="1:1" x14ac:dyDescent="0.2">
      <c r="A51" s="6" t="s">
        <v>143</v>
      </c>
    </row>
    <row r="52" spans="1:1" x14ac:dyDescent="0.2">
      <c r="A52" s="6" t="s">
        <v>6</v>
      </c>
    </row>
    <row r="53" spans="1:1" x14ac:dyDescent="0.2">
      <c r="A53" s="6" t="s">
        <v>112</v>
      </c>
    </row>
    <row r="54" spans="1:1" x14ac:dyDescent="0.2">
      <c r="A54" s="6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G1"/>
    </sheetView>
  </sheetViews>
  <sheetFormatPr baseColWidth="10" defaultRowHeight="14.25" x14ac:dyDescent="0.2"/>
  <cols>
    <col min="1" max="1" width="8.5703125" style="32" customWidth="1"/>
    <col min="2" max="2" width="9.5703125" style="32" customWidth="1"/>
    <col min="3" max="3" width="17.140625" style="32" customWidth="1"/>
    <col min="4" max="4" width="18.28515625" style="32" customWidth="1"/>
    <col min="5" max="6" width="7.28515625" style="32" customWidth="1"/>
    <col min="7" max="7" width="10" style="32" customWidth="1"/>
    <col min="8" max="8" width="14.140625" style="32" customWidth="1"/>
    <col min="9" max="9" width="15.7109375" style="32" customWidth="1"/>
    <col min="10" max="16384" width="11.42578125" style="32"/>
  </cols>
  <sheetData>
    <row r="1" spans="1:9" x14ac:dyDescent="0.2">
      <c r="A1" s="192" t="s">
        <v>120</v>
      </c>
      <c r="B1" s="194"/>
      <c r="C1" s="194"/>
      <c r="D1" s="194"/>
    </row>
    <row r="4" spans="1:9" ht="55.5" customHeight="1" x14ac:dyDescent="0.2">
      <c r="A4" s="167" t="s">
        <v>2</v>
      </c>
      <c r="B4" s="168" t="s">
        <v>3</v>
      </c>
      <c r="C4" s="167" t="s">
        <v>116</v>
      </c>
      <c r="D4" s="168" t="s">
        <v>167</v>
      </c>
      <c r="F4" s="102" t="s">
        <v>2</v>
      </c>
      <c r="G4" s="103" t="s">
        <v>3</v>
      </c>
      <c r="H4" s="102" t="s">
        <v>116</v>
      </c>
      <c r="I4" s="103" t="s">
        <v>167</v>
      </c>
    </row>
    <row r="5" spans="1:9" x14ac:dyDescent="0.2">
      <c r="A5" s="33">
        <v>2006</v>
      </c>
      <c r="B5" s="34">
        <v>1</v>
      </c>
      <c r="C5" s="23">
        <v>149</v>
      </c>
      <c r="D5" s="113"/>
      <c r="F5" s="104">
        <v>2006</v>
      </c>
      <c r="G5" s="105">
        <v>1</v>
      </c>
      <c r="H5" s="106">
        <v>149</v>
      </c>
      <c r="I5" s="107"/>
    </row>
    <row r="6" spans="1:9" x14ac:dyDescent="0.2">
      <c r="A6" s="33"/>
      <c r="B6" s="34">
        <v>2</v>
      </c>
      <c r="C6" s="23">
        <v>38</v>
      </c>
      <c r="D6" s="112"/>
      <c r="F6" s="104"/>
      <c r="G6" s="105">
        <v>2</v>
      </c>
      <c r="H6" s="106">
        <v>38</v>
      </c>
      <c r="I6" s="107"/>
    </row>
    <row r="7" spans="1:9" x14ac:dyDescent="0.2">
      <c r="A7" s="33"/>
      <c r="B7" s="34">
        <v>3</v>
      </c>
      <c r="C7" s="23">
        <v>69</v>
      </c>
      <c r="D7" s="112">
        <f t="shared" ref="D7:D45" si="0">I7*100</f>
        <v>2.9887920298879234</v>
      </c>
      <c r="F7" s="104"/>
      <c r="G7" s="105">
        <v>3</v>
      </c>
      <c r="H7" s="106">
        <v>69</v>
      </c>
      <c r="I7" s="107">
        <v>2.9887920298879232E-2</v>
      </c>
    </row>
    <row r="8" spans="1:9" x14ac:dyDescent="0.2">
      <c r="A8" s="33"/>
      <c r="B8" s="34">
        <v>4</v>
      </c>
      <c r="C8" s="23">
        <v>46</v>
      </c>
      <c r="D8" s="112"/>
      <c r="F8" s="104"/>
      <c r="G8" s="105">
        <v>4</v>
      </c>
      <c r="H8" s="106">
        <v>46</v>
      </c>
      <c r="I8" s="107"/>
    </row>
    <row r="9" spans="1:9" x14ac:dyDescent="0.2">
      <c r="A9" s="33">
        <v>2007</v>
      </c>
      <c r="B9" s="34">
        <v>1</v>
      </c>
      <c r="C9" s="23">
        <v>160</v>
      </c>
      <c r="D9" s="112"/>
      <c r="F9" s="104">
        <v>2007</v>
      </c>
      <c r="G9" s="105">
        <v>1</v>
      </c>
      <c r="H9" s="106">
        <v>160</v>
      </c>
      <c r="I9" s="107"/>
    </row>
    <row r="10" spans="1:9" x14ac:dyDescent="0.2">
      <c r="A10" s="33"/>
      <c r="B10" s="34">
        <v>2</v>
      </c>
      <c r="C10" s="23">
        <v>34</v>
      </c>
      <c r="D10" s="112"/>
      <c r="F10" s="104"/>
      <c r="G10" s="105">
        <v>2</v>
      </c>
      <c r="H10" s="106">
        <v>34</v>
      </c>
      <c r="I10" s="107"/>
    </row>
    <row r="11" spans="1:9" x14ac:dyDescent="0.2">
      <c r="A11" s="33"/>
      <c r="B11" s="34">
        <v>3</v>
      </c>
      <c r="C11" s="23">
        <v>66</v>
      </c>
      <c r="D11" s="112">
        <f t="shared" si="0"/>
        <v>2.0556227327690442</v>
      </c>
      <c r="F11" s="104"/>
      <c r="G11" s="105">
        <v>3</v>
      </c>
      <c r="H11" s="106">
        <v>66</v>
      </c>
      <c r="I11" s="107">
        <v>2.0556227327690441E-2</v>
      </c>
    </row>
    <row r="12" spans="1:9" x14ac:dyDescent="0.2">
      <c r="A12" s="33"/>
      <c r="B12" s="34">
        <v>4</v>
      </c>
      <c r="C12" s="23">
        <v>31</v>
      </c>
      <c r="D12" s="112"/>
      <c r="F12" s="104"/>
      <c r="G12" s="105">
        <v>4</v>
      </c>
      <c r="H12" s="106">
        <v>31</v>
      </c>
      <c r="I12" s="107"/>
    </row>
    <row r="13" spans="1:9" x14ac:dyDescent="0.2">
      <c r="A13" s="33">
        <v>2008</v>
      </c>
      <c r="B13" s="34">
        <v>1</v>
      </c>
      <c r="C13" s="23">
        <v>178</v>
      </c>
      <c r="D13" s="112"/>
      <c r="F13" s="104">
        <v>2008</v>
      </c>
      <c r="G13" s="105">
        <v>1</v>
      </c>
      <c r="H13" s="106">
        <v>178</v>
      </c>
      <c r="I13" s="107"/>
    </row>
    <row r="14" spans="1:9" x14ac:dyDescent="0.2">
      <c r="A14" s="33"/>
      <c r="B14" s="34">
        <v>2</v>
      </c>
      <c r="C14" s="23">
        <v>47</v>
      </c>
      <c r="D14" s="112">
        <f t="shared" si="0"/>
        <v>2.2511848341232379</v>
      </c>
      <c r="F14" s="104"/>
      <c r="G14" s="105">
        <v>2</v>
      </c>
      <c r="H14" s="106">
        <v>47</v>
      </c>
      <c r="I14" s="107">
        <v>2.251184834123238E-2</v>
      </c>
    </row>
    <row r="15" spans="1:9" x14ac:dyDescent="0.2">
      <c r="A15" s="33"/>
      <c r="B15" s="34">
        <v>3</v>
      </c>
      <c r="C15" s="23">
        <v>68</v>
      </c>
      <c r="D15" s="112">
        <f t="shared" si="0"/>
        <v>0.92699884125144916</v>
      </c>
      <c r="F15" s="104"/>
      <c r="G15" s="105">
        <v>3</v>
      </c>
      <c r="H15" s="106">
        <v>68</v>
      </c>
      <c r="I15" s="107">
        <v>9.2699884125144912E-3</v>
      </c>
    </row>
    <row r="16" spans="1:9" x14ac:dyDescent="0.2">
      <c r="A16" s="33"/>
      <c r="B16" s="34">
        <v>4</v>
      </c>
      <c r="C16" s="23">
        <v>43</v>
      </c>
      <c r="D16" s="112"/>
      <c r="F16" s="104"/>
      <c r="G16" s="105">
        <v>4</v>
      </c>
      <c r="H16" s="106">
        <v>43</v>
      </c>
      <c r="I16" s="107"/>
    </row>
    <row r="17" spans="1:9" x14ac:dyDescent="0.2">
      <c r="A17" s="33">
        <v>2009</v>
      </c>
      <c r="B17" s="34">
        <v>1</v>
      </c>
      <c r="C17" s="23">
        <v>160</v>
      </c>
      <c r="D17" s="112"/>
      <c r="F17" s="104">
        <v>2009</v>
      </c>
      <c r="G17" s="105">
        <v>1</v>
      </c>
      <c r="H17" s="106">
        <v>160</v>
      </c>
      <c r="I17" s="107"/>
    </row>
    <row r="18" spans="1:9" x14ac:dyDescent="0.2">
      <c r="A18" s="33"/>
      <c r="B18" s="34">
        <v>2</v>
      </c>
      <c r="C18" s="23">
        <v>33</v>
      </c>
      <c r="D18" s="112"/>
      <c r="F18" s="104"/>
      <c r="G18" s="105">
        <v>2</v>
      </c>
      <c r="H18" s="106">
        <v>33</v>
      </c>
      <c r="I18" s="107"/>
    </row>
    <row r="19" spans="1:9" x14ac:dyDescent="0.2">
      <c r="A19" s="33"/>
      <c r="B19" s="34">
        <v>3</v>
      </c>
      <c r="C19" s="23">
        <v>61</v>
      </c>
      <c r="D19" s="112">
        <f t="shared" si="0"/>
        <v>1.2629161882893158</v>
      </c>
      <c r="F19" s="104"/>
      <c r="G19" s="105">
        <v>3</v>
      </c>
      <c r="H19" s="106">
        <v>61</v>
      </c>
      <c r="I19" s="107">
        <v>1.2629161882893159E-2</v>
      </c>
    </row>
    <row r="20" spans="1:9" x14ac:dyDescent="0.2">
      <c r="A20" s="33"/>
      <c r="B20" s="34">
        <v>4</v>
      </c>
      <c r="C20" s="23">
        <v>28</v>
      </c>
      <c r="D20" s="112"/>
      <c r="F20" s="104"/>
      <c r="G20" s="105">
        <v>4</v>
      </c>
      <c r="H20" s="106">
        <v>28</v>
      </c>
      <c r="I20" s="107"/>
    </row>
    <row r="21" spans="1:9" x14ac:dyDescent="0.2">
      <c r="A21" s="33">
        <v>2010</v>
      </c>
      <c r="B21" s="34">
        <v>1</v>
      </c>
      <c r="C21" s="23">
        <v>166</v>
      </c>
      <c r="D21" s="112">
        <f t="shared" si="0"/>
        <v>0.45351473922901525</v>
      </c>
      <c r="F21" s="104">
        <v>2010</v>
      </c>
      <c r="G21" s="105">
        <v>1</v>
      </c>
      <c r="H21" s="106">
        <v>166</v>
      </c>
      <c r="I21" s="107">
        <v>4.5351473922901524E-3</v>
      </c>
    </row>
    <row r="22" spans="1:9" x14ac:dyDescent="0.2">
      <c r="A22" s="33"/>
      <c r="B22" s="34">
        <v>2</v>
      </c>
      <c r="C22" s="23">
        <v>42</v>
      </c>
      <c r="D22" s="112"/>
      <c r="F22" s="104"/>
      <c r="G22" s="105">
        <v>2</v>
      </c>
      <c r="H22" s="106">
        <v>42</v>
      </c>
      <c r="I22" s="107"/>
    </row>
    <row r="23" spans="1:9" x14ac:dyDescent="0.2">
      <c r="A23" s="33"/>
      <c r="B23" s="34">
        <v>3</v>
      </c>
      <c r="C23" s="23">
        <v>40</v>
      </c>
      <c r="D23" s="112"/>
      <c r="F23" s="104"/>
      <c r="G23" s="105">
        <v>3</v>
      </c>
      <c r="H23" s="106">
        <v>40</v>
      </c>
      <c r="I23" s="107"/>
    </row>
    <row r="24" spans="1:9" x14ac:dyDescent="0.2">
      <c r="A24" s="33"/>
      <c r="B24" s="34">
        <v>4</v>
      </c>
      <c r="C24" s="23">
        <v>16</v>
      </c>
      <c r="D24" s="112"/>
      <c r="F24" s="104"/>
      <c r="G24" s="105">
        <v>4</v>
      </c>
      <c r="H24" s="106">
        <v>16</v>
      </c>
      <c r="I24" s="107"/>
    </row>
    <row r="25" spans="1:9" x14ac:dyDescent="0.2">
      <c r="A25" s="33">
        <v>2011</v>
      </c>
      <c r="B25" s="34">
        <v>1</v>
      </c>
      <c r="C25" s="23">
        <v>195</v>
      </c>
      <c r="D25" s="112">
        <f t="shared" si="0"/>
        <v>1.5801354401805936</v>
      </c>
      <c r="F25" s="104">
        <v>2011</v>
      </c>
      <c r="G25" s="105">
        <v>1</v>
      </c>
      <c r="H25" s="106">
        <v>195</v>
      </c>
      <c r="I25" s="107">
        <v>1.5801354401805936E-2</v>
      </c>
    </row>
    <row r="26" spans="1:9" x14ac:dyDescent="0.2">
      <c r="A26" s="33"/>
      <c r="B26" s="34">
        <v>2</v>
      </c>
      <c r="C26" s="23">
        <v>47</v>
      </c>
      <c r="D26" s="112"/>
      <c r="F26" s="104"/>
      <c r="G26" s="105">
        <v>2</v>
      </c>
      <c r="H26" s="106">
        <v>47</v>
      </c>
      <c r="I26" s="107"/>
    </row>
    <row r="27" spans="1:9" x14ac:dyDescent="0.2">
      <c r="A27" s="33"/>
      <c r="B27" s="34">
        <v>3</v>
      </c>
      <c r="C27" s="23">
        <v>40</v>
      </c>
      <c r="D27" s="112"/>
      <c r="F27" s="104"/>
      <c r="G27" s="105">
        <v>3</v>
      </c>
      <c r="H27" s="106">
        <v>40</v>
      </c>
      <c r="I27" s="107"/>
    </row>
    <row r="28" spans="1:9" x14ac:dyDescent="0.2">
      <c r="A28" s="33"/>
      <c r="B28" s="34">
        <v>4</v>
      </c>
      <c r="C28" s="23">
        <v>36</v>
      </c>
      <c r="D28" s="112">
        <f t="shared" si="0"/>
        <v>2.1111111111111058</v>
      </c>
      <c r="F28" s="104"/>
      <c r="G28" s="105">
        <v>4</v>
      </c>
      <c r="H28" s="106">
        <v>36</v>
      </c>
      <c r="I28" s="107">
        <v>2.1111111111111056E-2</v>
      </c>
    </row>
    <row r="29" spans="1:9" x14ac:dyDescent="0.2">
      <c r="A29" s="33">
        <v>2012</v>
      </c>
      <c r="B29" s="34">
        <v>1</v>
      </c>
      <c r="C29" s="23">
        <v>208</v>
      </c>
      <c r="D29" s="112">
        <f t="shared" si="0"/>
        <v>0.32644178454843459</v>
      </c>
      <c r="F29" s="104">
        <v>2012</v>
      </c>
      <c r="G29" s="105">
        <v>1</v>
      </c>
      <c r="H29" s="106">
        <v>208</v>
      </c>
      <c r="I29" s="107">
        <v>3.2644178454843457E-3</v>
      </c>
    </row>
    <row r="30" spans="1:9" x14ac:dyDescent="0.2">
      <c r="A30" s="33"/>
      <c r="B30" s="34">
        <v>2</v>
      </c>
      <c r="C30" s="23">
        <v>48</v>
      </c>
      <c r="D30" s="112"/>
      <c r="F30" s="104"/>
      <c r="G30" s="105">
        <v>2</v>
      </c>
      <c r="H30" s="106">
        <v>48</v>
      </c>
      <c r="I30" s="107"/>
    </row>
    <row r="31" spans="1:9" x14ac:dyDescent="0.2">
      <c r="A31" s="33"/>
      <c r="B31" s="34">
        <v>3</v>
      </c>
      <c r="C31" s="23">
        <v>53</v>
      </c>
      <c r="D31" s="112">
        <f t="shared" si="0"/>
        <v>1.9522776572668081</v>
      </c>
      <c r="F31" s="104"/>
      <c r="G31" s="105">
        <v>3</v>
      </c>
      <c r="H31" s="106">
        <v>53</v>
      </c>
      <c r="I31" s="107">
        <v>1.9522776572668082E-2</v>
      </c>
    </row>
    <row r="32" spans="1:9" x14ac:dyDescent="0.2">
      <c r="A32" s="33"/>
      <c r="B32" s="34">
        <v>4</v>
      </c>
      <c r="C32" s="23">
        <v>44</v>
      </c>
      <c r="D32" s="112"/>
      <c r="F32" s="104"/>
      <c r="G32" s="105">
        <v>4</v>
      </c>
      <c r="H32" s="106">
        <v>44</v>
      </c>
      <c r="I32" s="107"/>
    </row>
    <row r="33" spans="1:9" x14ac:dyDescent="0.2">
      <c r="A33" s="33">
        <v>2013</v>
      </c>
      <c r="B33" s="34">
        <v>1</v>
      </c>
      <c r="C33" s="23">
        <v>201</v>
      </c>
      <c r="D33" s="112">
        <f t="shared" si="0"/>
        <v>0.31914893617020595</v>
      </c>
      <c r="F33" s="104">
        <v>2013</v>
      </c>
      <c r="G33" s="105">
        <v>1</v>
      </c>
      <c r="H33" s="106">
        <v>201</v>
      </c>
      <c r="I33" s="107">
        <v>3.1914893617020594E-3</v>
      </c>
    </row>
    <row r="34" spans="1:9" x14ac:dyDescent="0.2">
      <c r="A34" s="33"/>
      <c r="B34" s="34">
        <v>2</v>
      </c>
      <c r="C34" s="23">
        <v>37</v>
      </c>
      <c r="D34" s="112"/>
      <c r="F34" s="104"/>
      <c r="G34" s="105">
        <v>2</v>
      </c>
      <c r="H34" s="106">
        <v>37</v>
      </c>
      <c r="I34" s="107"/>
    </row>
    <row r="35" spans="1:9" x14ac:dyDescent="0.2">
      <c r="A35" s="33"/>
      <c r="B35" s="34">
        <v>3</v>
      </c>
      <c r="C35" s="23">
        <v>25</v>
      </c>
      <c r="D35" s="112"/>
      <c r="F35" s="104"/>
      <c r="G35" s="105">
        <v>3</v>
      </c>
      <c r="H35" s="106">
        <v>25</v>
      </c>
      <c r="I35" s="107"/>
    </row>
    <row r="36" spans="1:9" x14ac:dyDescent="0.2">
      <c r="A36" s="33"/>
      <c r="B36" s="34">
        <v>4</v>
      </c>
      <c r="C36" s="23">
        <v>12</v>
      </c>
      <c r="D36" s="112"/>
      <c r="F36" s="104"/>
      <c r="G36" s="105">
        <v>4</v>
      </c>
      <c r="H36" s="106">
        <v>12</v>
      </c>
      <c r="I36" s="107"/>
    </row>
    <row r="37" spans="1:9" x14ac:dyDescent="0.2">
      <c r="A37" s="33">
        <v>2014</v>
      </c>
      <c r="B37" s="34">
        <v>1</v>
      </c>
      <c r="C37" s="23">
        <v>178</v>
      </c>
      <c r="D37" s="112">
        <f t="shared" si="0"/>
        <v>1.0604453870625625</v>
      </c>
      <c r="F37" s="104">
        <v>2014</v>
      </c>
      <c r="G37" s="105">
        <v>1</v>
      </c>
      <c r="H37" s="106">
        <v>178</v>
      </c>
      <c r="I37" s="107">
        <v>1.0604453870625625E-2</v>
      </c>
    </row>
    <row r="38" spans="1:9" x14ac:dyDescent="0.2">
      <c r="A38" s="33"/>
      <c r="B38" s="34">
        <v>2</v>
      </c>
      <c r="C38" s="23">
        <v>35</v>
      </c>
      <c r="D38" s="112"/>
      <c r="F38" s="104"/>
      <c r="G38" s="105">
        <v>2</v>
      </c>
      <c r="H38" s="106">
        <v>35</v>
      </c>
      <c r="I38" s="107"/>
    </row>
    <row r="39" spans="1:9" x14ac:dyDescent="0.2">
      <c r="A39" s="33"/>
      <c r="B39" s="34">
        <v>3</v>
      </c>
      <c r="C39" s="23">
        <v>21</v>
      </c>
      <c r="D39" s="112"/>
      <c r="F39" s="104"/>
      <c r="G39" s="105">
        <v>3</v>
      </c>
      <c r="H39" s="106">
        <v>21</v>
      </c>
      <c r="I39" s="107"/>
    </row>
    <row r="40" spans="1:9" x14ac:dyDescent="0.2">
      <c r="A40" s="33"/>
      <c r="B40" s="34">
        <v>4</v>
      </c>
      <c r="C40" s="23">
        <v>10</v>
      </c>
      <c r="D40" s="112"/>
      <c r="F40" s="104"/>
      <c r="G40" s="105">
        <v>4</v>
      </c>
      <c r="H40" s="106">
        <v>10</v>
      </c>
      <c r="I40" s="107"/>
    </row>
    <row r="41" spans="1:9" x14ac:dyDescent="0.2">
      <c r="A41" s="33">
        <v>2015</v>
      </c>
      <c r="B41" s="34">
        <v>1</v>
      </c>
      <c r="C41" s="23">
        <v>121</v>
      </c>
      <c r="D41" s="112">
        <f t="shared" si="0"/>
        <v>0.83945435466946561</v>
      </c>
      <c r="F41" s="104">
        <v>2015</v>
      </c>
      <c r="G41" s="105">
        <v>1</v>
      </c>
      <c r="H41" s="106">
        <v>121</v>
      </c>
      <c r="I41" s="107">
        <v>8.3945435466946557E-3</v>
      </c>
    </row>
    <row r="42" spans="1:9" x14ac:dyDescent="0.2">
      <c r="A42" s="33"/>
      <c r="B42" s="34">
        <v>2</v>
      </c>
      <c r="C42" s="23">
        <v>36</v>
      </c>
      <c r="D42" s="112"/>
      <c r="F42" s="104"/>
      <c r="G42" s="105">
        <v>2</v>
      </c>
      <c r="H42" s="106">
        <v>36</v>
      </c>
      <c r="I42" s="107"/>
    </row>
    <row r="43" spans="1:9" x14ac:dyDescent="0.2">
      <c r="A43" s="33"/>
      <c r="B43" s="34">
        <v>3</v>
      </c>
      <c r="C43" s="23">
        <v>29</v>
      </c>
      <c r="D43" s="112"/>
      <c r="F43" s="104"/>
      <c r="G43" s="105">
        <v>3</v>
      </c>
      <c r="H43" s="106">
        <v>29</v>
      </c>
      <c r="I43" s="107"/>
    </row>
    <row r="44" spans="1:9" x14ac:dyDescent="0.2">
      <c r="A44" s="33"/>
      <c r="B44" s="34">
        <v>4</v>
      </c>
      <c r="C44" s="23">
        <v>17</v>
      </c>
      <c r="D44" s="112"/>
      <c r="F44" s="104"/>
      <c r="G44" s="105">
        <v>4</v>
      </c>
      <c r="H44" s="106">
        <v>17</v>
      </c>
      <c r="I44" s="107"/>
    </row>
    <row r="45" spans="1:9" x14ac:dyDescent="0.2">
      <c r="A45" s="33">
        <v>2016</v>
      </c>
      <c r="B45" s="34">
        <v>1</v>
      </c>
      <c r="C45" s="23">
        <v>174</v>
      </c>
      <c r="D45" s="112">
        <f t="shared" si="0"/>
        <v>0.62434963579605096</v>
      </c>
      <c r="F45" s="104">
        <v>2016</v>
      </c>
      <c r="G45" s="105">
        <v>1</v>
      </c>
      <c r="H45" s="106">
        <v>174</v>
      </c>
      <c r="I45" s="107">
        <v>6.2434963579605096E-3</v>
      </c>
    </row>
    <row r="46" spans="1:9" x14ac:dyDescent="0.2">
      <c r="A46" s="33"/>
      <c r="B46" s="34">
        <v>2</v>
      </c>
      <c r="C46" s="23">
        <v>33</v>
      </c>
      <c r="D46" s="112"/>
      <c r="F46" s="104"/>
      <c r="G46" s="105">
        <v>2</v>
      </c>
      <c r="H46" s="106">
        <v>33</v>
      </c>
      <c r="I46" s="107"/>
    </row>
    <row r="47" spans="1:9" x14ac:dyDescent="0.2">
      <c r="A47" s="33"/>
      <c r="B47" s="34">
        <v>3</v>
      </c>
      <c r="C47" s="23">
        <v>24</v>
      </c>
      <c r="D47" s="112"/>
      <c r="F47" s="104"/>
      <c r="G47" s="105">
        <v>3</v>
      </c>
      <c r="H47" s="106">
        <v>24</v>
      </c>
      <c r="I47" s="107"/>
    </row>
    <row r="48" spans="1:9" x14ac:dyDescent="0.2">
      <c r="A48" s="35"/>
      <c r="B48" s="36">
        <v>4</v>
      </c>
      <c r="C48" s="24">
        <v>8</v>
      </c>
      <c r="D48" s="114"/>
      <c r="F48" s="108"/>
      <c r="G48" s="109">
        <v>4</v>
      </c>
      <c r="H48" s="110">
        <v>8</v>
      </c>
      <c r="I48" s="111"/>
    </row>
    <row r="51" spans="1:1" x14ac:dyDescent="0.2">
      <c r="A51" s="7" t="s">
        <v>140</v>
      </c>
    </row>
    <row r="52" spans="1:1" x14ac:dyDescent="0.2">
      <c r="A52" s="7" t="s">
        <v>122</v>
      </c>
    </row>
    <row r="53" spans="1:1" x14ac:dyDescent="0.2">
      <c r="A53" s="7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F1"/>
    </sheetView>
  </sheetViews>
  <sheetFormatPr baseColWidth="10" defaultRowHeight="12.75" x14ac:dyDescent="0.2"/>
  <cols>
    <col min="1" max="1" width="11.42578125" style="7"/>
    <col min="2" max="2" width="17.42578125" style="7" customWidth="1"/>
    <col min="3" max="3" width="24.5703125" style="7" customWidth="1"/>
    <col min="4" max="4" width="17.42578125" style="7" customWidth="1"/>
    <col min="5" max="5" width="17" style="7" customWidth="1"/>
    <col min="6" max="6" width="18.140625" style="7" customWidth="1"/>
    <col min="7" max="7" width="20.42578125" style="7" customWidth="1"/>
    <col min="8" max="16384" width="11.42578125" style="7"/>
  </cols>
  <sheetData>
    <row r="1" spans="1:7" x14ac:dyDescent="0.2">
      <c r="A1" s="217" t="s">
        <v>15</v>
      </c>
      <c r="B1" s="218"/>
      <c r="C1" s="218"/>
      <c r="D1" s="218"/>
      <c r="E1" s="218"/>
      <c r="F1" s="218"/>
    </row>
    <row r="4" spans="1:7" x14ac:dyDescent="0.2">
      <c r="A4" s="117" t="s">
        <v>2</v>
      </c>
      <c r="B4" s="25" t="s">
        <v>12</v>
      </c>
      <c r="C4" s="8" t="s">
        <v>149</v>
      </c>
      <c r="D4" s="8" t="s">
        <v>137</v>
      </c>
      <c r="E4" s="8" t="s">
        <v>138</v>
      </c>
      <c r="F4" s="8" t="s">
        <v>13</v>
      </c>
      <c r="G4" s="9" t="s">
        <v>14</v>
      </c>
    </row>
    <row r="5" spans="1:7" x14ac:dyDescent="0.2">
      <c r="A5" s="23">
        <v>2006</v>
      </c>
      <c r="B5" s="118">
        <f t="shared" ref="B5:D15" si="0">B26*100</f>
        <v>39.372822299651574</v>
      </c>
      <c r="C5" s="119">
        <f t="shared" si="0"/>
        <v>5.9233449477351918</v>
      </c>
      <c r="D5" s="119">
        <f t="shared" si="0"/>
        <v>26.829268292682929</v>
      </c>
      <c r="E5" s="119">
        <f t="shared" ref="E5:F5" si="1">E26*100</f>
        <v>16.027874564459932</v>
      </c>
      <c r="F5" s="119">
        <f t="shared" si="1"/>
        <v>11.846689895470384</v>
      </c>
      <c r="G5" s="115">
        <f>G26</f>
        <v>277</v>
      </c>
    </row>
    <row r="6" spans="1:7" x14ac:dyDescent="0.2">
      <c r="A6" s="23">
        <v>2007</v>
      </c>
      <c r="B6" s="118">
        <f t="shared" si="0"/>
        <v>50.495049504950494</v>
      </c>
      <c r="C6" s="119">
        <f t="shared" si="0"/>
        <v>2.3102310231023102</v>
      </c>
      <c r="D6" s="119">
        <f t="shared" si="0"/>
        <v>28.052805280528055</v>
      </c>
      <c r="E6" s="119">
        <f t="shared" ref="E6:F15" si="2">E27*100</f>
        <v>7.9207920792079207</v>
      </c>
      <c r="F6" s="119">
        <f t="shared" si="2"/>
        <v>11.221122112211221</v>
      </c>
      <c r="G6" s="115">
        <f t="shared" ref="G6:G15" si="3">G27</f>
        <v>283</v>
      </c>
    </row>
    <row r="7" spans="1:7" x14ac:dyDescent="0.2">
      <c r="A7" s="23">
        <v>2008</v>
      </c>
      <c r="B7" s="118">
        <f t="shared" si="0"/>
        <v>52.76872964169381</v>
      </c>
      <c r="C7" s="119">
        <f t="shared" si="0"/>
        <v>2.2801302931596088</v>
      </c>
      <c r="D7" s="119">
        <f t="shared" si="0"/>
        <v>29.641693811074916</v>
      </c>
      <c r="E7" s="119">
        <f t="shared" si="2"/>
        <v>8.1433224755700326</v>
      </c>
      <c r="F7" s="119">
        <f t="shared" si="2"/>
        <v>7.1661237785016274</v>
      </c>
      <c r="G7" s="115">
        <f t="shared" si="3"/>
        <v>307</v>
      </c>
    </row>
    <row r="8" spans="1:7" x14ac:dyDescent="0.2">
      <c r="A8" s="23">
        <v>2009</v>
      </c>
      <c r="B8" s="118">
        <f t="shared" si="0"/>
        <v>60.726072607260726</v>
      </c>
      <c r="C8" s="119">
        <f t="shared" si="0"/>
        <v>2.6402640264026402</v>
      </c>
      <c r="D8" s="119">
        <f t="shared" si="0"/>
        <v>27.39273927392739</v>
      </c>
      <c r="E8" s="119">
        <f t="shared" si="2"/>
        <v>4.6204620462046204</v>
      </c>
      <c r="F8" s="119">
        <f t="shared" si="2"/>
        <v>4.6204620462046204</v>
      </c>
      <c r="G8" s="115">
        <f t="shared" si="3"/>
        <v>276</v>
      </c>
    </row>
    <row r="9" spans="1:7" x14ac:dyDescent="0.2">
      <c r="A9" s="23">
        <v>2010</v>
      </c>
      <c r="B9" s="118">
        <f t="shared" si="0"/>
        <v>78.827361563517911</v>
      </c>
      <c r="C9" s="119">
        <f t="shared" si="0"/>
        <v>3.5830618892508137</v>
      </c>
      <c r="D9" s="119">
        <f t="shared" si="0"/>
        <v>1.6286644951140061</v>
      </c>
      <c r="E9" s="119">
        <f t="shared" si="2"/>
        <v>6.5146579804560245</v>
      </c>
      <c r="F9" s="119">
        <f t="shared" si="2"/>
        <v>9.4462540716612367</v>
      </c>
      <c r="G9" s="115">
        <f t="shared" si="3"/>
        <v>264</v>
      </c>
    </row>
    <row r="10" spans="1:7" x14ac:dyDescent="0.2">
      <c r="A10" s="23">
        <v>2011</v>
      </c>
      <c r="B10" s="118">
        <f t="shared" si="0"/>
        <v>84.294871794871796</v>
      </c>
      <c r="C10" s="119">
        <f t="shared" si="0"/>
        <v>1.2820512820512822</v>
      </c>
      <c r="D10" s="119">
        <f t="shared" si="0"/>
        <v>1.2820512820512822</v>
      </c>
      <c r="E10" s="119">
        <f t="shared" si="2"/>
        <v>6.0897435897435903</v>
      </c>
      <c r="F10" s="119">
        <f t="shared" si="2"/>
        <v>7.0512820512820529</v>
      </c>
      <c r="G10" s="115">
        <f t="shared" si="3"/>
        <v>257</v>
      </c>
    </row>
    <row r="11" spans="1:7" x14ac:dyDescent="0.2">
      <c r="A11" s="23">
        <v>2012</v>
      </c>
      <c r="B11" s="118">
        <f t="shared" si="0"/>
        <v>43.042071197411005</v>
      </c>
      <c r="C11" s="119">
        <f t="shared" si="0"/>
        <v>41.322749649588999</v>
      </c>
      <c r="D11" s="119">
        <f t="shared" si="0"/>
        <v>5.8758420036844674</v>
      </c>
      <c r="E11" s="119">
        <f t="shared" si="2"/>
        <v>5.8758420036844674</v>
      </c>
      <c r="F11" s="119">
        <f t="shared" si="2"/>
        <v>3.8834951456310685</v>
      </c>
      <c r="G11" s="115">
        <f t="shared" si="3"/>
        <v>347</v>
      </c>
    </row>
    <row r="12" spans="1:7" x14ac:dyDescent="0.2">
      <c r="A12" s="23">
        <v>2013</v>
      </c>
      <c r="B12" s="118">
        <f t="shared" si="0"/>
        <v>82.352941176470594</v>
      </c>
      <c r="C12" s="119">
        <f t="shared" si="0"/>
        <v>0</v>
      </c>
      <c r="D12" s="119">
        <f t="shared" si="0"/>
        <v>0.65359477124183007</v>
      </c>
      <c r="E12" s="119">
        <f t="shared" si="2"/>
        <v>6.2091503267973858</v>
      </c>
      <c r="F12" s="119">
        <f t="shared" si="2"/>
        <v>10.784313725490197</v>
      </c>
      <c r="G12" s="115">
        <f t="shared" si="3"/>
        <v>272</v>
      </c>
    </row>
    <row r="13" spans="1:7" x14ac:dyDescent="0.2">
      <c r="A13" s="23">
        <v>2014</v>
      </c>
      <c r="B13" s="118">
        <f t="shared" si="0"/>
        <v>79.276315789473685</v>
      </c>
      <c r="C13" s="119">
        <f t="shared" si="0"/>
        <v>1.3157894736842106</v>
      </c>
      <c r="D13" s="119">
        <f t="shared" si="0"/>
        <v>0.98684210526315796</v>
      </c>
      <c r="E13" s="119">
        <f t="shared" si="2"/>
        <v>8.2236842105263168</v>
      </c>
      <c r="F13" s="119">
        <f t="shared" si="2"/>
        <v>10.197368421052632</v>
      </c>
      <c r="G13" s="115">
        <f t="shared" si="3"/>
        <v>241</v>
      </c>
    </row>
    <row r="14" spans="1:7" x14ac:dyDescent="0.2">
      <c r="A14" s="23">
        <v>2015</v>
      </c>
      <c r="B14" s="118">
        <f t="shared" si="0"/>
        <v>74.671052631578959</v>
      </c>
      <c r="C14" s="119">
        <f t="shared" si="0"/>
        <v>1.6447368421052635</v>
      </c>
      <c r="D14" s="119">
        <f t="shared" si="0"/>
        <v>2.6315789473684212</v>
      </c>
      <c r="E14" s="119">
        <f t="shared" si="2"/>
        <v>6.25</v>
      </c>
      <c r="F14" s="119">
        <f t="shared" si="2"/>
        <v>14.80263157894737</v>
      </c>
      <c r="G14" s="115">
        <f t="shared" si="3"/>
        <v>202</v>
      </c>
    </row>
    <row r="15" spans="1:7" x14ac:dyDescent="0.2">
      <c r="A15" s="24">
        <v>2016</v>
      </c>
      <c r="B15" s="120">
        <f t="shared" si="0"/>
        <v>82.236842105263165</v>
      </c>
      <c r="C15" s="121">
        <f t="shared" si="0"/>
        <v>0.65789473684210531</v>
      </c>
      <c r="D15" s="121">
        <f t="shared" si="0"/>
        <v>0.65789473684210531</v>
      </c>
      <c r="E15" s="121">
        <f t="shared" si="2"/>
        <v>4.9342105263157894</v>
      </c>
      <c r="F15" s="121">
        <f t="shared" si="2"/>
        <v>11.513157894736842</v>
      </c>
      <c r="G15" s="116">
        <f t="shared" si="3"/>
        <v>234</v>
      </c>
    </row>
    <row r="17" spans="1:7" x14ac:dyDescent="0.2">
      <c r="A17" s="7" t="s">
        <v>150</v>
      </c>
    </row>
    <row r="18" spans="1:7" x14ac:dyDescent="0.2">
      <c r="A18" s="7" t="s">
        <v>16</v>
      </c>
    </row>
    <row r="19" spans="1:7" x14ac:dyDescent="0.2">
      <c r="A19" s="7" t="s">
        <v>5</v>
      </c>
    </row>
    <row r="20" spans="1:7" x14ac:dyDescent="0.2">
      <c r="A20" s="7" t="s">
        <v>121</v>
      </c>
    </row>
    <row r="25" spans="1:7" x14ac:dyDescent="0.2">
      <c r="A25" s="210" t="s">
        <v>134</v>
      </c>
      <c r="B25" s="211" t="s">
        <v>12</v>
      </c>
      <c r="C25" s="212" t="s">
        <v>148</v>
      </c>
      <c r="D25" s="211"/>
      <c r="E25" s="211"/>
      <c r="F25" s="211" t="s">
        <v>13</v>
      </c>
      <c r="G25" s="211" t="s">
        <v>147</v>
      </c>
    </row>
    <row r="26" spans="1:7" x14ac:dyDescent="0.2">
      <c r="A26" s="210">
        <v>2006</v>
      </c>
      <c r="B26" s="213">
        <v>0.39372822299651572</v>
      </c>
      <c r="C26" s="214">
        <v>5.9233449477351915E-2</v>
      </c>
      <c r="D26" s="210">
        <v>0.26829268292682928</v>
      </c>
      <c r="E26" s="210">
        <v>0.16027874564459932</v>
      </c>
      <c r="F26" s="213">
        <v>0.11846689895470383</v>
      </c>
      <c r="G26" s="215">
        <v>277</v>
      </c>
    </row>
    <row r="27" spans="1:7" x14ac:dyDescent="0.2">
      <c r="A27" s="210">
        <v>2007</v>
      </c>
      <c r="B27" s="213">
        <v>0.50495049504950495</v>
      </c>
      <c r="C27" s="214">
        <v>2.3102310231023101E-2</v>
      </c>
      <c r="D27" s="210">
        <v>0.28052805280528054</v>
      </c>
      <c r="E27" s="210">
        <v>7.9207920792079209E-2</v>
      </c>
      <c r="F27" s="213">
        <v>0.11221122112211221</v>
      </c>
      <c r="G27" s="215">
        <v>283</v>
      </c>
    </row>
    <row r="28" spans="1:7" x14ac:dyDescent="0.2">
      <c r="A28" s="210" t="s">
        <v>135</v>
      </c>
      <c r="B28" s="213">
        <v>0.52768729641693812</v>
      </c>
      <c r="C28" s="214">
        <v>2.2801302931596087E-2</v>
      </c>
      <c r="D28" s="210">
        <v>0.29641693811074915</v>
      </c>
      <c r="E28" s="210">
        <v>8.143322475570032E-2</v>
      </c>
      <c r="F28" s="213">
        <v>7.1661237785016277E-2</v>
      </c>
      <c r="G28" s="215">
        <v>307</v>
      </c>
    </row>
    <row r="29" spans="1:7" x14ac:dyDescent="0.2">
      <c r="A29" s="210">
        <v>2009</v>
      </c>
      <c r="B29" s="213">
        <v>0.60726072607260728</v>
      </c>
      <c r="C29" s="214">
        <v>2.6402640264026403E-2</v>
      </c>
      <c r="D29" s="210">
        <v>0.27392739273927391</v>
      </c>
      <c r="E29" s="210">
        <v>4.6204620462046202E-2</v>
      </c>
      <c r="F29" s="213">
        <v>4.6204620462046202E-2</v>
      </c>
      <c r="G29" s="215">
        <v>276</v>
      </c>
    </row>
    <row r="30" spans="1:7" x14ac:dyDescent="0.2">
      <c r="A30" s="210">
        <v>2010</v>
      </c>
      <c r="B30" s="213">
        <v>0.78827361563517906</v>
      </c>
      <c r="C30" s="214">
        <v>3.5830618892508138E-2</v>
      </c>
      <c r="D30" s="210">
        <v>1.6286644951140062E-2</v>
      </c>
      <c r="E30" s="210">
        <v>6.5146579804560248E-2</v>
      </c>
      <c r="F30" s="213">
        <v>9.4462540716612364E-2</v>
      </c>
      <c r="G30" s="215">
        <v>264</v>
      </c>
    </row>
    <row r="31" spans="1:7" x14ac:dyDescent="0.2">
      <c r="A31" s="210" t="s">
        <v>136</v>
      </c>
      <c r="B31" s="213">
        <v>0.84294871794871795</v>
      </c>
      <c r="C31" s="214">
        <v>1.2820512820512822E-2</v>
      </c>
      <c r="D31" s="210">
        <v>1.2820512820512822E-2</v>
      </c>
      <c r="E31" s="210">
        <v>6.0897435897435903E-2</v>
      </c>
      <c r="F31" s="213">
        <v>7.0512820512820526E-2</v>
      </c>
      <c r="G31" s="215">
        <v>257</v>
      </c>
    </row>
    <row r="32" spans="1:7" x14ac:dyDescent="0.2">
      <c r="A32" s="210">
        <v>2012</v>
      </c>
      <c r="B32" s="213">
        <v>0.43042071197411003</v>
      </c>
      <c r="C32" s="216">
        <v>0.41322749649588997</v>
      </c>
      <c r="D32" s="210">
        <v>5.8758420036844672E-2</v>
      </c>
      <c r="E32" s="210">
        <v>5.8758420036844672E-2</v>
      </c>
      <c r="F32" s="213">
        <v>3.8834951456310683E-2</v>
      </c>
      <c r="G32" s="215">
        <v>347</v>
      </c>
    </row>
    <row r="33" spans="1:7" x14ac:dyDescent="0.2">
      <c r="A33" s="210">
        <v>2013</v>
      </c>
      <c r="B33" s="213">
        <v>0.82352941176470595</v>
      </c>
      <c r="C33" s="214">
        <v>0</v>
      </c>
      <c r="D33" s="210">
        <v>6.5359477124183009E-3</v>
      </c>
      <c r="E33" s="210">
        <v>6.2091503267973858E-2</v>
      </c>
      <c r="F33" s="213">
        <v>0.10784313725490197</v>
      </c>
      <c r="G33" s="215">
        <v>272</v>
      </c>
    </row>
    <row r="34" spans="1:7" x14ac:dyDescent="0.2">
      <c r="A34" s="210">
        <v>2014</v>
      </c>
      <c r="B34" s="213">
        <v>0.79276315789473684</v>
      </c>
      <c r="C34" s="214">
        <v>1.3157894736842106E-2</v>
      </c>
      <c r="D34" s="210">
        <v>9.8684210526315801E-3</v>
      </c>
      <c r="E34" s="210">
        <v>8.2236842105263164E-2</v>
      </c>
      <c r="F34" s="213">
        <v>0.10197368421052631</v>
      </c>
      <c r="G34" s="215">
        <v>241</v>
      </c>
    </row>
    <row r="35" spans="1:7" x14ac:dyDescent="0.2">
      <c r="A35" s="210">
        <v>2015</v>
      </c>
      <c r="B35" s="213">
        <v>0.7467105263157896</v>
      </c>
      <c r="C35" s="214">
        <v>1.6447368421052634E-2</v>
      </c>
      <c r="D35" s="210">
        <v>2.6315789473684213E-2</v>
      </c>
      <c r="E35" s="210">
        <v>6.25E-2</v>
      </c>
      <c r="F35" s="213">
        <v>0.1480263157894737</v>
      </c>
      <c r="G35" s="215">
        <v>202</v>
      </c>
    </row>
    <row r="36" spans="1:7" x14ac:dyDescent="0.2">
      <c r="A36" s="210">
        <v>2016</v>
      </c>
      <c r="B36" s="213">
        <v>0.82236842105263164</v>
      </c>
      <c r="C36" s="214">
        <v>6.5789473684210531E-3</v>
      </c>
      <c r="D36" s="210">
        <v>6.5789473684210531E-3</v>
      </c>
      <c r="E36" s="210">
        <v>4.9342105263157895E-2</v>
      </c>
      <c r="F36" s="213">
        <v>0.11513157894736842</v>
      </c>
      <c r="G36" s="215">
        <v>234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baseColWidth="10" defaultRowHeight="12.75" x14ac:dyDescent="0.2"/>
  <cols>
    <col min="1" max="1" width="21.7109375" style="7" customWidth="1"/>
    <col min="2" max="2" width="13.28515625" style="7" bestFit="1" customWidth="1"/>
    <col min="3" max="16384" width="11.42578125" style="7"/>
  </cols>
  <sheetData>
    <row r="1" spans="1:8" x14ac:dyDescent="0.2">
      <c r="A1" s="217" t="s">
        <v>24</v>
      </c>
      <c r="B1" s="218"/>
      <c r="C1" s="218"/>
      <c r="D1" s="218"/>
      <c r="E1" s="218"/>
      <c r="F1" s="218"/>
      <c r="G1" s="218"/>
      <c r="H1" s="218"/>
    </row>
    <row r="4" spans="1:8" x14ac:dyDescent="0.2">
      <c r="A4" s="181" t="s">
        <v>17</v>
      </c>
      <c r="B4" s="182" t="s">
        <v>0</v>
      </c>
      <c r="D4" s="219"/>
      <c r="E4" s="122" t="s">
        <v>17</v>
      </c>
      <c r="F4" s="123" t="s">
        <v>0</v>
      </c>
    </row>
    <row r="5" spans="1:8" x14ac:dyDescent="0.2">
      <c r="A5" s="183" t="s">
        <v>18</v>
      </c>
      <c r="B5" s="128">
        <f>F5*100</f>
        <v>55.780346820809243</v>
      </c>
      <c r="D5" s="220"/>
      <c r="E5" s="124" t="s">
        <v>18</v>
      </c>
      <c r="F5" s="125">
        <v>0.55780346820809246</v>
      </c>
    </row>
    <row r="6" spans="1:8" x14ac:dyDescent="0.2">
      <c r="A6" s="183" t="s">
        <v>19</v>
      </c>
      <c r="B6" s="129">
        <f t="shared" ref="B6:B10" si="0">F6*100</f>
        <v>18.786127167630056</v>
      </c>
      <c r="D6" s="220"/>
      <c r="E6" s="124" t="s">
        <v>19</v>
      </c>
      <c r="F6" s="125">
        <v>0.18786127167630057</v>
      </c>
    </row>
    <row r="7" spans="1:8" x14ac:dyDescent="0.2">
      <c r="A7" s="183" t="s">
        <v>20</v>
      </c>
      <c r="B7" s="129">
        <f t="shared" si="0"/>
        <v>11.849710982658959</v>
      </c>
      <c r="D7" s="220"/>
      <c r="E7" s="124" t="s">
        <v>20</v>
      </c>
      <c r="F7" s="125">
        <v>0.11849710982658959</v>
      </c>
    </row>
    <row r="8" spans="1:8" x14ac:dyDescent="0.2">
      <c r="A8" s="183" t="s">
        <v>21</v>
      </c>
      <c r="B8" s="129">
        <f t="shared" si="0"/>
        <v>8.3815028901734099</v>
      </c>
      <c r="D8" s="220"/>
      <c r="E8" s="124" t="s">
        <v>21</v>
      </c>
      <c r="F8" s="125">
        <v>8.3815028901734104E-2</v>
      </c>
    </row>
    <row r="9" spans="1:8" x14ac:dyDescent="0.2">
      <c r="A9" s="183" t="s">
        <v>22</v>
      </c>
      <c r="B9" s="129">
        <f t="shared" si="0"/>
        <v>3.4682080924855487</v>
      </c>
      <c r="D9" s="220"/>
      <c r="E9" s="124" t="s">
        <v>22</v>
      </c>
      <c r="F9" s="125">
        <v>3.4682080924855488E-2</v>
      </c>
    </row>
    <row r="10" spans="1:8" x14ac:dyDescent="0.2">
      <c r="A10" s="184" t="s">
        <v>23</v>
      </c>
      <c r="B10" s="130">
        <f t="shared" si="0"/>
        <v>1.7341040462427744</v>
      </c>
      <c r="D10" s="221"/>
      <c r="E10" s="126" t="s">
        <v>23</v>
      </c>
      <c r="F10" s="127">
        <v>1.7341040462427744E-2</v>
      </c>
    </row>
    <row r="13" spans="1:8" x14ac:dyDescent="0.2">
      <c r="A13" s="7" t="s">
        <v>25</v>
      </c>
    </row>
    <row r="14" spans="1:8" x14ac:dyDescent="0.2">
      <c r="A14" s="7" t="s">
        <v>5</v>
      </c>
    </row>
    <row r="15" spans="1:8" x14ac:dyDescent="0.2">
      <c r="A15" s="7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E1"/>
    </sheetView>
  </sheetViews>
  <sheetFormatPr baseColWidth="10" defaultRowHeight="12.75" x14ac:dyDescent="0.2"/>
  <cols>
    <col min="1" max="2" width="11.42578125" style="22"/>
    <col min="3" max="3" width="22.85546875" style="22" customWidth="1"/>
    <col min="4" max="4" width="22.7109375" style="22" customWidth="1"/>
    <col min="5" max="5" width="5.28515625" style="7" customWidth="1"/>
    <col min="6" max="6" width="3.42578125" style="7" customWidth="1"/>
    <col min="7" max="7" width="9.42578125" style="7" customWidth="1"/>
    <col min="8" max="8" width="9.140625" style="7" customWidth="1"/>
    <col min="9" max="9" width="28.7109375" style="7" customWidth="1"/>
    <col min="10" max="10" width="31.5703125" style="7" customWidth="1"/>
    <col min="11" max="16384" width="11.42578125" style="7"/>
  </cols>
  <sheetData>
    <row r="1" spans="1:10" x14ac:dyDescent="0.2">
      <c r="A1" s="195" t="s">
        <v>168</v>
      </c>
      <c r="B1" s="196"/>
      <c r="C1" s="196"/>
      <c r="D1" s="196"/>
      <c r="E1" s="191"/>
    </row>
    <row r="4" spans="1:10" ht="55.5" customHeight="1" x14ac:dyDescent="0.2">
      <c r="A4" s="185" t="s">
        <v>2</v>
      </c>
      <c r="B4" s="186" t="s">
        <v>3</v>
      </c>
      <c r="C4" s="187" t="s">
        <v>165</v>
      </c>
      <c r="D4" s="168" t="s">
        <v>166</v>
      </c>
      <c r="G4" s="137" t="s">
        <v>2</v>
      </c>
      <c r="H4" s="138" t="s">
        <v>3</v>
      </c>
      <c r="I4" s="139" t="s">
        <v>90</v>
      </c>
      <c r="J4" s="103" t="s">
        <v>91</v>
      </c>
    </row>
    <row r="5" spans="1:10" x14ac:dyDescent="0.2">
      <c r="A5" s="23">
        <v>2006</v>
      </c>
      <c r="B5" s="26">
        <v>1</v>
      </c>
      <c r="C5" s="146">
        <f>I5*100</f>
        <v>86.178861788617894</v>
      </c>
      <c r="D5" s="147">
        <f>J5*100</f>
        <v>74.400000000000006</v>
      </c>
      <c r="G5" s="106">
        <v>2006</v>
      </c>
      <c r="H5" s="140">
        <v>1</v>
      </c>
      <c r="I5" s="141">
        <v>0.86178861788617889</v>
      </c>
      <c r="J5" s="142">
        <v>0.74399999999999999</v>
      </c>
    </row>
    <row r="6" spans="1:10" x14ac:dyDescent="0.2">
      <c r="A6" s="23"/>
      <c r="B6" s="26">
        <v>2</v>
      </c>
      <c r="C6" s="118">
        <f t="shared" ref="C6:C48" si="0">I6*100</f>
        <v>86.99186991869918</v>
      </c>
      <c r="D6" s="148">
        <f t="shared" ref="D6:D48" si="1">J6*100</f>
        <v>85.826771653543304</v>
      </c>
      <c r="G6" s="106"/>
      <c r="H6" s="140">
        <v>2</v>
      </c>
      <c r="I6" s="141">
        <v>0.86991869918699183</v>
      </c>
      <c r="J6" s="142">
        <v>0.8582677165354331</v>
      </c>
    </row>
    <row r="7" spans="1:10" x14ac:dyDescent="0.2">
      <c r="A7" s="23"/>
      <c r="B7" s="26">
        <v>3</v>
      </c>
      <c r="C7" s="118">
        <f t="shared" si="0"/>
        <v>33.87096774193548</v>
      </c>
      <c r="D7" s="148">
        <f t="shared" si="1"/>
        <v>49.230769230769234</v>
      </c>
      <c r="G7" s="106"/>
      <c r="H7" s="140">
        <v>3</v>
      </c>
      <c r="I7" s="141">
        <v>0.33870967741935482</v>
      </c>
      <c r="J7" s="142">
        <v>0.49230769230769234</v>
      </c>
    </row>
    <row r="8" spans="1:10" x14ac:dyDescent="0.2">
      <c r="A8" s="23"/>
      <c r="B8" s="26">
        <v>4</v>
      </c>
      <c r="C8" s="118">
        <f t="shared" si="0"/>
        <v>44.444444444444443</v>
      </c>
      <c r="D8" s="148">
        <f t="shared" si="1"/>
        <v>69.402985074626869</v>
      </c>
      <c r="G8" s="106"/>
      <c r="H8" s="140">
        <v>4</v>
      </c>
      <c r="I8" s="141">
        <v>0.44444444444444442</v>
      </c>
      <c r="J8" s="142">
        <v>0.69402985074626866</v>
      </c>
    </row>
    <row r="9" spans="1:10" x14ac:dyDescent="0.2">
      <c r="A9" s="23">
        <v>2007</v>
      </c>
      <c r="B9" s="26">
        <v>1</v>
      </c>
      <c r="C9" s="118">
        <f t="shared" si="0"/>
        <v>86.04651162790698</v>
      </c>
      <c r="D9" s="148">
        <f t="shared" si="1"/>
        <v>80.740740740740748</v>
      </c>
      <c r="G9" s="106">
        <v>2007</v>
      </c>
      <c r="H9" s="140">
        <v>1</v>
      </c>
      <c r="I9" s="141">
        <v>0.86046511627906974</v>
      </c>
      <c r="J9" s="142">
        <v>0.80740740740740746</v>
      </c>
    </row>
    <row r="10" spans="1:10" x14ac:dyDescent="0.2">
      <c r="A10" s="23"/>
      <c r="B10" s="26">
        <v>2</v>
      </c>
      <c r="C10" s="118">
        <f t="shared" si="0"/>
        <v>88.188976377952756</v>
      </c>
      <c r="D10" s="148">
        <f t="shared" si="1"/>
        <v>81.481481481481481</v>
      </c>
      <c r="G10" s="106"/>
      <c r="H10" s="140">
        <v>2</v>
      </c>
      <c r="I10" s="141">
        <v>0.88188976377952755</v>
      </c>
      <c r="J10" s="142">
        <v>0.81481481481481477</v>
      </c>
    </row>
    <row r="11" spans="1:10" x14ac:dyDescent="0.2">
      <c r="A11" s="23"/>
      <c r="B11" s="26">
        <v>3</v>
      </c>
      <c r="C11" s="118">
        <f t="shared" si="0"/>
        <v>39.682539682539684</v>
      </c>
      <c r="D11" s="148">
        <f t="shared" si="1"/>
        <v>62.096774193548384</v>
      </c>
      <c r="G11" s="106"/>
      <c r="H11" s="140">
        <v>3</v>
      </c>
      <c r="I11" s="141">
        <v>0.3968253968253968</v>
      </c>
      <c r="J11" s="142">
        <v>0.62096774193548387</v>
      </c>
    </row>
    <row r="12" spans="1:10" x14ac:dyDescent="0.2">
      <c r="A12" s="23"/>
      <c r="B12" s="26">
        <v>4</v>
      </c>
      <c r="C12" s="118">
        <f t="shared" si="0"/>
        <v>44.961240310077521</v>
      </c>
      <c r="D12" s="148">
        <f t="shared" si="1"/>
        <v>75.968992248062023</v>
      </c>
      <c r="G12" s="106"/>
      <c r="H12" s="140">
        <v>4</v>
      </c>
      <c r="I12" s="141">
        <v>0.44961240310077522</v>
      </c>
      <c r="J12" s="142">
        <v>0.75968992248062017</v>
      </c>
    </row>
    <row r="13" spans="1:10" x14ac:dyDescent="0.2">
      <c r="A13" s="23">
        <v>2008</v>
      </c>
      <c r="B13" s="26">
        <v>1</v>
      </c>
      <c r="C13" s="118">
        <f t="shared" si="0"/>
        <v>87.878787878787875</v>
      </c>
      <c r="D13" s="148">
        <f t="shared" si="1"/>
        <v>87.2340425531915</v>
      </c>
      <c r="G13" s="106">
        <v>2008</v>
      </c>
      <c r="H13" s="140">
        <v>1</v>
      </c>
      <c r="I13" s="141">
        <v>0.87878787878787878</v>
      </c>
      <c r="J13" s="142">
        <v>0.87234042553191493</v>
      </c>
    </row>
    <row r="14" spans="1:10" x14ac:dyDescent="0.2">
      <c r="A14" s="23"/>
      <c r="B14" s="26">
        <v>2</v>
      </c>
      <c r="C14" s="118">
        <f t="shared" si="0"/>
        <v>89.147286821705436</v>
      </c>
      <c r="D14" s="148">
        <f t="shared" si="1"/>
        <v>92.028985507246375</v>
      </c>
      <c r="G14" s="106"/>
      <c r="H14" s="140">
        <v>2</v>
      </c>
      <c r="I14" s="141">
        <v>0.89147286821705429</v>
      </c>
      <c r="J14" s="142">
        <v>0.92028985507246375</v>
      </c>
    </row>
    <row r="15" spans="1:10" x14ac:dyDescent="0.2">
      <c r="A15" s="23"/>
      <c r="B15" s="26">
        <v>3</v>
      </c>
      <c r="C15" s="118">
        <f t="shared" si="0"/>
        <v>40.944881889763778</v>
      </c>
      <c r="D15" s="148">
        <f t="shared" si="1"/>
        <v>62.411347517730498</v>
      </c>
      <c r="G15" s="106"/>
      <c r="H15" s="140">
        <v>3</v>
      </c>
      <c r="I15" s="141">
        <v>0.40944881889763779</v>
      </c>
      <c r="J15" s="142">
        <v>0.62411347517730498</v>
      </c>
    </row>
    <row r="16" spans="1:10" x14ac:dyDescent="0.2">
      <c r="A16" s="23"/>
      <c r="B16" s="26">
        <v>4</v>
      </c>
      <c r="C16" s="118">
        <f t="shared" si="0"/>
        <v>43.650793650793652</v>
      </c>
      <c r="D16" s="148">
        <f t="shared" si="1"/>
        <v>80</v>
      </c>
      <c r="G16" s="106"/>
      <c r="H16" s="140">
        <v>4</v>
      </c>
      <c r="I16" s="141">
        <v>0.43650793650793651</v>
      </c>
      <c r="J16" s="142">
        <v>0.8</v>
      </c>
    </row>
    <row r="17" spans="1:10" x14ac:dyDescent="0.2">
      <c r="A17" s="23">
        <v>2009</v>
      </c>
      <c r="B17" s="26">
        <v>1</v>
      </c>
      <c r="C17" s="118">
        <f t="shared" si="0"/>
        <v>91.269841269841265</v>
      </c>
      <c r="D17" s="148">
        <f t="shared" si="1"/>
        <v>87.943262411347519</v>
      </c>
      <c r="G17" s="106">
        <v>2009</v>
      </c>
      <c r="H17" s="140">
        <v>1</v>
      </c>
      <c r="I17" s="141">
        <v>0.91269841269841268</v>
      </c>
      <c r="J17" s="142">
        <v>0.87943262411347523</v>
      </c>
    </row>
    <row r="18" spans="1:10" x14ac:dyDescent="0.2">
      <c r="A18" s="23"/>
      <c r="B18" s="26">
        <v>2</v>
      </c>
      <c r="C18" s="118">
        <f t="shared" si="0"/>
        <v>91.40625</v>
      </c>
      <c r="D18" s="148">
        <f t="shared" si="1"/>
        <v>90.780141843971634</v>
      </c>
      <c r="G18" s="106"/>
      <c r="H18" s="140">
        <v>2</v>
      </c>
      <c r="I18" s="141">
        <v>0.9140625</v>
      </c>
      <c r="J18" s="142">
        <v>0.90780141843971629</v>
      </c>
    </row>
    <row r="19" spans="1:10" x14ac:dyDescent="0.2">
      <c r="A19" s="23"/>
      <c r="B19" s="26">
        <v>3</v>
      </c>
      <c r="C19" s="118">
        <f t="shared" si="0"/>
        <v>50.393700787401571</v>
      </c>
      <c r="D19" s="148">
        <f t="shared" si="1"/>
        <v>73.049645390070921</v>
      </c>
      <c r="G19" s="106"/>
      <c r="H19" s="140">
        <v>3</v>
      </c>
      <c r="I19" s="141">
        <v>0.50393700787401574</v>
      </c>
      <c r="J19" s="142">
        <v>0.73049645390070927</v>
      </c>
    </row>
    <row r="20" spans="1:10" x14ac:dyDescent="0.2">
      <c r="A20" s="23"/>
      <c r="B20" s="26">
        <v>4</v>
      </c>
      <c r="C20" s="118">
        <f t="shared" si="0"/>
        <v>53.90625</v>
      </c>
      <c r="D20" s="148">
        <f t="shared" si="1"/>
        <v>79.577464788732399</v>
      </c>
      <c r="G20" s="106"/>
      <c r="H20" s="140">
        <v>4</v>
      </c>
      <c r="I20" s="141">
        <v>0.5390625</v>
      </c>
      <c r="J20" s="142">
        <v>0.79577464788732399</v>
      </c>
    </row>
    <row r="21" spans="1:10" x14ac:dyDescent="0.2">
      <c r="A21" s="23">
        <v>2010</v>
      </c>
      <c r="B21" s="26">
        <v>1</v>
      </c>
      <c r="C21" s="118">
        <f t="shared" si="0"/>
        <v>86.821705426356587</v>
      </c>
      <c r="D21" s="148">
        <f t="shared" si="1"/>
        <v>69.718309859154928</v>
      </c>
      <c r="G21" s="106">
        <v>2010</v>
      </c>
      <c r="H21" s="140">
        <v>1</v>
      </c>
      <c r="I21" s="141">
        <v>0.86821705426356588</v>
      </c>
      <c r="J21" s="142">
        <v>0.69718309859154926</v>
      </c>
    </row>
    <row r="22" spans="1:10" x14ac:dyDescent="0.2">
      <c r="A22" s="23"/>
      <c r="B22" s="26">
        <v>2</v>
      </c>
      <c r="C22" s="118">
        <f t="shared" si="0"/>
        <v>86.71875</v>
      </c>
      <c r="D22" s="148">
        <f t="shared" si="1"/>
        <v>81.944444444444443</v>
      </c>
      <c r="G22" s="106"/>
      <c r="H22" s="140">
        <v>2</v>
      </c>
      <c r="I22" s="141">
        <v>0.8671875</v>
      </c>
      <c r="J22" s="142">
        <v>0.81944444444444442</v>
      </c>
    </row>
    <row r="23" spans="1:10" x14ac:dyDescent="0.2">
      <c r="A23" s="23"/>
      <c r="B23" s="26">
        <v>3</v>
      </c>
      <c r="C23" s="118">
        <f t="shared" si="0"/>
        <v>86.821705426356587</v>
      </c>
      <c r="D23" s="148">
        <f t="shared" si="1"/>
        <v>85.416666666666657</v>
      </c>
      <c r="G23" s="106"/>
      <c r="H23" s="140">
        <v>3</v>
      </c>
      <c r="I23" s="141">
        <v>0.86821705426356588</v>
      </c>
      <c r="J23" s="142">
        <v>0.85416666666666663</v>
      </c>
    </row>
    <row r="24" spans="1:10" x14ac:dyDescent="0.2">
      <c r="A24" s="23"/>
      <c r="B24" s="26">
        <v>4</v>
      </c>
      <c r="C24" s="118">
        <f t="shared" si="0"/>
        <v>88.28125</v>
      </c>
      <c r="D24" s="148">
        <f t="shared" si="1"/>
        <v>90.909090909090907</v>
      </c>
      <c r="G24" s="106"/>
      <c r="H24" s="140">
        <v>4</v>
      </c>
      <c r="I24" s="141">
        <v>0.8828125</v>
      </c>
      <c r="J24" s="142">
        <v>0.90909090909090906</v>
      </c>
    </row>
    <row r="25" spans="1:10" x14ac:dyDescent="0.2">
      <c r="A25" s="23">
        <v>2011</v>
      </c>
      <c r="B25" s="26">
        <v>1</v>
      </c>
      <c r="C25" s="118">
        <f t="shared" si="0"/>
        <v>93.7007874015748</v>
      </c>
      <c r="D25" s="148">
        <f t="shared" si="1"/>
        <v>78.620689655172413</v>
      </c>
      <c r="G25" s="106">
        <v>2011</v>
      </c>
      <c r="H25" s="140">
        <v>1</v>
      </c>
      <c r="I25" s="141">
        <v>0.93700787401574803</v>
      </c>
      <c r="J25" s="142">
        <v>0.78620689655172415</v>
      </c>
    </row>
    <row r="26" spans="1:10" x14ac:dyDescent="0.2">
      <c r="A26" s="23"/>
      <c r="B26" s="26">
        <v>2</v>
      </c>
      <c r="C26" s="118">
        <f t="shared" si="0"/>
        <v>94.488188976377955</v>
      </c>
      <c r="D26" s="148">
        <f t="shared" si="1"/>
        <v>86.301369863013704</v>
      </c>
      <c r="G26" s="106"/>
      <c r="H26" s="140">
        <v>2</v>
      </c>
      <c r="I26" s="141">
        <v>0.94488188976377951</v>
      </c>
      <c r="J26" s="142">
        <v>0.86301369863013699</v>
      </c>
    </row>
    <row r="27" spans="1:10" x14ac:dyDescent="0.2">
      <c r="A27" s="23"/>
      <c r="B27" s="26">
        <v>3</v>
      </c>
      <c r="C27" s="118">
        <f t="shared" si="0"/>
        <v>95.3125</v>
      </c>
      <c r="D27" s="148">
        <f t="shared" si="1"/>
        <v>88.275862068965523</v>
      </c>
      <c r="G27" s="106"/>
      <c r="H27" s="140">
        <v>3</v>
      </c>
      <c r="I27" s="141">
        <v>0.953125</v>
      </c>
      <c r="J27" s="142">
        <v>0.88275862068965516</v>
      </c>
    </row>
    <row r="28" spans="1:10" x14ac:dyDescent="0.2">
      <c r="A28" s="23"/>
      <c r="B28" s="26">
        <v>4</v>
      </c>
      <c r="C28" s="118">
        <f t="shared" si="0"/>
        <v>96.15384615384616</v>
      </c>
      <c r="D28" s="148">
        <f t="shared" si="1"/>
        <v>90.277777777777786</v>
      </c>
      <c r="G28" s="106"/>
      <c r="H28" s="140">
        <v>4</v>
      </c>
      <c r="I28" s="141">
        <v>0.96153846153846156</v>
      </c>
      <c r="J28" s="142">
        <v>0.90277777777777779</v>
      </c>
    </row>
    <row r="29" spans="1:10" x14ac:dyDescent="0.2">
      <c r="A29" s="23">
        <v>2012</v>
      </c>
      <c r="B29" s="26">
        <v>1</v>
      </c>
      <c r="C29" s="118">
        <f t="shared" si="0"/>
        <v>96.946564885496173</v>
      </c>
      <c r="D29" s="148">
        <f t="shared" si="1"/>
        <v>76.760563380281681</v>
      </c>
      <c r="G29" s="106">
        <v>2012</v>
      </c>
      <c r="H29" s="140">
        <v>1</v>
      </c>
      <c r="I29" s="141">
        <v>0.96946564885496178</v>
      </c>
      <c r="J29" s="142">
        <v>0.76760563380281688</v>
      </c>
    </row>
    <row r="30" spans="1:10" x14ac:dyDescent="0.2">
      <c r="A30" s="23"/>
      <c r="B30" s="26">
        <v>2</v>
      </c>
      <c r="C30" s="118">
        <f t="shared" si="0"/>
        <v>97.692307692307693</v>
      </c>
      <c r="D30" s="148">
        <f t="shared" si="1"/>
        <v>86.619718309859152</v>
      </c>
      <c r="G30" s="106"/>
      <c r="H30" s="140">
        <v>2</v>
      </c>
      <c r="I30" s="141">
        <v>0.97692307692307689</v>
      </c>
      <c r="J30" s="142">
        <v>0.86619718309859151</v>
      </c>
    </row>
    <row r="31" spans="1:10" x14ac:dyDescent="0.2">
      <c r="A31" s="23"/>
      <c r="B31" s="26">
        <v>3</v>
      </c>
      <c r="C31" s="118">
        <f t="shared" si="0"/>
        <v>47.286821705426355</v>
      </c>
      <c r="D31" s="148">
        <f t="shared" si="1"/>
        <v>44.366197183098592</v>
      </c>
      <c r="G31" s="106"/>
      <c r="H31" s="140">
        <v>3</v>
      </c>
      <c r="I31" s="141">
        <v>0.47286821705426357</v>
      </c>
      <c r="J31" s="142">
        <v>0.44366197183098594</v>
      </c>
    </row>
    <row r="32" spans="1:10" x14ac:dyDescent="0.2">
      <c r="A32" s="23"/>
      <c r="B32" s="26">
        <v>4</v>
      </c>
      <c r="C32" s="118">
        <f t="shared" si="0"/>
        <v>51.162790697674424</v>
      </c>
      <c r="D32" s="148">
        <f t="shared" si="1"/>
        <v>67.857142857142861</v>
      </c>
      <c r="G32" s="106"/>
      <c r="H32" s="140">
        <v>4</v>
      </c>
      <c r="I32" s="141">
        <v>0.51162790697674421</v>
      </c>
      <c r="J32" s="142">
        <v>0.6785714285714286</v>
      </c>
    </row>
    <row r="33" spans="1:10" x14ac:dyDescent="0.2">
      <c r="A33" s="23">
        <v>2013</v>
      </c>
      <c r="B33" s="26">
        <v>1</v>
      </c>
      <c r="C33" s="118">
        <f t="shared" si="0"/>
        <v>94.615384615384613</v>
      </c>
      <c r="D33" s="148">
        <f t="shared" si="1"/>
        <v>72.661870503597129</v>
      </c>
      <c r="G33" s="106">
        <v>2013</v>
      </c>
      <c r="H33" s="140">
        <v>1</v>
      </c>
      <c r="I33" s="141">
        <v>0.94615384615384612</v>
      </c>
      <c r="J33" s="142">
        <v>0.72661870503597126</v>
      </c>
    </row>
    <row r="34" spans="1:10" x14ac:dyDescent="0.2">
      <c r="A34" s="23"/>
      <c r="B34" s="26">
        <v>2</v>
      </c>
      <c r="C34" s="118">
        <f t="shared" si="0"/>
        <v>95.419847328244273</v>
      </c>
      <c r="D34" s="148">
        <f t="shared" si="1"/>
        <v>82.733812949640281</v>
      </c>
      <c r="G34" s="106"/>
      <c r="H34" s="140">
        <v>2</v>
      </c>
      <c r="I34" s="141">
        <v>0.95419847328244278</v>
      </c>
      <c r="J34" s="142">
        <v>0.82733812949640284</v>
      </c>
    </row>
    <row r="35" spans="1:10" x14ac:dyDescent="0.2">
      <c r="A35" s="23"/>
      <c r="B35" s="26">
        <v>3</v>
      </c>
      <c r="C35" s="118">
        <f t="shared" si="0"/>
        <v>95.348837209302332</v>
      </c>
      <c r="D35" s="148">
        <f t="shared" si="1"/>
        <v>84.285714285714292</v>
      </c>
      <c r="G35" s="106"/>
      <c r="H35" s="140">
        <v>3</v>
      </c>
      <c r="I35" s="141">
        <v>0.95348837209302328</v>
      </c>
      <c r="J35" s="142">
        <v>0.84285714285714286</v>
      </c>
    </row>
    <row r="36" spans="1:10" x14ac:dyDescent="0.2">
      <c r="A36" s="23"/>
      <c r="B36" s="26">
        <v>4</v>
      </c>
      <c r="C36" s="118">
        <f t="shared" si="0"/>
        <v>95.348837209302332</v>
      </c>
      <c r="D36" s="148">
        <f t="shared" si="1"/>
        <v>84.285714285714292</v>
      </c>
      <c r="G36" s="106"/>
      <c r="H36" s="140">
        <v>4</v>
      </c>
      <c r="I36" s="141">
        <v>0.95348837209302328</v>
      </c>
      <c r="J36" s="142">
        <v>0.84285714285714286</v>
      </c>
    </row>
    <row r="37" spans="1:10" x14ac:dyDescent="0.2">
      <c r="A37" s="23">
        <v>2014</v>
      </c>
      <c r="B37" s="26">
        <v>1</v>
      </c>
      <c r="C37" s="118">
        <f t="shared" si="0"/>
        <v>91.472868217054256</v>
      </c>
      <c r="D37" s="148">
        <f t="shared" si="1"/>
        <v>72.340425531914903</v>
      </c>
      <c r="G37" s="106">
        <v>2014</v>
      </c>
      <c r="H37" s="140">
        <v>1</v>
      </c>
      <c r="I37" s="141">
        <v>0.9147286821705426</v>
      </c>
      <c r="J37" s="142">
        <v>0.72340425531914898</v>
      </c>
    </row>
    <row r="38" spans="1:10" x14ac:dyDescent="0.2">
      <c r="A38" s="23"/>
      <c r="B38" s="26">
        <v>2</v>
      </c>
      <c r="C38" s="118">
        <f t="shared" si="0"/>
        <v>93.023255813953483</v>
      </c>
      <c r="D38" s="148">
        <f t="shared" si="1"/>
        <v>82.978723404255319</v>
      </c>
      <c r="G38" s="106"/>
      <c r="H38" s="140">
        <v>2</v>
      </c>
      <c r="I38" s="141">
        <v>0.93023255813953487</v>
      </c>
      <c r="J38" s="142">
        <v>0.82978723404255317</v>
      </c>
    </row>
    <row r="39" spans="1:10" x14ac:dyDescent="0.2">
      <c r="A39" s="23"/>
      <c r="B39" s="26">
        <v>3</v>
      </c>
      <c r="C39" s="118">
        <f t="shared" si="0"/>
        <v>93.023255813953483</v>
      </c>
      <c r="D39" s="148">
        <f t="shared" si="1"/>
        <v>85.106382978723403</v>
      </c>
      <c r="G39" s="106"/>
      <c r="H39" s="140">
        <v>3</v>
      </c>
      <c r="I39" s="141">
        <v>0.93023255813953487</v>
      </c>
      <c r="J39" s="142">
        <v>0.85106382978723405</v>
      </c>
    </row>
    <row r="40" spans="1:10" x14ac:dyDescent="0.2">
      <c r="A40" s="23"/>
      <c r="B40" s="26">
        <v>4</v>
      </c>
      <c r="C40" s="118">
        <f t="shared" si="0"/>
        <v>93.023255813953483</v>
      </c>
      <c r="D40" s="148">
        <f t="shared" si="1"/>
        <v>86.524822695035468</v>
      </c>
      <c r="G40" s="106"/>
      <c r="H40" s="140">
        <v>4</v>
      </c>
      <c r="I40" s="141">
        <v>0.93023255813953487</v>
      </c>
      <c r="J40" s="142">
        <v>0.86524822695035464</v>
      </c>
    </row>
    <row r="41" spans="1:10" x14ac:dyDescent="0.2">
      <c r="A41" s="23">
        <v>2015</v>
      </c>
      <c r="B41" s="26">
        <v>1</v>
      </c>
      <c r="C41" s="118">
        <f t="shared" si="0"/>
        <v>84.496124031007753</v>
      </c>
      <c r="D41" s="148">
        <f t="shared" si="1"/>
        <v>68.794326241134755</v>
      </c>
      <c r="G41" s="106">
        <v>2015</v>
      </c>
      <c r="H41" s="140">
        <v>1</v>
      </c>
      <c r="I41" s="141">
        <v>0.84496124031007747</v>
      </c>
      <c r="J41" s="142">
        <v>0.68794326241134751</v>
      </c>
    </row>
    <row r="42" spans="1:10" x14ac:dyDescent="0.2">
      <c r="A42" s="23"/>
      <c r="B42" s="26">
        <v>2</v>
      </c>
      <c r="C42" s="118">
        <f t="shared" si="0"/>
        <v>85.271317829457359</v>
      </c>
      <c r="D42" s="148">
        <f t="shared" si="1"/>
        <v>78.723404255319153</v>
      </c>
      <c r="G42" s="106"/>
      <c r="H42" s="140">
        <v>2</v>
      </c>
      <c r="I42" s="141">
        <v>0.8527131782945736</v>
      </c>
      <c r="J42" s="142">
        <v>0.78723404255319152</v>
      </c>
    </row>
    <row r="43" spans="1:10" x14ac:dyDescent="0.2">
      <c r="A43" s="23"/>
      <c r="B43" s="26">
        <v>3</v>
      </c>
      <c r="C43" s="118">
        <f t="shared" si="0"/>
        <v>86.04651162790698</v>
      </c>
      <c r="D43" s="148">
        <f t="shared" si="1"/>
        <v>82.269503546099287</v>
      </c>
      <c r="G43" s="106"/>
      <c r="H43" s="140">
        <v>3</v>
      </c>
      <c r="I43" s="141">
        <v>0.86046511627906974</v>
      </c>
      <c r="J43" s="142">
        <v>0.82269503546099287</v>
      </c>
    </row>
    <row r="44" spans="1:10" x14ac:dyDescent="0.2">
      <c r="A44" s="23"/>
      <c r="B44" s="26">
        <v>4</v>
      </c>
      <c r="C44" s="118">
        <f t="shared" si="0"/>
        <v>86.15384615384616</v>
      </c>
      <c r="D44" s="148">
        <f t="shared" si="1"/>
        <v>84.285714285714292</v>
      </c>
      <c r="G44" s="106"/>
      <c r="H44" s="140">
        <v>4</v>
      </c>
      <c r="I44" s="141">
        <v>0.86153846153846159</v>
      </c>
      <c r="J44" s="142">
        <v>0.84285714285714286</v>
      </c>
    </row>
    <row r="45" spans="1:10" x14ac:dyDescent="0.2">
      <c r="A45" s="23">
        <v>2016</v>
      </c>
      <c r="B45" s="26">
        <v>1</v>
      </c>
      <c r="C45" s="118">
        <f t="shared" si="0"/>
        <v>93.07692307692308</v>
      </c>
      <c r="D45" s="148">
        <f t="shared" si="1"/>
        <v>75</v>
      </c>
      <c r="G45" s="106">
        <v>2016</v>
      </c>
      <c r="H45" s="140">
        <v>1</v>
      </c>
      <c r="I45" s="141">
        <v>0.93076923076923079</v>
      </c>
      <c r="J45" s="142">
        <v>0.75</v>
      </c>
    </row>
    <row r="46" spans="1:10" x14ac:dyDescent="0.2">
      <c r="A46" s="23"/>
      <c r="B46" s="26">
        <v>2</v>
      </c>
      <c r="C46" s="118">
        <f t="shared" si="0"/>
        <v>93.75</v>
      </c>
      <c r="D46" s="148">
        <f t="shared" si="1"/>
        <v>82.978723404255319</v>
      </c>
      <c r="G46" s="106"/>
      <c r="H46" s="140">
        <v>2</v>
      </c>
      <c r="I46" s="141">
        <v>0.9375</v>
      </c>
      <c r="J46" s="142">
        <v>0.82978723404255317</v>
      </c>
    </row>
    <row r="47" spans="1:10" x14ac:dyDescent="0.2">
      <c r="A47" s="23"/>
      <c r="B47" s="26">
        <v>3</v>
      </c>
      <c r="C47" s="118">
        <f t="shared" si="0"/>
        <v>93.75</v>
      </c>
      <c r="D47" s="148">
        <f t="shared" si="1"/>
        <v>82.978723404255319</v>
      </c>
      <c r="G47" s="106"/>
      <c r="H47" s="140">
        <v>3</v>
      </c>
      <c r="I47" s="141">
        <v>0.9375</v>
      </c>
      <c r="J47" s="142">
        <v>0.82978723404255317</v>
      </c>
    </row>
    <row r="48" spans="1:10" x14ac:dyDescent="0.2">
      <c r="A48" s="24"/>
      <c r="B48" s="27">
        <v>4</v>
      </c>
      <c r="C48" s="120">
        <f t="shared" si="0"/>
        <v>93.75</v>
      </c>
      <c r="D48" s="149">
        <f t="shared" si="1"/>
        <v>83.687943262411352</v>
      </c>
      <c r="G48" s="110"/>
      <c r="H48" s="143">
        <v>4</v>
      </c>
      <c r="I48" s="144">
        <v>0.9375</v>
      </c>
      <c r="J48" s="145">
        <v>0.83687943262411346</v>
      </c>
    </row>
    <row r="50" spans="1:1" x14ac:dyDescent="0.2">
      <c r="A50" s="22" t="s">
        <v>92</v>
      </c>
    </row>
    <row r="51" spans="1:1" x14ac:dyDescent="0.2">
      <c r="A51" s="22" t="s">
        <v>164</v>
      </c>
    </row>
    <row r="52" spans="1:1" x14ac:dyDescent="0.2">
      <c r="A52" s="22" t="s">
        <v>5</v>
      </c>
    </row>
    <row r="53" spans="1:1" x14ac:dyDescent="0.2">
      <c r="A53" s="2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Tab1</vt:lpstr>
      <vt:lpstr>Tab2</vt:lpstr>
      <vt:lpstr>Tab3</vt:lpstr>
      <vt:lpstr>Graph1</vt:lpstr>
      <vt:lpstr>Graph2</vt:lpstr>
      <vt:lpstr>Graph3</vt:lpstr>
      <vt:lpstr>Graph4</vt:lpstr>
      <vt:lpstr>Graph A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LANGEVIN, Gabin (DARES)</dc:creator>
  <cp:lastModifiedBy>SAINT-AMAN, Sylvie (DARES)</cp:lastModifiedBy>
  <dcterms:created xsi:type="dcterms:W3CDTF">2017-10-25T10:59:13Z</dcterms:created>
  <dcterms:modified xsi:type="dcterms:W3CDTF">2018-01-29T14:27:51Z</dcterms:modified>
</cp:coreProperties>
</file>