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I:\Covid19 - Crise sanitaire\TDB Hebdo - Bimensuel\12-23-06-2020\"/>
    </mc:Choice>
  </mc:AlternateContent>
  <bookViews>
    <workbookView xWindow="0" yWindow="0" windowWidth="2370" windowHeight="0" tabRatio="867"/>
  </bookViews>
  <sheets>
    <sheet name="Lisez-moi" sheetId="111" r:id="rId1"/>
    <sheet name="Figure 1 " sheetId="163" r:id="rId2"/>
    <sheet name="Figure 2  " sheetId="164" r:id="rId3"/>
    <sheet name="Figure 3 " sheetId="165" r:id="rId4"/>
    <sheet name="Figure 4 " sheetId="166" r:id="rId5"/>
    <sheet name="Figure 5" sheetId="167" r:id="rId6"/>
    <sheet name="Figure 6 " sheetId="168" r:id="rId7"/>
    <sheet name="Figure 7 " sheetId="169" r:id="rId8"/>
    <sheet name="Figure 8" sheetId="170" r:id="rId9"/>
    <sheet name="Figure  9" sheetId="171" r:id="rId10"/>
    <sheet name="Figure 10" sheetId="172" r:id="rId11"/>
    <sheet name="Figure 11" sheetId="162" r:id="rId12"/>
    <sheet name="Figure 12" sheetId="161" r:id="rId13"/>
    <sheet name="Figure 13" sheetId="156" r:id="rId14"/>
    <sheet name="Figure 14" sheetId="157" r:id="rId15"/>
    <sheet name="Figure 15" sheetId="158" r:id="rId16"/>
    <sheet name="Figure 16" sheetId="159" r:id="rId17"/>
    <sheet name="Figure 17" sheetId="160" r:id="rId18"/>
    <sheet name="Annexe 1 " sheetId="173" r:id="rId19"/>
    <sheet name="Annexe 2" sheetId="174" r:id="rId20"/>
    <sheet name="Annexe 3" sheetId="175" r:id="rId21"/>
  </sheets>
  <externalReferences>
    <externalReference r:id="rId22"/>
    <externalReference r:id="rId23"/>
    <externalReference r:id="rId24"/>
    <externalReference r:id="rId25"/>
    <externalReference r:id="rId26"/>
  </externalReferences>
  <definedNames>
    <definedName name="_xlnm._FilterDatabase" localSheetId="20" hidden="1">'Annexe 3'!$A$1:$H$1648</definedName>
    <definedName name="ad" localSheetId="18">OFFSET('Annexe 1 '!po,#REF!,0)</definedName>
    <definedName name="ad" localSheetId="19">OFFSET('Annexe 2'!po,#REF!,0)</definedName>
    <definedName name="ad" localSheetId="20">OFFSET('Annexe 3'!po,#REF!,0)</definedName>
    <definedName name="ad" localSheetId="9">OFFSET('Figure  9'!po,#REF!,0)</definedName>
    <definedName name="ad" localSheetId="1">OFFSET('Figure 1 '!po,#REF!,0)</definedName>
    <definedName name="ad" localSheetId="2">OFFSET('Figure 2  '!po,#REF!,0)</definedName>
    <definedName name="ad" localSheetId="3">OFFSET('Figure 3 '!po,#REF!,0)</definedName>
    <definedName name="ad" localSheetId="4">OFFSET('Figure 4 '!po,#REF!,0)</definedName>
    <definedName name="ad" localSheetId="5">OFFSET('Figure 5'!po,#REF!,0)</definedName>
    <definedName name="ad" localSheetId="6">OFFSET('Figure 6 '!po,#REF!,0)</definedName>
    <definedName name="ad" localSheetId="7">OFFSET('Figure 7 '!po,#REF!,0)</definedName>
    <definedName name="ad" localSheetId="8">OFFSET('Figure 8'!po,#REF!,0)</definedName>
    <definedName name="ad" localSheetId="0">OFFSET(po,#REF!,0)</definedName>
    <definedName name="ad">OFFSET(po,#REF!,0)</definedName>
    <definedName name="bilan_circ" localSheetId="18">#REF!</definedName>
    <definedName name="bilan_circ" localSheetId="19">#REF!</definedName>
    <definedName name="bilan_circ" localSheetId="20">#REF!</definedName>
    <definedName name="bilan_circ" localSheetId="9">#REF!</definedName>
    <definedName name="bilan_circ" localSheetId="7">#REF!</definedName>
    <definedName name="bilan_circ" localSheetId="8">#REF!</definedName>
    <definedName name="bilan_circ">#REF!</definedName>
    <definedName name="bilan_dep" localSheetId="18">#REF!</definedName>
    <definedName name="bilan_dep" localSheetId="19">#REF!</definedName>
    <definedName name="bilan_dep" localSheetId="20">#REF!</definedName>
    <definedName name="bilan_dep" localSheetId="9">#REF!</definedName>
    <definedName name="bilan_dep" localSheetId="7">#REF!</definedName>
    <definedName name="bilan_dep" localSheetId="8">#REF!</definedName>
    <definedName name="bilan_dep">#REF!</definedName>
    <definedName name="bilan_dep_a17_secret" localSheetId="20">'Annexe 3'!$A$1:$H$1647</definedName>
    <definedName name="bilan_dep_a17_secret" localSheetId="8">#REF!</definedName>
    <definedName name="bilan_dep_a17_secret" localSheetId="0">#REF!</definedName>
    <definedName name="bilan_dep_a17_secret">#REF!</definedName>
    <definedName name="bilan_dep_taille_ent" localSheetId="18">#REF!</definedName>
    <definedName name="bilan_dep_taille_ent" localSheetId="19">#REF!</definedName>
    <definedName name="bilan_dep_taille_ent" localSheetId="20">#REF!</definedName>
    <definedName name="bilan_dep_taille_ent" localSheetId="9">#REF!</definedName>
    <definedName name="bilan_dep_taille_ent" localSheetId="7">#REF!</definedName>
    <definedName name="bilan_dep_taille_ent" localSheetId="8">#REF!</definedName>
    <definedName name="bilan_dep_taille_ent">#REF!</definedName>
    <definedName name="bilan_dep_taille_ent_NM" localSheetId="18">#REF!</definedName>
    <definedName name="bilan_dep_taille_ent_NM" localSheetId="19">#REF!</definedName>
    <definedName name="bilan_dep_taille_ent_NM" localSheetId="20">#REF!</definedName>
    <definedName name="bilan_dep_taille_ent_NM" localSheetId="9">#REF!</definedName>
    <definedName name="bilan_dep_taille_ent_NM" localSheetId="7">#REF!</definedName>
    <definedName name="bilan_dep_taille_ent_NM" localSheetId="8">#REF!</definedName>
    <definedName name="bilan_dep_taille_ent_NM">#REF!</definedName>
    <definedName name="bilan_dep_taille_etab" localSheetId="18">#REF!</definedName>
    <definedName name="bilan_dep_taille_etab" localSheetId="19">#REF!</definedName>
    <definedName name="bilan_dep_taille_etab" localSheetId="20">#REF!</definedName>
    <definedName name="bilan_dep_taille_etab" localSheetId="9">#REF!</definedName>
    <definedName name="bilan_dep_taille_etab" localSheetId="7">#REF!</definedName>
    <definedName name="bilan_dep_taille_etab" localSheetId="8">#REF!</definedName>
    <definedName name="bilan_dep_taille_etab">#REF!</definedName>
    <definedName name="bilan_dep_taille_etab_NM" localSheetId="18">#REF!</definedName>
    <definedName name="bilan_dep_taille_etab_NM" localSheetId="19">#REF!</definedName>
    <definedName name="bilan_dep_taille_etab_NM" localSheetId="20">#REF!</definedName>
    <definedName name="bilan_dep_taille_etab_NM" localSheetId="9">#REF!</definedName>
    <definedName name="bilan_dep_taille_etab_NM" localSheetId="7">#REF!</definedName>
    <definedName name="bilan_dep_taille_etab_NM" localSheetId="8">#REF!</definedName>
    <definedName name="bilan_dep_taille_etab_NM">#REF!</definedName>
    <definedName name="bilan_depot" localSheetId="18">#REF!</definedName>
    <definedName name="bilan_depot" localSheetId="19">#REF!</definedName>
    <definedName name="bilan_depot" localSheetId="20">#REF!</definedName>
    <definedName name="bilan_depot" localSheetId="9">#REF!</definedName>
    <definedName name="bilan_depot" localSheetId="7">#REF!</definedName>
    <definedName name="bilan_depot" localSheetId="8">#REF!</definedName>
    <definedName name="bilan_depot">#REF!</definedName>
    <definedName name="bilan_motif" localSheetId="18">#REF!</definedName>
    <definedName name="bilan_motif" localSheetId="19">#REF!</definedName>
    <definedName name="bilan_motif" localSheetId="20">#REF!</definedName>
    <definedName name="bilan_motif" localSheetId="9">#REF!</definedName>
    <definedName name="bilan_motif" localSheetId="7">#REF!</definedName>
    <definedName name="bilan_motif" localSheetId="8">#REF!</definedName>
    <definedName name="bilan_motif">#REF!</definedName>
    <definedName name="bilan_naf17" localSheetId="18">#REF!</definedName>
    <definedName name="bilan_naf17" localSheetId="19">#REF!</definedName>
    <definedName name="bilan_naf17" localSheetId="20">#REF!</definedName>
    <definedName name="bilan_naf17" localSheetId="9">#REF!</definedName>
    <definedName name="bilan_naf17" localSheetId="7">#REF!</definedName>
    <definedName name="bilan_naf17" localSheetId="8">#REF!</definedName>
    <definedName name="bilan_naf17">#REF!</definedName>
    <definedName name="bilan_naf38" localSheetId="18">#REF!</definedName>
    <definedName name="bilan_naf38" localSheetId="19">#REF!</definedName>
    <definedName name="bilan_naf38" localSheetId="20">#REF!</definedName>
    <definedName name="bilan_naf38" localSheetId="9">#REF!</definedName>
    <definedName name="bilan_naf38" localSheetId="7">#REF!</definedName>
    <definedName name="bilan_naf38" localSheetId="8">#REF!</definedName>
    <definedName name="bilan_naf38">#REF!</definedName>
    <definedName name="bilan_naf88" localSheetId="18">#REF!</definedName>
    <definedName name="bilan_naf88" localSheetId="19">#REF!</definedName>
    <definedName name="bilan_naf88" localSheetId="20">#REF!</definedName>
    <definedName name="bilan_naf88" localSheetId="9">#REF!</definedName>
    <definedName name="bilan_naf88" localSheetId="7">#REF!</definedName>
    <definedName name="bilan_naf88" localSheetId="8">#REF!</definedName>
    <definedName name="bilan_naf88">#REF!</definedName>
    <definedName name="bilan_reg" localSheetId="18">#REF!</definedName>
    <definedName name="bilan_reg" localSheetId="19">#REF!</definedName>
    <definedName name="bilan_reg" localSheetId="20">#REF!</definedName>
    <definedName name="bilan_reg" localSheetId="9">#REF!</definedName>
    <definedName name="bilan_reg" localSheetId="7">#REF!</definedName>
    <definedName name="bilan_reg" localSheetId="8">#REF!</definedName>
    <definedName name="bilan_reg">#REF!</definedName>
    <definedName name="bilan_REV2" localSheetId="18">#REF!</definedName>
    <definedName name="bilan_REV2" localSheetId="19">#REF!</definedName>
    <definedName name="bilan_REV2" localSheetId="20">#REF!</definedName>
    <definedName name="bilan_REV2" localSheetId="9">#REF!</definedName>
    <definedName name="bilan_REV2" localSheetId="7">#REF!</definedName>
    <definedName name="bilan_REV2" localSheetId="8">#REF!</definedName>
    <definedName name="bilan_REV2">#REF!</definedName>
    <definedName name="bilan_statut" localSheetId="18">#REF!</definedName>
    <definedName name="bilan_statut" localSheetId="19">#REF!</definedName>
    <definedName name="bilan_statut" localSheetId="20">#REF!</definedName>
    <definedName name="bilan_statut" localSheetId="9">#REF!</definedName>
    <definedName name="bilan_statut" localSheetId="7">#REF!</definedName>
    <definedName name="bilan_statut" localSheetId="8">#REF!</definedName>
    <definedName name="bilan_statut">#REF!</definedName>
    <definedName name="bilan_taille_ent" localSheetId="18">#REF!</definedName>
    <definedName name="bilan_taille_ent" localSheetId="19">#REF!</definedName>
    <definedName name="bilan_taille_ent" localSheetId="20">#REF!</definedName>
    <definedName name="bilan_taille_ent" localSheetId="9">#REF!</definedName>
    <definedName name="bilan_taille_ent" localSheetId="7">#REF!</definedName>
    <definedName name="bilan_taille_ent" localSheetId="8">#REF!</definedName>
    <definedName name="bilan_taille_ent">#REF!</definedName>
    <definedName name="bilan_taille_ent_b" localSheetId="18">#REF!</definedName>
    <definedName name="bilan_taille_ent_b" localSheetId="19">#REF!</definedName>
    <definedName name="bilan_taille_ent_b" localSheetId="20">#REF!</definedName>
    <definedName name="bilan_taille_ent_b" localSheetId="9">#REF!</definedName>
    <definedName name="bilan_taille_ent_b" localSheetId="7">#REF!</definedName>
    <definedName name="bilan_taille_ent_b" localSheetId="8">#REF!</definedName>
    <definedName name="bilan_taille_ent_b">#REF!</definedName>
    <definedName name="bilan_taille_etab" localSheetId="18">#REF!</definedName>
    <definedName name="bilan_taille_etab" localSheetId="19">#REF!</definedName>
    <definedName name="bilan_taille_etab" localSheetId="20">#REF!</definedName>
    <definedName name="bilan_taille_etab" localSheetId="9">#REF!</definedName>
    <definedName name="bilan_taille_etab" localSheetId="7">#REF!</definedName>
    <definedName name="bilan_taille_etab" localSheetId="8">#REF!</definedName>
    <definedName name="bilan_taille_etab">#REF!</definedName>
    <definedName name="bilan_taille_etab_b" localSheetId="18">#REF!</definedName>
    <definedName name="bilan_taille_etab_b" localSheetId="19">#REF!</definedName>
    <definedName name="bilan_taille_etab_b" localSheetId="20">#REF!</definedName>
    <definedName name="bilan_taille_etab_b" localSheetId="9">#REF!</definedName>
    <definedName name="bilan_taille_etab_b" localSheetId="7">#REF!</definedName>
    <definedName name="bilan_taille_etab_b" localSheetId="8">#REF!</definedName>
    <definedName name="bilan_taille_etab_b">#REF!</definedName>
    <definedName name="blabla">#REF!</definedName>
    <definedName name="choix" localSheetId="18">OFFSET('Annexe 1 '!periode,#REF!,0)</definedName>
    <definedName name="choix" localSheetId="19">OFFSET('Annexe 2'!periode,#REF!,0)</definedName>
    <definedName name="choix" localSheetId="20">OFFSET('Annexe 3'!periode,#REF!,0)</definedName>
    <definedName name="choix" localSheetId="9">OFFSET('Figure  9'!periode,#REF!,0)</definedName>
    <definedName name="choix" localSheetId="1">OFFSET('Figure 1 '!periode,#REF!,0)</definedName>
    <definedName name="choix" localSheetId="11">OFFSET('Figure 11'!periode,#REF!,0)</definedName>
    <definedName name="choix" localSheetId="12">OFFSET('Figure 12'!periode,#REF!,0)</definedName>
    <definedName name="choix" localSheetId="13">OFFSET('Figure 13'!periode,#REF!,0)</definedName>
    <definedName name="choix" localSheetId="14">OFFSET('Figure 14'!periode,#REF!,0)</definedName>
    <definedName name="choix" localSheetId="17">OFFSET('Figure 17'!periode,#REF!,0)</definedName>
    <definedName name="choix" localSheetId="2">OFFSET('Figure 2  '!periode,#REF!,0)</definedName>
    <definedName name="choix" localSheetId="3">OFFSET('Figure 3 '!periode,#REF!,0)</definedName>
    <definedName name="choix" localSheetId="4">OFFSET('Figure 4 '!periode,#REF!,0)</definedName>
    <definedName name="choix" localSheetId="5">OFFSET('Figure 5'!periode,#REF!,0)</definedName>
    <definedName name="choix" localSheetId="6">OFFSET('Figure 6 '!periode,#REF!,0)</definedName>
    <definedName name="choix" localSheetId="7">OFFSET('Figure 7 '!periode,#REF!,0)</definedName>
    <definedName name="choix" localSheetId="8">OFFSET('Figure 8'!periode,#REF!,0)</definedName>
    <definedName name="choix" localSheetId="0">OFFSET(periode,#REF!,0)</definedName>
    <definedName name="choix">OFFSET(periode,#REF!,0)</definedName>
    <definedName name="choix_mesure" localSheetId="18">OFFSET('Annexe 1 '!periode,#REF!,0)</definedName>
    <definedName name="choix_mesure" localSheetId="19">OFFSET('Annexe 2'!periode,#REF!,0)</definedName>
    <definedName name="choix_mesure" localSheetId="20">OFFSET('Annexe 3'!periode,#REF!,0)</definedName>
    <definedName name="choix_mesure" localSheetId="9">OFFSET('Figure  9'!periode,#REF!,0)</definedName>
    <definedName name="choix_mesure" localSheetId="1">OFFSET('Figure 1 '!periode,#REF!,0)</definedName>
    <definedName name="choix_mesure" localSheetId="11">OFFSET('Figure 11'!periode,#REF!,0)</definedName>
    <definedName name="choix_mesure" localSheetId="12">OFFSET('Figure 12'!periode,#REF!,0)</definedName>
    <definedName name="choix_mesure" localSheetId="13">OFFSET('Figure 13'!periode,#REF!,0)</definedName>
    <definedName name="choix_mesure" localSheetId="14">OFFSET('Figure 14'!periode,#REF!,0)</definedName>
    <definedName name="choix_mesure" localSheetId="17">OFFSET('Figure 17'!periode,#REF!,0)</definedName>
    <definedName name="choix_mesure" localSheetId="2">OFFSET('Figure 2  '!periode,#REF!,0)</definedName>
    <definedName name="choix_mesure" localSheetId="3">OFFSET('Figure 3 '!periode,#REF!,0)</definedName>
    <definedName name="choix_mesure" localSheetId="4">OFFSET('Figure 4 '!periode,#REF!,0)</definedName>
    <definedName name="choix_mesure" localSheetId="5">OFFSET('Figure 5'!periode,#REF!,0)</definedName>
    <definedName name="choix_mesure" localSheetId="6">OFFSET('Figure 6 '!periode,#REF!,0)</definedName>
    <definedName name="choix_mesure" localSheetId="7">OFFSET('Figure 7 '!periode,#REF!,0)</definedName>
    <definedName name="choix_mesure" localSheetId="8">OFFSET('Figure 8'!periode,#REF!,0)</definedName>
    <definedName name="choix_mesure" localSheetId="0">OFFSET(periode,#REF!,0)</definedName>
    <definedName name="choix_mesure">OFFSET(periode,#REF!,0)</definedName>
    <definedName name="choix_mesure2" localSheetId="18">OFFSET('Annexe 1 '!periode,#REF!,0)</definedName>
    <definedName name="choix_mesure2" localSheetId="19">OFFSET('Annexe 2'!periode,#REF!,0)</definedName>
    <definedName name="choix_mesure2" localSheetId="20">OFFSET('Annexe 3'!periode,#REF!,0)</definedName>
    <definedName name="choix_mesure2" localSheetId="9">OFFSET('Figure  9'!periode,#REF!,0)</definedName>
    <definedName name="choix_mesure2" localSheetId="1">OFFSET('Figure 1 '!periode,#REF!,0)</definedName>
    <definedName name="choix_mesure2" localSheetId="11">OFFSET('Figure 11'!periode,#REF!,0)</definedName>
    <definedName name="choix_mesure2" localSheetId="12">OFFSET('Figure 12'!periode,#REF!,0)</definedName>
    <definedName name="choix_mesure2" localSheetId="13">OFFSET('Figure 13'!periode,#REF!,0)</definedName>
    <definedName name="choix_mesure2" localSheetId="14">OFFSET('Figure 14'!periode,#REF!,0)</definedName>
    <definedName name="choix_mesure2" localSheetId="17">OFFSET('Figure 17'!periode,#REF!,0)</definedName>
    <definedName name="choix_mesure2" localSheetId="2">OFFSET('Figure 2  '!periode,#REF!,0)</definedName>
    <definedName name="choix_mesure2" localSheetId="3">OFFSET('Figure 3 '!periode,#REF!,0)</definedName>
    <definedName name="choix_mesure2" localSheetId="4">OFFSET('Figure 4 '!periode,#REF!,0)</definedName>
    <definedName name="choix_mesure2" localSheetId="5">OFFSET('Figure 5'!periode,#REF!,0)</definedName>
    <definedName name="choix_mesure2" localSheetId="6">OFFSET('Figure 6 '!periode,#REF!,0)</definedName>
    <definedName name="choix_mesure2" localSheetId="7">OFFSET('Figure 7 '!periode,#REF!,0)</definedName>
    <definedName name="choix_mesure2" localSheetId="8">OFFSET('Figure 8'!periode,#REF!,0)</definedName>
    <definedName name="choix_mesure2" localSheetId="0">OFFSET(periode,#REF!,0)</definedName>
    <definedName name="choix_mesure2">OFFSET(periode,#REF!,0)</definedName>
    <definedName name="CVS_DUR" localSheetId="18">[1]données_graph1!#REF!</definedName>
    <definedName name="CVS_DUR" localSheetId="19">[1]données_graph1!#REF!</definedName>
    <definedName name="CVS_DUR" localSheetId="20">[1]données_graph1!#REF!</definedName>
    <definedName name="CVS_DUR" localSheetId="9">[1]données_graph1!#REF!</definedName>
    <definedName name="CVS_DUR" localSheetId="1">[2]données_graph1!#REF!</definedName>
    <definedName name="CVS_DUR" localSheetId="11">[1]données_graph1!#REF!</definedName>
    <definedName name="CVS_DUR" localSheetId="12">[3]données_graph1!#REF!</definedName>
    <definedName name="CVS_DUR" localSheetId="13">[3]données_graph1!#REF!</definedName>
    <definedName name="CVS_DUR" localSheetId="14">[3]données_graph1!#REF!</definedName>
    <definedName name="CVS_DUR" localSheetId="2">[2]données_graph1!#REF!</definedName>
    <definedName name="CVS_DUR" localSheetId="3">[2]données_graph1!#REF!</definedName>
    <definedName name="CVS_DUR" localSheetId="4">[2]données_graph1!#REF!</definedName>
    <definedName name="CVS_DUR" localSheetId="7">[1]données_graph1!#REF!</definedName>
    <definedName name="CVS_DUR" localSheetId="8">[1]données_graph1!#REF!</definedName>
    <definedName name="CVS_DUR" localSheetId="0">[1]données_graph1!#REF!</definedName>
    <definedName name="CVS_DUR">[3]données_graph1!#REF!</definedName>
    <definedName name="env_0">[4]prevision!$E$5</definedName>
    <definedName name="env_1">[4]prevision!$E$6</definedName>
    <definedName name="env_2">[4]prevision!$E$7</definedName>
    <definedName name="env_3">[4]prevision!$E$8</definedName>
    <definedName name="env_4">[4]prevision!$E$9</definedName>
    <definedName name="env_5">[4]prevision!$E$10</definedName>
    <definedName name="fig" localSheetId="18">OFFSET('Annexe 1 '!periode,#REF!,0)</definedName>
    <definedName name="fig" localSheetId="19">OFFSET('Annexe 2'!periode,#REF!,0)</definedName>
    <definedName name="fig" localSheetId="20">OFFSET('Annexe 3'!periode,#REF!,0)</definedName>
    <definedName name="fig" localSheetId="9">OFFSET(periode,#REF!,0)</definedName>
    <definedName name="fig" localSheetId="7">OFFSET(periode,#REF!,0)</definedName>
    <definedName name="fig" localSheetId="8">OFFSET(periode,#REF!,0)</definedName>
    <definedName name="fig" localSheetId="0">OFFSET(periode,#REF!,0)</definedName>
    <definedName name="fig">OFFSET(periode,#REF!,0)</definedName>
    <definedName name="figure" localSheetId="18">#REF!</definedName>
    <definedName name="figure" localSheetId="19">#REF!</definedName>
    <definedName name="figure" localSheetId="20">#REF!</definedName>
    <definedName name="figure" localSheetId="9">#REF!</definedName>
    <definedName name="figure" localSheetId="7">#REF!</definedName>
    <definedName name="figure" localSheetId="8">#REF!</definedName>
    <definedName name="figure">#REF!</definedName>
    <definedName name="frijzijizj" localSheetId="18">#REF!</definedName>
    <definedName name="frijzijizj" localSheetId="19">#REF!</definedName>
    <definedName name="frijzijizj" localSheetId="20">#REF!</definedName>
    <definedName name="frijzijizj" localSheetId="9">#REF!</definedName>
    <definedName name="frijzijizj" localSheetId="7">#REF!</definedName>
    <definedName name="frijzijizj" localSheetId="8">#REF!</definedName>
    <definedName name="frijzijizj">#REF!</definedName>
    <definedName name="fsd">OFFSET(po,#REF!,0)</definedName>
    <definedName name="graph" localSheetId="18">#REF!</definedName>
    <definedName name="graph" localSheetId="19">#REF!</definedName>
    <definedName name="graph" localSheetId="20">#REF!</definedName>
    <definedName name="graph" localSheetId="9">#REF!</definedName>
    <definedName name="graph" localSheetId="7">#REF!</definedName>
    <definedName name="graph" localSheetId="8">#REF!</definedName>
    <definedName name="graph">#REF!</definedName>
    <definedName name="grenouille" localSheetId="18">#REF!</definedName>
    <definedName name="grenouille" localSheetId="19">#REF!</definedName>
    <definedName name="grenouille" localSheetId="20">#REF!</definedName>
    <definedName name="grenouille" localSheetId="9">#REF!</definedName>
    <definedName name="grenouille" localSheetId="1">#REF!</definedName>
    <definedName name="grenouille" localSheetId="2">#REF!</definedName>
    <definedName name="grenouille" localSheetId="3">#REF!</definedName>
    <definedName name="grenouille" localSheetId="4">#REF!</definedName>
    <definedName name="grenouille" localSheetId="5">#REF!</definedName>
    <definedName name="grenouille" localSheetId="6">#REF!</definedName>
    <definedName name="grenouille" localSheetId="7">#REF!</definedName>
    <definedName name="grenouille" localSheetId="8">#REF!</definedName>
    <definedName name="grenouille">#REF!</definedName>
    <definedName name="ii" localSheetId="18">#REF!</definedName>
    <definedName name="ii" localSheetId="19">#REF!</definedName>
    <definedName name="ii" localSheetId="20">#REF!</definedName>
    <definedName name="ii" localSheetId="9">#REF!</definedName>
    <definedName name="ii" localSheetId="1">#REF!</definedName>
    <definedName name="ii" localSheetId="11">#REF!</definedName>
    <definedName name="ii" localSheetId="12">#REF!</definedName>
    <definedName name="ii" localSheetId="13">#REF!</definedName>
    <definedName name="ii" localSheetId="14">#REF!</definedName>
    <definedName name="ii" localSheetId="17">#REF!</definedName>
    <definedName name="ii" localSheetId="2">#REF!</definedName>
    <definedName name="ii" localSheetId="3">#REF!</definedName>
    <definedName name="ii" localSheetId="4">#REF!</definedName>
    <definedName name="ii" localSheetId="5">#REF!</definedName>
    <definedName name="ii" localSheetId="6">#REF!</definedName>
    <definedName name="ii" localSheetId="7">#REF!</definedName>
    <definedName name="ii" localSheetId="8">#REF!</definedName>
    <definedName name="ii">#REF!</definedName>
    <definedName name="in" localSheetId="18">#REF!</definedName>
    <definedName name="in" localSheetId="19">#REF!</definedName>
    <definedName name="in" localSheetId="20">#REF!</definedName>
    <definedName name="in" localSheetId="9">#REF!</definedName>
    <definedName name="in" localSheetId="1">#REF!</definedName>
    <definedName name="in" localSheetId="2">#REF!</definedName>
    <definedName name="in" localSheetId="3">#REF!</definedName>
    <definedName name="in" localSheetId="4">#REF!</definedName>
    <definedName name="in" localSheetId="5">#REF!</definedName>
    <definedName name="in" localSheetId="6">#REF!</definedName>
    <definedName name="in" localSheetId="7">#REF!</definedName>
    <definedName name="in" localSheetId="8">#REF!</definedName>
    <definedName name="in">#REF!</definedName>
    <definedName name="Interim_trimcvs" localSheetId="18">#REF!</definedName>
    <definedName name="Interim_trimcvs" localSheetId="19">#REF!</definedName>
    <definedName name="Interim_trimcvs" localSheetId="20">#REF!</definedName>
    <definedName name="Interim_trimcvs" localSheetId="9">#REF!</definedName>
    <definedName name="Interim_trimcvs" localSheetId="1">#REF!</definedName>
    <definedName name="Interim_trimcvs" localSheetId="11">#REF!</definedName>
    <definedName name="Interim_trimcvs" localSheetId="12">#REF!</definedName>
    <definedName name="Interim_trimcvs" localSheetId="13">#REF!</definedName>
    <definedName name="Interim_trimcvs" localSheetId="14">#REF!</definedName>
    <definedName name="Interim_trimcvs" localSheetId="17">#REF!</definedName>
    <definedName name="Interim_trimcvs" localSheetId="2">#REF!</definedName>
    <definedName name="Interim_trimcvs" localSheetId="3">#REF!</definedName>
    <definedName name="Interim_trimcvs" localSheetId="4">#REF!</definedName>
    <definedName name="Interim_trimcvs" localSheetId="5">#REF!</definedName>
    <definedName name="Interim_trimcvs" localSheetId="6">#REF!</definedName>
    <definedName name="Interim_trimcvs" localSheetId="7">#REF!</definedName>
    <definedName name="Interim_trimcvs" localSheetId="8">#REF!</definedName>
    <definedName name="Interim_trimcvs">#REF!</definedName>
    <definedName name="mesure" localSheetId="18">#REF!</definedName>
    <definedName name="mesure" localSheetId="19">#REF!</definedName>
    <definedName name="mesure" localSheetId="20">#REF!</definedName>
    <definedName name="mesure" localSheetId="9">#REF!</definedName>
    <definedName name="mesure" localSheetId="1">#REF!</definedName>
    <definedName name="mesure" localSheetId="11">#REF!</definedName>
    <definedName name="mesure" localSheetId="12">#REF!</definedName>
    <definedName name="mesure" localSheetId="13">#REF!</definedName>
    <definedName name="mesure" localSheetId="14">#REF!</definedName>
    <definedName name="mesure" localSheetId="17">#REF!</definedName>
    <definedName name="mesure" localSheetId="2">#REF!</definedName>
    <definedName name="mesure" localSheetId="3">#REF!</definedName>
    <definedName name="mesure" localSheetId="4">#REF!</definedName>
    <definedName name="mesure" localSheetId="5">#REF!</definedName>
    <definedName name="mesure" localSheetId="6">#REF!</definedName>
    <definedName name="mesure" localSheetId="7">#REF!</definedName>
    <definedName name="mesure" localSheetId="8">#REF!</definedName>
    <definedName name="mesure">#REF!</definedName>
    <definedName name="periode" localSheetId="18">#REF!</definedName>
    <definedName name="periode" localSheetId="19">#REF!</definedName>
    <definedName name="periode" localSheetId="20">#REF!</definedName>
    <definedName name="periode" localSheetId="9">#REF!</definedName>
    <definedName name="periode" localSheetId="1">#REF!</definedName>
    <definedName name="periode" localSheetId="11">#REF!</definedName>
    <definedName name="periode" localSheetId="12">#REF!</definedName>
    <definedName name="periode" localSheetId="13">#REF!</definedName>
    <definedName name="periode" localSheetId="14">#REF!</definedName>
    <definedName name="periode" localSheetId="17">#REF!</definedName>
    <definedName name="periode" localSheetId="2">#REF!</definedName>
    <definedName name="periode" localSheetId="3">#REF!</definedName>
    <definedName name="periode" localSheetId="4">#REF!</definedName>
    <definedName name="periode" localSheetId="5">#REF!</definedName>
    <definedName name="periode" localSheetId="6">#REF!</definedName>
    <definedName name="periode" localSheetId="7">#REF!</definedName>
    <definedName name="periode" localSheetId="8">#REF!</definedName>
    <definedName name="periode">#REF!</definedName>
    <definedName name="po" localSheetId="18">#REF!</definedName>
    <definedName name="po" localSheetId="19">#REF!</definedName>
    <definedName name="po" localSheetId="20">#REF!</definedName>
    <definedName name="po" localSheetId="9">#REF!</definedName>
    <definedName name="po" localSheetId="1">#REF!</definedName>
    <definedName name="po" localSheetId="2">#REF!</definedName>
    <definedName name="po" localSheetId="3">#REF!</definedName>
    <definedName name="po" localSheetId="4">#REF!</definedName>
    <definedName name="po" localSheetId="5">#REF!</definedName>
    <definedName name="po" localSheetId="6">#REF!</definedName>
    <definedName name="po" localSheetId="7">#REF!</definedName>
    <definedName name="po" localSheetId="8">#REF!</definedName>
    <definedName name="po">#REF!</definedName>
    <definedName name="t" localSheetId="18">#REF!</definedName>
    <definedName name="t" localSheetId="19">#REF!</definedName>
    <definedName name="t" localSheetId="20">#REF!</definedName>
    <definedName name="t" localSheetId="9">#REF!</definedName>
    <definedName name="t" localSheetId="1">#REF!</definedName>
    <definedName name="t" localSheetId="11">#REF!</definedName>
    <definedName name="t" localSheetId="12">#REF!</definedName>
    <definedName name="t" localSheetId="13">#REF!</definedName>
    <definedName name="t" localSheetId="14">#REF!</definedName>
    <definedName name="t" localSheetId="17">#REF!</definedName>
    <definedName name="t" localSheetId="2">#REF!</definedName>
    <definedName name="t" localSheetId="3">#REF!</definedName>
    <definedName name="t" localSheetId="4">#REF!</definedName>
    <definedName name="t" localSheetId="5">#REF!</definedName>
    <definedName name="t" localSheetId="6">#REF!</definedName>
    <definedName name="t" localSheetId="7">#REF!</definedName>
    <definedName name="t" localSheetId="8">#REF!</definedName>
    <definedName name="t">#REF!</definedName>
    <definedName name="u" localSheetId="18">#REF!</definedName>
    <definedName name="u" localSheetId="19">#REF!</definedName>
    <definedName name="u" localSheetId="20">#REF!</definedName>
    <definedName name="u" localSheetId="9">#REF!</definedName>
    <definedName name="u" localSheetId="1">#REF!</definedName>
    <definedName name="u" localSheetId="11">#REF!</definedName>
    <definedName name="u" localSheetId="12">#REF!</definedName>
    <definedName name="u" localSheetId="13">#REF!</definedName>
    <definedName name="u" localSheetId="14">#REF!</definedName>
    <definedName name="u" localSheetId="17">#REF!</definedName>
    <definedName name="u" localSheetId="2">#REF!</definedName>
    <definedName name="u" localSheetId="3">#REF!</definedName>
    <definedName name="u" localSheetId="4">#REF!</definedName>
    <definedName name="u" localSheetId="5">#REF!</definedName>
    <definedName name="u" localSheetId="6">#REF!</definedName>
    <definedName name="u" localSheetId="7">#REF!</definedName>
    <definedName name="u" localSheetId="8">#REF!</definedName>
    <definedName name="u">#REF!</definedName>
    <definedName name="uuu" localSheetId="18">#REF!</definedName>
    <definedName name="uuu" localSheetId="19">#REF!</definedName>
    <definedName name="uuu" localSheetId="20">#REF!</definedName>
    <definedName name="uuu" localSheetId="9">#REF!</definedName>
    <definedName name="uuu" localSheetId="7">#REF!</definedName>
    <definedName name="uuu" localSheetId="8">#REF!</definedName>
    <definedName name="uuu">#REF!</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48" i="175" l="1"/>
  <c r="F1648" i="175"/>
  <c r="G1648" i="175"/>
  <c r="H1648" i="175"/>
  <c r="C106" i="174"/>
  <c r="D106" i="174"/>
  <c r="E106" i="174"/>
  <c r="F106" i="174"/>
  <c r="C88" i="173"/>
  <c r="D88" i="173"/>
  <c r="E88" i="173"/>
  <c r="F88" i="173"/>
  <c r="R8" i="172"/>
  <c r="E4" i="170"/>
  <c r="F4" i="170"/>
  <c r="G4" i="170"/>
  <c r="E5" i="170"/>
  <c r="F5" i="170"/>
  <c r="G5" i="170"/>
  <c r="E6" i="170"/>
  <c r="F6" i="170"/>
  <c r="G6" i="170"/>
  <c r="E7" i="170"/>
  <c r="F7" i="170"/>
  <c r="G7" i="170"/>
  <c r="E4" i="169"/>
  <c r="F4" i="169"/>
  <c r="G4" i="169"/>
  <c r="E5" i="169"/>
  <c r="F5" i="169"/>
  <c r="G5" i="169"/>
  <c r="E6" i="169"/>
  <c r="F6" i="169"/>
  <c r="G6" i="169"/>
  <c r="E7" i="169"/>
  <c r="F7" i="169"/>
  <c r="G7" i="169"/>
  <c r="F4" i="168"/>
  <c r="G4" i="168"/>
  <c r="K4" i="168"/>
  <c r="F5" i="168"/>
  <c r="G5" i="168"/>
  <c r="F6" i="168"/>
  <c r="G6" i="168"/>
  <c r="K6" i="168"/>
  <c r="F7" i="168"/>
  <c r="G7" i="168"/>
  <c r="F8" i="168"/>
  <c r="G8" i="168"/>
  <c r="K15" i="168" s="1"/>
  <c r="K8" i="168"/>
  <c r="F9" i="168"/>
  <c r="G9" i="168"/>
  <c r="K9" i="168"/>
  <c r="F10" i="168"/>
  <c r="G10" i="168"/>
  <c r="F11" i="168"/>
  <c r="G11" i="168"/>
  <c r="K19" i="168" s="1"/>
  <c r="F12" i="168"/>
  <c r="G12" i="168"/>
  <c r="K12" i="168"/>
  <c r="F13" i="168"/>
  <c r="G13" i="168"/>
  <c r="K11" i="168" s="1"/>
  <c r="K13" i="168"/>
  <c r="F14" i="168"/>
  <c r="G14" i="168"/>
  <c r="K14" i="168"/>
  <c r="F15" i="168"/>
  <c r="G15" i="168"/>
  <c r="K7" i="168" s="1"/>
  <c r="F16" i="168"/>
  <c r="G16" i="168"/>
  <c r="K5" i="168" s="1"/>
  <c r="K16" i="168"/>
  <c r="F17" i="168"/>
  <c r="G17" i="168"/>
  <c r="K17" i="168"/>
  <c r="F18" i="168"/>
  <c r="G18" i="168"/>
  <c r="F19" i="168"/>
  <c r="G19" i="168"/>
  <c r="K10" i="168" s="1"/>
  <c r="F20" i="168"/>
  <c r="G20" i="168"/>
  <c r="K18" i="168" s="1"/>
  <c r="K20" i="168"/>
  <c r="C21" i="168"/>
  <c r="D21" i="168"/>
  <c r="G21" i="168" s="1"/>
  <c r="E21" i="168"/>
  <c r="F21" i="168"/>
  <c r="E4" i="167"/>
  <c r="F4" i="167"/>
  <c r="G4" i="167"/>
  <c r="E5" i="167"/>
  <c r="F5" i="167"/>
  <c r="G5" i="167"/>
  <c r="E6" i="167"/>
  <c r="F6" i="167"/>
  <c r="G6" i="167"/>
  <c r="E7" i="167"/>
  <c r="F7" i="167"/>
  <c r="G7" i="167"/>
  <c r="E5" i="166"/>
  <c r="F5" i="166"/>
  <c r="G5" i="166"/>
  <c r="E6" i="166"/>
  <c r="F6" i="166"/>
  <c r="G6" i="166"/>
  <c r="E7" i="166"/>
  <c r="F7" i="166"/>
  <c r="G7" i="166"/>
  <c r="E8" i="166"/>
  <c r="F8" i="166"/>
  <c r="G8" i="166"/>
  <c r="E9" i="166"/>
  <c r="F9" i="166"/>
  <c r="G9" i="166"/>
  <c r="E10" i="166"/>
  <c r="F10" i="166"/>
  <c r="G10" i="166"/>
  <c r="E11" i="166"/>
  <c r="F11" i="166"/>
  <c r="G11" i="166"/>
  <c r="E12" i="166"/>
  <c r="F12" i="166"/>
  <c r="G12" i="166"/>
  <c r="E13" i="166"/>
  <c r="F13" i="166"/>
  <c r="G13" i="166"/>
  <c r="E14" i="166"/>
  <c r="F14" i="166"/>
  <c r="G14" i="166"/>
  <c r="E15" i="166"/>
  <c r="F15" i="166"/>
  <c r="G15" i="166"/>
  <c r="E16" i="166"/>
  <c r="F16" i="166"/>
  <c r="G16" i="166"/>
  <c r="E17" i="166"/>
  <c r="F17" i="166"/>
  <c r="G17" i="166"/>
  <c r="E18" i="166"/>
  <c r="F18" i="166"/>
  <c r="G18" i="166"/>
  <c r="E19" i="166"/>
  <c r="F19" i="166"/>
  <c r="G19" i="166"/>
  <c r="E20" i="166"/>
  <c r="F20" i="166"/>
  <c r="G20" i="166"/>
  <c r="E21" i="166"/>
  <c r="F21" i="166"/>
  <c r="G21" i="166"/>
  <c r="E22" i="166"/>
  <c r="F22" i="166"/>
  <c r="G22" i="166"/>
  <c r="E23" i="166"/>
  <c r="F23" i="166"/>
  <c r="G23" i="166"/>
  <c r="I4" i="165"/>
  <c r="J4" i="165"/>
  <c r="K4" i="165"/>
  <c r="I5" i="165"/>
  <c r="J5" i="165"/>
  <c r="K5" i="165"/>
  <c r="I6" i="165"/>
  <c r="J6" i="165"/>
  <c r="K6" i="165"/>
  <c r="I7" i="165"/>
  <c r="J7" i="165"/>
  <c r="K7" i="165"/>
  <c r="I8" i="165"/>
  <c r="J8" i="165"/>
  <c r="K8" i="165"/>
  <c r="I9" i="165"/>
  <c r="J9" i="165"/>
  <c r="K9" i="165"/>
  <c r="I10" i="165"/>
  <c r="J10" i="165"/>
  <c r="K10" i="165"/>
  <c r="I11" i="165"/>
  <c r="J11" i="165"/>
  <c r="K11" i="165"/>
  <c r="I12" i="165"/>
  <c r="J12" i="165"/>
  <c r="K12" i="165"/>
  <c r="I13" i="165"/>
  <c r="J13" i="165"/>
  <c r="K13" i="165"/>
  <c r="I14" i="165"/>
  <c r="J14" i="165"/>
  <c r="K14" i="165"/>
  <c r="I15" i="165"/>
  <c r="J15" i="165"/>
  <c r="K15" i="165"/>
  <c r="I16" i="165"/>
  <c r="J16" i="165"/>
  <c r="K16" i="165"/>
  <c r="I17" i="165"/>
  <c r="J17" i="165"/>
  <c r="K17" i="165"/>
  <c r="I18" i="165"/>
  <c r="J18" i="165"/>
  <c r="K18" i="165"/>
  <c r="I19" i="165"/>
  <c r="J19" i="165"/>
  <c r="K19" i="165"/>
  <c r="I20" i="165"/>
  <c r="J20" i="165"/>
  <c r="K20" i="165"/>
  <c r="C4" i="161" l="1"/>
  <c r="C5" i="161"/>
  <c r="C6" i="161"/>
  <c r="C7" i="161"/>
  <c r="C8" i="161"/>
  <c r="C9" i="161"/>
  <c r="C10" i="161"/>
  <c r="C11" i="161"/>
  <c r="C12" i="161"/>
  <c r="C13" i="161"/>
  <c r="C14" i="161"/>
  <c r="C15" i="161"/>
  <c r="C16" i="161"/>
  <c r="C17" i="161"/>
  <c r="C18" i="161"/>
  <c r="C19" i="161"/>
  <c r="C20" i="161"/>
  <c r="C21" i="161"/>
  <c r="C22" i="161"/>
  <c r="C23" i="161"/>
  <c r="C24" i="161"/>
  <c r="C32" i="159" l="1"/>
  <c r="C33" i="159"/>
  <c r="C34" i="159"/>
  <c r="C32" i="158"/>
  <c r="C34" i="158" s="1"/>
  <c r="C33" i="158"/>
  <c r="C32" i="156"/>
  <c r="C34" i="156" s="1"/>
  <c r="C33" i="156"/>
</calcChain>
</file>

<file path=xl/sharedStrings.xml><?xml version="1.0" encoding="utf-8"?>
<sst xmlns="http://schemas.openxmlformats.org/spreadsheetml/2006/main" count="7630" uniqueCount="676">
  <si>
    <t>a17</t>
  </si>
  <si>
    <t>Secteur niveau A17</t>
  </si>
  <si>
    <t>AZ</t>
  </si>
  <si>
    <t>Agriculture, sylviculture et pêche</t>
  </si>
  <si>
    <t>C1</t>
  </si>
  <si>
    <t>C2</t>
  </si>
  <si>
    <t>Cokéfaction et raffinage</t>
  </si>
  <si>
    <t>C3</t>
  </si>
  <si>
    <t>C4</t>
  </si>
  <si>
    <t>Fabrication de matériels de transport</t>
  </si>
  <si>
    <t>C5</t>
  </si>
  <si>
    <t>DE</t>
  </si>
  <si>
    <t>FZ</t>
  </si>
  <si>
    <t>Construction</t>
  </si>
  <si>
    <t>GZ</t>
  </si>
  <si>
    <t>HZ</t>
  </si>
  <si>
    <t>IZ</t>
  </si>
  <si>
    <t>Hébergement et restauration</t>
  </si>
  <si>
    <t>JZ</t>
  </si>
  <si>
    <t>Information et communication</t>
  </si>
  <si>
    <t>KZ</t>
  </si>
  <si>
    <t>Activités financières et d'assurance</t>
  </si>
  <si>
    <t>LZ</t>
  </si>
  <si>
    <t>Activités immobilières</t>
  </si>
  <si>
    <t>MN</t>
  </si>
  <si>
    <t>OQ</t>
  </si>
  <si>
    <t>RU</t>
  </si>
  <si>
    <t>Autres activités de services</t>
  </si>
  <si>
    <t>Région</t>
  </si>
  <si>
    <t>date</t>
  </si>
  <si>
    <t>Moins de 20 salariés</t>
  </si>
  <si>
    <t>Entre 20 et 49 salariés</t>
  </si>
  <si>
    <t>Entre 50 et 249 salariés</t>
  </si>
  <si>
    <t>Entre 250 et 499 salariés</t>
  </si>
  <si>
    <t>Entre 500 et 999 salariés</t>
  </si>
  <si>
    <t>Total</t>
  </si>
  <si>
    <t>Commerce</t>
  </si>
  <si>
    <t>Administration publique, enseignement, santé et action sociale</t>
  </si>
  <si>
    <t>Extraction, énergie, eau, gestion des déchets et dépollution</t>
  </si>
  <si>
    <t>Fabrication d'aliments, boissons et produits à base de tabac</t>
  </si>
  <si>
    <t>Activités spécialisées, scientifiques et techniques, services admnistratifs et de soutien</t>
  </si>
  <si>
    <t>Nombre de demandes</t>
  </si>
  <si>
    <t>Nombre de demandes déposées par jour</t>
  </si>
  <si>
    <t>Nombre de salariés concernés : cumul (échelle de droite)</t>
  </si>
  <si>
    <t>Salariés concernés</t>
  </si>
  <si>
    <t>Nombre de salariés concernés par jour</t>
  </si>
  <si>
    <t xml:space="preserve">Nombre de salariés concernés </t>
  </si>
  <si>
    <r>
      <t>1000 salariés</t>
    </r>
    <r>
      <rPr>
        <sz val="11"/>
        <color theme="1"/>
        <rFont val="Calibri"/>
        <family val="2"/>
        <scheme val="minor"/>
      </rPr>
      <t xml:space="preserve"> ou plus</t>
    </r>
  </si>
  <si>
    <t>Volume d'heures</t>
  </si>
  <si>
    <t>Nombre de demandes déposées : cumul (échelle de gauche)</t>
  </si>
  <si>
    <t>Volume d'heures demandées par jour</t>
  </si>
  <si>
    <t>Volume d'heures demandées : cumul</t>
  </si>
  <si>
    <t>Volume d'heures demandées</t>
  </si>
  <si>
    <t>Auvergne-Rhône-Alpes</t>
  </si>
  <si>
    <t>Bourgogne-Franche-Comté</t>
  </si>
  <si>
    <t>Bretagne</t>
  </si>
  <si>
    <t>Centre-Val de Loire</t>
  </si>
  <si>
    <t>Corse</t>
  </si>
  <si>
    <t>Grand Est</t>
  </si>
  <si>
    <t>Hauts-de-France</t>
  </si>
  <si>
    <t>Île-de-France</t>
  </si>
  <si>
    <t>Normandie</t>
  </si>
  <si>
    <t>Nouvelle-Aquitaine</t>
  </si>
  <si>
    <t>Occitanie</t>
  </si>
  <si>
    <t>Pays de la Loire</t>
  </si>
  <si>
    <t>Provence-Alpes-Côte d'Azur</t>
  </si>
  <si>
    <t>Guyane</t>
  </si>
  <si>
    <t>Martinique</t>
  </si>
  <si>
    <t>La Réunion</t>
  </si>
  <si>
    <t>Mayotte</t>
  </si>
  <si>
    <t>Contact</t>
  </si>
  <si>
    <t>Contenu des onglets</t>
  </si>
  <si>
    <t>Champ</t>
  </si>
  <si>
    <t>Situation sur le marché du travail durant la crise sanitaire</t>
  </si>
  <si>
    <t>Activité partielle / chômage partiel</t>
  </si>
  <si>
    <t>Contrats aidés</t>
  </si>
  <si>
    <t xml:space="preserve">Champ: France entière. </t>
  </si>
  <si>
    <t>Plans de sauvegarde de l'emploi</t>
  </si>
  <si>
    <t>Petits licenciements collectifs</t>
  </si>
  <si>
    <t>Semaine du 23/03</t>
  </si>
  <si>
    <t>Semaine du 16/03</t>
  </si>
  <si>
    <t>Semaine du 09/03</t>
  </si>
  <si>
    <t>Semaine du 02/03</t>
  </si>
  <si>
    <t>Définition et Sources</t>
  </si>
  <si>
    <t>Dispositifs de suivi des restructurations</t>
  </si>
  <si>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</si>
  <si>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t>Nombre</t>
  </si>
  <si>
    <t>Pourcentage</t>
  </si>
  <si>
    <t>Semaine du 30/03</t>
  </si>
  <si>
    <t>Semaine du 06/04</t>
  </si>
  <si>
    <t>n.d.</t>
  </si>
  <si>
    <r>
      <t xml:space="preserve">n.d. : </t>
    </r>
    <r>
      <rPr>
        <sz val="11"/>
        <color theme="1"/>
        <rFont val="Calibri"/>
        <family val="2"/>
        <scheme val="minor"/>
      </rPr>
      <t>non-disponible.</t>
    </r>
  </si>
  <si>
    <t>s.</t>
  </si>
  <si>
    <t>Offres d'emploi en ligne</t>
  </si>
  <si>
    <t>Demandes d’inscription à Pôle emploi</t>
  </si>
  <si>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</si>
  <si>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r>
      <t xml:space="preserve">Pour tout renseignement concernant nos statistiques, vous pouvez nous contacter par e-mail à l'adresse suivante :  </t>
    </r>
    <r>
      <rPr>
        <u/>
        <sz val="8"/>
        <color indexed="12"/>
        <rFont val="Arial"/>
        <family val="2"/>
      </rPr>
      <t>dares.communication@dares.travail.gouv.fr</t>
    </r>
  </si>
  <si>
    <r>
      <t xml:space="preserve">s. : </t>
    </r>
    <r>
      <rPr>
        <sz val="11"/>
        <color theme="1"/>
        <rFont val="Calibri"/>
        <family val="2"/>
        <scheme val="minor"/>
      </rPr>
      <t>secret statistique, moins de 5 observations.</t>
    </r>
  </si>
  <si>
    <t>* Ce nombre de suppressions de poste est celui indiqué à l’initiation du PSE, avant validation de la procédure par l’autorité administrative. Il est donc susceptible d’être modifié.</t>
  </si>
  <si>
    <t>Suppressions de postes envisagées*</t>
  </si>
  <si>
    <t>Semaine du 13/04</t>
  </si>
  <si>
    <t>Semaine du 20/04</t>
  </si>
  <si>
    <t>(*) : En raison du secret statistique, les données sont regroupées.</t>
  </si>
  <si>
    <t>Ensemble des secteurs</t>
  </si>
  <si>
    <t>Activités des organisations et organismes extraterritoriaux</t>
  </si>
  <si>
    <t>99</t>
  </si>
  <si>
    <t>Activités des ménages en tant qu'employeurs de personnel domestique</t>
  </si>
  <si>
    <t>97</t>
  </si>
  <si>
    <t>Autres services personnels</t>
  </si>
  <si>
    <t>96</t>
  </si>
  <si>
    <t>Réparation d'ordinateurs et de biens personnels et domestiques</t>
  </si>
  <si>
    <t>95</t>
  </si>
  <si>
    <t>Activités des organisations associatives</t>
  </si>
  <si>
    <t>94</t>
  </si>
  <si>
    <t>Activités sportives, récréatives et de loisirs</t>
  </si>
  <si>
    <t>93</t>
  </si>
  <si>
    <t>Organisation de jeux de hasard et d'argent</t>
  </si>
  <si>
    <t>92</t>
  </si>
  <si>
    <t>Bibliothèques, archives, musées et autres activités culturelles</t>
  </si>
  <si>
    <t>91</t>
  </si>
  <si>
    <t>Activités créatives, artistiques et de spectacle</t>
  </si>
  <si>
    <t>90</t>
  </si>
  <si>
    <t>Action sociale sans hébergement</t>
  </si>
  <si>
    <t>88</t>
  </si>
  <si>
    <t>Hébergement médico-social et social</t>
  </si>
  <si>
    <t>87</t>
  </si>
  <si>
    <t>Activités pour la santé humaine</t>
  </si>
  <si>
    <t>86</t>
  </si>
  <si>
    <t>Enseignement</t>
  </si>
  <si>
    <t>85</t>
  </si>
  <si>
    <t>Administration publique et défense ; sécurité sociale obligatoire</t>
  </si>
  <si>
    <t>84</t>
  </si>
  <si>
    <t>Activités administratives et autres activités de soutien aux entreprises</t>
  </si>
  <si>
    <t>82</t>
  </si>
  <si>
    <t>Services relatifs aux bâtiments et aménagement paysager</t>
  </si>
  <si>
    <t>81</t>
  </si>
  <si>
    <t>Enquêtes et sécurité</t>
  </si>
  <si>
    <t>80</t>
  </si>
  <si>
    <t>Activités des agences de voyage, voyagistes, services de réservation et activités connexes</t>
  </si>
  <si>
    <t>79</t>
  </si>
  <si>
    <t>Activités liées à l'emploi</t>
  </si>
  <si>
    <t>78</t>
  </si>
  <si>
    <t>Activités de location et location-bail</t>
  </si>
  <si>
    <t>77</t>
  </si>
  <si>
    <t>Activités vétérinaires</t>
  </si>
  <si>
    <t>75</t>
  </si>
  <si>
    <t>Autres activités spécialisées, scientifiques et techniques</t>
  </si>
  <si>
    <t>74</t>
  </si>
  <si>
    <t>Publicité et études de marché</t>
  </si>
  <si>
    <t>73</t>
  </si>
  <si>
    <t>Recherche-développement scientifique</t>
  </si>
  <si>
    <t>72</t>
  </si>
  <si>
    <t>Activités d'architecture et d'ingénierie ; activités de contrôle et analyses techniques</t>
  </si>
  <si>
    <t>71</t>
  </si>
  <si>
    <t>Activités des sièges sociaux ; conseil de gestion</t>
  </si>
  <si>
    <t>70</t>
  </si>
  <si>
    <t>Activités juridiques et comptables</t>
  </si>
  <si>
    <t>69</t>
  </si>
  <si>
    <t>68</t>
  </si>
  <si>
    <t>Activités auxiliaires de services financiers et d'assurance</t>
  </si>
  <si>
    <t>66</t>
  </si>
  <si>
    <t>Assurance</t>
  </si>
  <si>
    <t>65</t>
  </si>
  <si>
    <t>Activités des services financiers, hors assurance et caisses de retraite</t>
  </si>
  <si>
    <t>64</t>
  </si>
  <si>
    <t>Services d'information</t>
  </si>
  <si>
    <t>63</t>
  </si>
  <si>
    <t>Programmation, conseil et autres activités informatiques</t>
  </si>
  <si>
    <t>62</t>
  </si>
  <si>
    <t>Télécommunications</t>
  </si>
  <si>
    <t>61</t>
  </si>
  <si>
    <t>Programmation et diffusion</t>
  </si>
  <si>
    <t>60</t>
  </si>
  <si>
    <t>Production de films cinématographiques, de vidéo et de programmes de télévision ; enregistrement sonore et édition musicale</t>
  </si>
  <si>
    <t>59</t>
  </si>
  <si>
    <t>Édition</t>
  </si>
  <si>
    <t>58</t>
  </si>
  <si>
    <t>Restauration</t>
  </si>
  <si>
    <t>56</t>
  </si>
  <si>
    <t>Hébergement</t>
  </si>
  <si>
    <t>55</t>
  </si>
  <si>
    <t>Activités de poste et de courrier</t>
  </si>
  <si>
    <t>53</t>
  </si>
  <si>
    <t>Entreposage et services auxiliaires des transports</t>
  </si>
  <si>
    <t>52</t>
  </si>
  <si>
    <t>Transports aériens</t>
  </si>
  <si>
    <t>51</t>
  </si>
  <si>
    <t>Transports par eau</t>
  </si>
  <si>
    <t>50</t>
  </si>
  <si>
    <t>Transports terrestres et transport par conduites</t>
  </si>
  <si>
    <t>49</t>
  </si>
  <si>
    <t>Commerce de détail, à l'exception des automobiles et des motocycles</t>
  </si>
  <si>
    <t>47</t>
  </si>
  <si>
    <t>Commerce de gros, à l'exception des automobiles et des motocycles</t>
  </si>
  <si>
    <t>46</t>
  </si>
  <si>
    <t>Commerce et réparation d'automobiles et de motocycles</t>
  </si>
  <si>
    <t>45</t>
  </si>
  <si>
    <t>Travaux de construction spécialisés</t>
  </si>
  <si>
    <t>43</t>
  </si>
  <si>
    <t>Génie civil</t>
  </si>
  <si>
    <t>42</t>
  </si>
  <si>
    <t>Construction de bâtiments</t>
  </si>
  <si>
    <t>41</t>
  </si>
  <si>
    <t>Dépollution et autres services de gestion des déchets</t>
  </si>
  <si>
    <t>39</t>
  </si>
  <si>
    <t>Collecte, traitement et élimination des déchets ; récupération</t>
  </si>
  <si>
    <t>38</t>
  </si>
  <si>
    <t>Collecte et traitement des eaux usées</t>
  </si>
  <si>
    <t>37</t>
  </si>
  <si>
    <t>Captage, traitement et distribution d'eau</t>
  </si>
  <si>
    <t>36</t>
  </si>
  <si>
    <t>Production et distribution d'électricité, de gaz, de vapeur et d'air conditionné</t>
  </si>
  <si>
    <t>35</t>
  </si>
  <si>
    <t>Réparation et installation de machines et d'équipements</t>
  </si>
  <si>
    <t>33</t>
  </si>
  <si>
    <t>Autres industries manufacturières</t>
  </si>
  <si>
    <t>32</t>
  </si>
  <si>
    <t>Fabrication de meubles</t>
  </si>
  <si>
    <t>31</t>
  </si>
  <si>
    <t>Fabrication d'autres matériels de transport</t>
  </si>
  <si>
    <t>30</t>
  </si>
  <si>
    <t>Industrie automobile</t>
  </si>
  <si>
    <t>29</t>
  </si>
  <si>
    <t>Fabrication de machines et équipements n.c.a.</t>
  </si>
  <si>
    <t>28</t>
  </si>
  <si>
    <t>Fabrication d'équipements électriques</t>
  </si>
  <si>
    <t>27</t>
  </si>
  <si>
    <t>Fabrication de produits informatiques, électroniques et optiques</t>
  </si>
  <si>
    <t>26</t>
  </si>
  <si>
    <t>Fabrication de produits métalliques, à l'exception des machines et des équipements</t>
  </si>
  <si>
    <t>25</t>
  </si>
  <si>
    <t>Métallurgie</t>
  </si>
  <si>
    <t>24</t>
  </si>
  <si>
    <t>Fabrication d'autres produits minéraux non métalliques</t>
  </si>
  <si>
    <t>23</t>
  </si>
  <si>
    <t>Fabrication de produits en caoutchouc et en plastique</t>
  </si>
  <si>
    <t>22</t>
  </si>
  <si>
    <t>Industrie pharmaceutique</t>
  </si>
  <si>
    <t>21</t>
  </si>
  <si>
    <t>Industrie chimique</t>
  </si>
  <si>
    <t>20</t>
  </si>
  <si>
    <t>19</t>
  </si>
  <si>
    <t>Imprimerie et reproduction d'enregistrements</t>
  </si>
  <si>
    <t>18</t>
  </si>
  <si>
    <t>Industrie du papier et du carton</t>
  </si>
  <si>
    <t>17</t>
  </si>
  <si>
    <t>Travail du bois et fabrication d'articles en bois et en liège, à l'exception des meubles ; fabrication d'articles en vannerie et sparterie</t>
  </si>
  <si>
    <t>16</t>
  </si>
  <si>
    <t>Industrie du cuir et de la chaussure</t>
  </si>
  <si>
    <t>15</t>
  </si>
  <si>
    <t>Industrie de l'habillement</t>
  </si>
  <si>
    <t>14</t>
  </si>
  <si>
    <t>Fabrication de textiles</t>
  </si>
  <si>
    <t>13</t>
  </si>
  <si>
    <t>Industries alimentaires ; Fabrication de boissons ; Fabrication de produits à base de tabac</t>
  </si>
  <si>
    <t>10-11-12 (*)</t>
  </si>
  <si>
    <t>Services de soutien aux industries extractives</t>
  </si>
  <si>
    <t>09</t>
  </si>
  <si>
    <t>Autres industries extractives</t>
  </si>
  <si>
    <t>08</t>
  </si>
  <si>
    <t>Extraction de minerais métalliques</t>
  </si>
  <si>
    <t>07</t>
  </si>
  <si>
    <t>Extraction d'hydrocarbures</t>
  </si>
  <si>
    <t>06</t>
  </si>
  <si>
    <t>Pêche et aquaculture</t>
  </si>
  <si>
    <t>03</t>
  </si>
  <si>
    <t>Sylviculture et exploitation forestière</t>
  </si>
  <si>
    <t>02</t>
  </si>
  <si>
    <t>Culture et production animale, chasse et services annexes</t>
  </si>
  <si>
    <t>01</t>
  </si>
  <si>
    <t>Nombre d'heures demandées</t>
  </si>
  <si>
    <t>Nombre de salariés concernés</t>
  </si>
  <si>
    <t>Nombre d'établissements concernés</t>
  </si>
  <si>
    <t>Nombre de demandes déposées</t>
  </si>
  <si>
    <t>Secteur d'activité</t>
  </si>
  <si>
    <t>A88</t>
  </si>
  <si>
    <t xml:space="preserve">(*) Y compris Saint-Barthélemy et  Saint-Martin </t>
  </si>
  <si>
    <t xml:space="preserve">(**) Polynésie française, Saint-Pierre-et-Miquelon et Wallis-et-Futuna </t>
  </si>
  <si>
    <t>Guadeloupe (*)</t>
  </si>
  <si>
    <t>Collectivité d'outre-mer (**)</t>
  </si>
  <si>
    <t>Source : Panel de 13 sites d'offres d'emploi, calcul Dares.</t>
  </si>
  <si>
    <t>Note : indice base 100 lors de la semaine du 9 au 15 mars 2020.</t>
  </si>
  <si>
    <t>20 au 26 avril</t>
  </si>
  <si>
    <t>13 au 19 avril</t>
  </si>
  <si>
    <t>6 au 12 avril</t>
  </si>
  <si>
    <t>30 mars au 5 avril</t>
  </si>
  <si>
    <t>23 au 29 mars</t>
  </si>
  <si>
    <t>16 au 22 mars</t>
  </si>
  <si>
    <t>9 au 15 mars</t>
  </si>
  <si>
    <t>2 au 8 mars</t>
  </si>
  <si>
    <t>17 au 23 fév.</t>
  </si>
  <si>
    <t>10 au 16 fév.</t>
  </si>
  <si>
    <t>3 au 9 fév.</t>
  </si>
  <si>
    <t>27 janv. au 2 fév.</t>
  </si>
  <si>
    <t>Source : Pôle emploi.</t>
  </si>
  <si>
    <t xml:space="preserve">Champ : demandes d’inscriptions de demandeurs d’emploi, hors inscriptions pour fin de formation, de stage ou fin de CSP. France entière. </t>
  </si>
  <si>
    <t>(**) Pour certaines demandes d'inscription, la région n'est pas renseignée. La somme des données par région est donc légèrement inférieure au total.</t>
  </si>
  <si>
    <t>(*) Données provisoires.</t>
  </si>
  <si>
    <t>Provence-Alpes-Côte-d'Azur</t>
  </si>
  <si>
    <t>Nouvelle Aquitaine</t>
  </si>
  <si>
    <t>Pays-de-la-Loire</t>
  </si>
  <si>
    <t xml:space="preserve">Grand Est             </t>
  </si>
  <si>
    <t>Ile-de-France</t>
  </si>
  <si>
    <t>Guadeloupe</t>
  </si>
  <si>
    <t>Evolution annuelle</t>
  </si>
  <si>
    <t>Inscriptions semaine équivalente 2019</t>
  </si>
  <si>
    <t>* Données provisoires.</t>
  </si>
  <si>
    <t>Evolution annuelle (moyenne sur les quatre dernières semaines)</t>
  </si>
  <si>
    <t>Nombre sur la semaine correspondante en 2019</t>
  </si>
  <si>
    <t>30 déc. au 5 janvier</t>
  </si>
  <si>
    <t>6 au 12 janvier</t>
  </si>
  <si>
    <t>13 au 19 janvier</t>
  </si>
  <si>
    <t>20 au 26 janvier</t>
  </si>
  <si>
    <t>27 janv. au 2 février</t>
  </si>
  <si>
    <t>3 au 9 février</t>
  </si>
  <si>
    <t>10 au 16 février</t>
  </si>
  <si>
    <t>17 au 23 février</t>
  </si>
  <si>
    <r>
      <t>24 au 1</t>
    </r>
    <r>
      <rPr>
        <vertAlign val="superscript"/>
        <sz val="11"/>
        <color rgb="FF000000"/>
        <rFont val="Calibri"/>
        <family val="2"/>
      </rPr>
      <t xml:space="preserve">er </t>
    </r>
    <r>
      <rPr>
        <sz val="11"/>
        <color rgb="FF000000"/>
        <rFont val="Calibri"/>
        <family val="2"/>
      </rPr>
      <t>mars</t>
    </r>
  </si>
  <si>
    <t>Source : ASP – données provisoires ; calculs Dares.</t>
  </si>
  <si>
    <t>Source : TdB Pole Emploi</t>
  </si>
  <si>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t>
    </r>
    <r>
      <rPr>
        <b/>
        <sz val="9"/>
        <rFont val="Arial"/>
        <family val="2"/>
      </rPr>
      <t xml:space="preserve">                                                                                                                                                                                                                                                                                               </t>
    </r>
  </si>
  <si>
    <t>27 avril au 3 mai</t>
  </si>
  <si>
    <t>Evolution</t>
  </si>
  <si>
    <t>Entrées période réf</t>
  </si>
  <si>
    <t>Entrées deb. confinement</t>
  </si>
  <si>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</si>
  <si>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t>Entrées en formation des demandeurs d'emploi</t>
  </si>
  <si>
    <t>Transports et entreposage</t>
  </si>
  <si>
    <t>Fabrication autres produits industriels</t>
  </si>
  <si>
    <t>Fabrications d'équipements électroniques, électriques, informatiques et machines</t>
  </si>
  <si>
    <t>DAP : demandes d'autorisation préalable ; DI : demandes d'indemnisation.</t>
  </si>
  <si>
    <r>
      <t>* Parmi les DI portant sur le mois de mars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</si>
  <si>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Effectifs en DI</t>
  </si>
  <si>
    <t>Effectifs  en DAP</t>
  </si>
  <si>
    <t>XX</t>
  </si>
  <si>
    <t>Effectif en DI</t>
  </si>
  <si>
    <t>Effectif en DAP</t>
  </si>
  <si>
    <t>Semaine du 27/04</t>
  </si>
  <si>
    <t>Figure 6 : Effectifs des DAP et des DI portant sur mars, par  secteur *</t>
  </si>
  <si>
    <t>Ensemble des départements</t>
  </si>
  <si>
    <t/>
  </si>
  <si>
    <t>MAYOTTE</t>
  </si>
  <si>
    <t>976</t>
  </si>
  <si>
    <t>REUNION</t>
  </si>
  <si>
    <t>974</t>
  </si>
  <si>
    <t>GUYANE</t>
  </si>
  <si>
    <t>973</t>
  </si>
  <si>
    <t>MARTINIQUE</t>
  </si>
  <si>
    <t>972</t>
  </si>
  <si>
    <t>971</t>
  </si>
  <si>
    <t>VAL-D'OISE</t>
  </si>
  <si>
    <t>VAL-DE-MARNE</t>
  </si>
  <si>
    <t>SEINE-SAINT-DENIS</t>
  </si>
  <si>
    <t>HAUTS-DE-SEINE</t>
  </si>
  <si>
    <t>ESSONNE</t>
  </si>
  <si>
    <t>TERRITOIRE DE BELFORT</t>
  </si>
  <si>
    <t>YONNE</t>
  </si>
  <si>
    <t>89</t>
  </si>
  <si>
    <t>VOSGES</t>
  </si>
  <si>
    <t>HAUTE-VIENNE</t>
  </si>
  <si>
    <t>VIENNE</t>
  </si>
  <si>
    <t>VENDEE</t>
  </si>
  <si>
    <t>VAUCLUSE</t>
  </si>
  <si>
    <t>VAR</t>
  </si>
  <si>
    <t>83</t>
  </si>
  <si>
    <t>TARN-ET-GARONNE</t>
  </si>
  <si>
    <t>TARN</t>
  </si>
  <si>
    <t>SOMME</t>
  </si>
  <si>
    <t>DEUX-SEVRES</t>
  </si>
  <si>
    <t>YVELINES</t>
  </si>
  <si>
    <t>SEINE-ET-MARNE</t>
  </si>
  <si>
    <t>SEINE-MARITIME</t>
  </si>
  <si>
    <t>76</t>
  </si>
  <si>
    <t>PARIS</t>
  </si>
  <si>
    <t>HAUTE-SAVOIE</t>
  </si>
  <si>
    <t>SAVOIE</t>
  </si>
  <si>
    <t>SARTHE</t>
  </si>
  <si>
    <t>SAONE-ET-LOIRE</t>
  </si>
  <si>
    <t>HAUTE-SAONE</t>
  </si>
  <si>
    <t>RHONE</t>
  </si>
  <si>
    <t>HAUT-RHIN</t>
  </si>
  <si>
    <t>BAS-RHIN</t>
  </si>
  <si>
    <t>67</t>
  </si>
  <si>
    <t>PYRENEES-ORIENTALES</t>
  </si>
  <si>
    <t>HAUTES-PYRENEES</t>
  </si>
  <si>
    <t>PYRENEES-ATLANTIQUES</t>
  </si>
  <si>
    <t>PUY-DE-DOME</t>
  </si>
  <si>
    <t>PAS-DE-CALAIS</t>
  </si>
  <si>
    <t>ORNE</t>
  </si>
  <si>
    <t>OISE</t>
  </si>
  <si>
    <t>NORD</t>
  </si>
  <si>
    <t>NIEVRE</t>
  </si>
  <si>
    <t>MOSELLE</t>
  </si>
  <si>
    <t>57</t>
  </si>
  <si>
    <t>MORBIHAN</t>
  </si>
  <si>
    <t>MEUSE</t>
  </si>
  <si>
    <t>MEURTHE-ET-MOSELLE</t>
  </si>
  <si>
    <t>54</t>
  </si>
  <si>
    <t>MAYENNE</t>
  </si>
  <si>
    <t>HAUTE-MARNE</t>
  </si>
  <si>
    <t>MARNE</t>
  </si>
  <si>
    <t>MANCHE</t>
  </si>
  <si>
    <t>MAINE-ET-LOIRE</t>
  </si>
  <si>
    <t>LOZERE</t>
  </si>
  <si>
    <t>48</t>
  </si>
  <si>
    <t>LOT-ET-GARONNE</t>
  </si>
  <si>
    <t>LOT</t>
  </si>
  <si>
    <t>LOIRET</t>
  </si>
  <si>
    <t>LOIRE-ATLANTIQUE</t>
  </si>
  <si>
    <t>44</t>
  </si>
  <si>
    <t>HAUTE-LOIRE</t>
  </si>
  <si>
    <t>LOIRE</t>
  </si>
  <si>
    <t>LOIR-ET-CHER</t>
  </si>
  <si>
    <t>LANDES</t>
  </si>
  <si>
    <t>40</t>
  </si>
  <si>
    <t>JURA</t>
  </si>
  <si>
    <t>ISERE</t>
  </si>
  <si>
    <t>INDRE-ET-LOIRE</t>
  </si>
  <si>
    <t>INDRE</t>
  </si>
  <si>
    <t>ILLE-ET-VILAINE</t>
  </si>
  <si>
    <t>HERAULT</t>
  </si>
  <si>
    <t>34</t>
  </si>
  <si>
    <t>GIRONDE</t>
  </si>
  <si>
    <t>GERS</t>
  </si>
  <si>
    <t>HAUTE-GARONNE</t>
  </si>
  <si>
    <t>GARD</t>
  </si>
  <si>
    <t>HAUTE-CORSE</t>
  </si>
  <si>
    <t>2B</t>
  </si>
  <si>
    <t>CORSE-DU-SUD</t>
  </si>
  <si>
    <t>2A</t>
  </si>
  <si>
    <t>FINISTERE</t>
  </si>
  <si>
    <t>EURE-ET-LOIR</t>
  </si>
  <si>
    <t>EURE</t>
  </si>
  <si>
    <t>DROME</t>
  </si>
  <si>
    <t>DOUBS</t>
  </si>
  <si>
    <t>DORDOGNE</t>
  </si>
  <si>
    <t>CREUSE</t>
  </si>
  <si>
    <t>COTES-D'ARMOR</t>
  </si>
  <si>
    <t>COTE-D'OR</t>
  </si>
  <si>
    <t>CORREZE</t>
  </si>
  <si>
    <t>CHER</t>
  </si>
  <si>
    <t>CHARENTE-MARITIME</t>
  </si>
  <si>
    <t>CHARENTE</t>
  </si>
  <si>
    <t>CANTAL</t>
  </si>
  <si>
    <t>CALVADOS</t>
  </si>
  <si>
    <t>BOUCHES-DU-RHONE</t>
  </si>
  <si>
    <t>AVEYRON</t>
  </si>
  <si>
    <t>12</t>
  </si>
  <si>
    <t>AUDE</t>
  </si>
  <si>
    <t>11</t>
  </si>
  <si>
    <t>AUBE</t>
  </si>
  <si>
    <t>10</t>
  </si>
  <si>
    <t>ARIEGE</t>
  </si>
  <si>
    <t>ARDENNES</t>
  </si>
  <si>
    <t>ARDECHE</t>
  </si>
  <si>
    <t>ALPES-MARITIMES</t>
  </si>
  <si>
    <t>HAUTES-ALPES</t>
  </si>
  <si>
    <t>05</t>
  </si>
  <si>
    <t>ALPES-DE-HAUTE-PROVENCE</t>
  </si>
  <si>
    <t>04</t>
  </si>
  <si>
    <t>ALLIER</t>
  </si>
  <si>
    <t>AISNE</t>
  </si>
  <si>
    <t>AIN</t>
  </si>
  <si>
    <t>Département</t>
  </si>
  <si>
    <t>Code du département</t>
  </si>
  <si>
    <t>Figure 6 : Effectifs des DAP et des DI portant sur mars, par  secteur</t>
  </si>
  <si>
    <t>Moins de 50 salariés</t>
  </si>
  <si>
    <t>250 salariés ou plus</t>
  </si>
  <si>
    <t>Taille d'entreprise</t>
  </si>
  <si>
    <t>Figure 5: Effectifs des DAP et des DI portant sur mars, par taille d'entreprise</t>
  </si>
  <si>
    <t>Taille de l'entreprise</t>
  </si>
  <si>
    <t>4 au 10 mai</t>
  </si>
  <si>
    <t>Semaine du 04/05</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</si>
  <si>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égale à 70 % du salaire brut (environ 84 % du net) pour compenser leur perte de salaire. 
Depuis le début de la crise sanitaire, le champ du dispositif est élargi et les entreprises disposent désormais de 30 jours pour réaliser leur demande de chômage partiel, avec effet rétroactif. Les indemnités d’activité partielle sont remboursées intégralement par l’État/Unédic, jusqu’à un plafond de 70 % de 4,5 Smic.
Les indicateurs présentés sur l’activité partielle concernent les demandes d’autorisation préalables (DAP) déposées par les établissements souhaitant recourir à l’activité partielle en raison de la crise sanitaire. Les indicateurs présentés portent sur le nombre d’établissements concernés, le nombre de salariés touchés, ainsi que le volume d’heures demandé. Lors de la phase ultérieure d’indemnisation, il est possible que le nombre d’heures effectivement consommé soit inférieur à celui qui avait été demandé. Les données sont issues du système d’information APART.                                                                                                                                                                                                                                                     L’ensemble des données présentées sur l’activité partielle sont susceptibles d’être révisées.
Références : décret n°2020-325 du 25 mars 2020 relatif à l’activité partielle, publié au Journal officiel le 26 mars. Ordonnance n°2020-346 du 27 mars 2020 portant mesures d’urgence en matière d’activité partielle.</t>
    </r>
    <r>
      <rPr>
        <b/>
        <sz val="9"/>
        <rFont val="Arial"/>
        <family val="2"/>
      </rPr>
      <t xml:space="preserve">
</t>
    </r>
  </si>
  <si>
    <t>Effectifs demandés en DAP</t>
  </si>
  <si>
    <t>11 au 17 mai</t>
  </si>
  <si>
    <t>Total (**)</t>
  </si>
  <si>
    <t>Semaine du 11/05</t>
  </si>
  <si>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</si>
  <si>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t>18 au 24 mai</t>
  </si>
  <si>
    <r>
      <t xml:space="preserve">Figure 5: Effectifs des DAP et des DI portant sur </t>
    </r>
    <r>
      <rPr>
        <b/>
        <u/>
        <sz val="11"/>
        <color theme="1"/>
        <rFont val="Calibri"/>
        <family val="2"/>
        <scheme val="minor"/>
      </rPr>
      <t>mars,</t>
    </r>
    <r>
      <rPr>
        <b/>
        <sz val="11"/>
        <color theme="1"/>
        <rFont val="Calibri"/>
        <family val="2"/>
        <scheme val="minor"/>
      </rPr>
      <t xml:space="preserve"> par taille d'entreprise *</t>
    </r>
  </si>
  <si>
    <t>Effectifs salariés du secteur</t>
  </si>
  <si>
    <t>Ratio effectifs en DI / Effectifs salariés</t>
  </si>
  <si>
    <r>
      <t xml:space="preserve">Figure 7: Effectifs des DAP et des DI portant sur </t>
    </r>
    <r>
      <rPr>
        <b/>
        <u/>
        <sz val="11"/>
        <color theme="1"/>
        <rFont val="Calibri"/>
        <family val="2"/>
        <scheme val="minor"/>
      </rPr>
      <t>avril</t>
    </r>
    <r>
      <rPr>
        <b/>
        <sz val="11"/>
        <color theme="1"/>
        <rFont val="Calibri"/>
        <family val="2"/>
        <scheme val="minor"/>
      </rPr>
      <t xml:space="preserve"> par taille d'entreprise *</t>
    </r>
  </si>
  <si>
    <t>Note : l'effectif salarié de l'agriculture provient de la source DADS 2016.</t>
  </si>
  <si>
    <t>Effectif en DI en avril</t>
  </si>
  <si>
    <t>Effectif en DI en mars</t>
  </si>
  <si>
    <t>Semaine du 18/05</t>
  </si>
  <si>
    <t>COM (**)</t>
  </si>
  <si>
    <t>GUADELOUPE (*)</t>
  </si>
  <si>
    <t>Ensemble des départements et secteurs</t>
  </si>
  <si>
    <t>Administration publique, enseignement, santé humaine et action sociale</t>
  </si>
  <si>
    <t>Activités scientifiques et techniques ; services administratifs et de soutien</t>
  </si>
  <si>
    <t>Commerce ; réparation d'automobiles et de motocycles</t>
  </si>
  <si>
    <t>Industries extractives,  énergie, eau, gestion des déchets et dépollution</t>
  </si>
  <si>
    <t>Fabrication d'autres produits industriels</t>
  </si>
  <si>
    <t>Fabrication de denrées alimentaires, de boissons et  de produits à base de tabac</t>
  </si>
  <si>
    <t>Fabrication d'équipements électriques, électroniques, informatiques ; fabrication de machines</t>
  </si>
  <si>
    <t>095</t>
  </si>
  <si>
    <t>094</t>
  </si>
  <si>
    <t>093</t>
  </si>
  <si>
    <t>092</t>
  </si>
  <si>
    <t>091</t>
  </si>
  <si>
    <t>090</t>
  </si>
  <si>
    <t>089</t>
  </si>
  <si>
    <t>088</t>
  </si>
  <si>
    <t>087</t>
  </si>
  <si>
    <t>086</t>
  </si>
  <si>
    <t>085</t>
  </si>
  <si>
    <t>084</t>
  </si>
  <si>
    <t>083</t>
  </si>
  <si>
    <t>082</t>
  </si>
  <si>
    <t>081</t>
  </si>
  <si>
    <t>080</t>
  </si>
  <si>
    <t>079</t>
  </si>
  <si>
    <t>078</t>
  </si>
  <si>
    <t>077</t>
  </si>
  <si>
    <t>076</t>
  </si>
  <si>
    <t>075</t>
  </si>
  <si>
    <t>074</t>
  </si>
  <si>
    <t>073</t>
  </si>
  <si>
    <t>072</t>
  </si>
  <si>
    <t>071</t>
  </si>
  <si>
    <t>070</t>
  </si>
  <si>
    <t>069</t>
  </si>
  <si>
    <t>068</t>
  </si>
  <si>
    <t>067</t>
  </si>
  <si>
    <t>066</t>
  </si>
  <si>
    <t>065</t>
  </si>
  <si>
    <t>064</t>
  </si>
  <si>
    <t>063</t>
  </si>
  <si>
    <t>062</t>
  </si>
  <si>
    <t>061</t>
  </si>
  <si>
    <t>060</t>
  </si>
  <si>
    <t>059</t>
  </si>
  <si>
    <t>058</t>
  </si>
  <si>
    <t>057</t>
  </si>
  <si>
    <t>056</t>
  </si>
  <si>
    <t>055</t>
  </si>
  <si>
    <t>054</t>
  </si>
  <si>
    <t>053</t>
  </si>
  <si>
    <t>052</t>
  </si>
  <si>
    <t>051</t>
  </si>
  <si>
    <t>050</t>
  </si>
  <si>
    <t>049</t>
  </si>
  <si>
    <t>048</t>
  </si>
  <si>
    <t>047</t>
  </si>
  <si>
    <t>046</t>
  </si>
  <si>
    <t>045</t>
  </si>
  <si>
    <t>044</t>
  </si>
  <si>
    <t>043</t>
  </si>
  <si>
    <t>042</t>
  </si>
  <si>
    <t>041</t>
  </si>
  <si>
    <t>040</t>
  </si>
  <si>
    <t>039</t>
  </si>
  <si>
    <t>038</t>
  </si>
  <si>
    <t>037</t>
  </si>
  <si>
    <t>036</t>
  </si>
  <si>
    <t>035</t>
  </si>
  <si>
    <t>034</t>
  </si>
  <si>
    <t>033</t>
  </si>
  <si>
    <t>032</t>
  </si>
  <si>
    <t>031</t>
  </si>
  <si>
    <t>030</t>
  </si>
  <si>
    <t>02B</t>
  </si>
  <si>
    <t>02A</t>
  </si>
  <si>
    <t>029</t>
  </si>
  <si>
    <t>028</t>
  </si>
  <si>
    <t>027</t>
  </si>
  <si>
    <t>026</t>
  </si>
  <si>
    <t>025</t>
  </si>
  <si>
    <t>024</t>
  </si>
  <si>
    <t>023</t>
  </si>
  <si>
    <t>022</t>
  </si>
  <si>
    <t>021</t>
  </si>
  <si>
    <t>019</t>
  </si>
  <si>
    <t>018</t>
  </si>
  <si>
    <t>017</t>
  </si>
  <si>
    <t>016</t>
  </si>
  <si>
    <t>015</t>
  </si>
  <si>
    <t>014</t>
  </si>
  <si>
    <t>013</t>
  </si>
  <si>
    <t>012</t>
  </si>
  <si>
    <t>011</t>
  </si>
  <si>
    <t>010</t>
  </si>
  <si>
    <t>009</t>
  </si>
  <si>
    <t>008</t>
  </si>
  <si>
    <t>007</t>
  </si>
  <si>
    <t>006</t>
  </si>
  <si>
    <t>005</t>
  </si>
  <si>
    <t>004</t>
  </si>
  <si>
    <t>003</t>
  </si>
  <si>
    <t>002</t>
  </si>
  <si>
    <t>001</t>
  </si>
  <si>
    <t>A17</t>
  </si>
  <si>
    <t>Annexe 3 : Nombres de demandes d'activité partielle, d'établissements concernés, de salariés concernés et d'heures chômées demandées, depuis le 1er mars 2020, par secteur d'activité et département</t>
  </si>
  <si>
    <t>Annexe 2 : Nombres de demandes d'activité partielle, d'établissements concernés, de salariés concernés et d'heures chômées demandées, depuis le 1er mars 2020, par département</t>
  </si>
  <si>
    <t>Annexe 1 : Nombres de demandes d'activité partielle, d'établissements concernés, de salariés concernés et d'heures chômées demandées, depuis le 1er mars 2020, par secteur d'activité</t>
  </si>
  <si>
    <t>25 au 31 mai</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</si>
  <si>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</si>
  <si>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r>
      <t>* Parmi les DI portant sur le mois d'avril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</si>
  <si>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Semaine du 25/05</t>
  </si>
  <si>
    <t>1er au 7 juin</t>
  </si>
  <si>
    <t>1 au 7 juin</t>
  </si>
  <si>
    <t>Source : I-MILO – données provisoires ; calculs Dares.</t>
  </si>
  <si>
    <t>24 février au 1 mars</t>
  </si>
  <si>
    <t>Evolution annuelle semaine précédente (moyenne sur les quatre dernières semaines)</t>
  </si>
  <si>
    <r>
      <t>Figure 1 : Nombre de demandes d’activité partielle déposées,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t>
    </r>
  </si>
  <si>
    <r>
      <t xml:space="preserve">Figure 2 : Répartition du nombre de salariés concernés par une demande d'autorisation préalable et du volume d’heures d’activité </t>
    </r>
    <r>
      <rPr>
        <sz val="8"/>
        <color theme="1"/>
        <rFont val="Calibri"/>
        <family val="2"/>
        <scheme val="minor"/>
      </rPr>
      <t> </t>
    </r>
    <r>
      <rPr>
        <b/>
        <sz val="11"/>
        <color theme="1"/>
        <rFont val="Calibri"/>
        <family val="2"/>
        <scheme val="minor"/>
      </rPr>
      <t>partielle, par taille d'entreprise</t>
    </r>
  </si>
  <si>
    <t>Figure 3 : Nombre de demandes d'activité partielle déposées, depuis le 1er mars, nombre de salariés concernés et volume d'heures demandées par secteur d'activité</t>
  </si>
  <si>
    <t>Figure 4 : Nombre de demandes d'activité partielle déposées, depuis le 1er mars, nombre de salariés concernés et volume d'heures demandées par région</t>
  </si>
  <si>
    <t>Ratio effectifs en DI / Effectifs DAP</t>
  </si>
  <si>
    <t>Source : DGEFP-Dares – SI RupCo (données de mars-juin 2020) ; SI PSE-RCC (données de mars-juin 2019).</t>
  </si>
  <si>
    <t>Semaine du 01/06</t>
  </si>
  <si>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 petits » licenciements collectifs, les données hebdomadaires sont issues de l’exploitation d’un système d’informations dédié (RUPCO). Ce dernier permet de fournir le nombre de procédures enregistrées, ainsi que le nombre de suppressions de postes envisagées pour chacune d’entre elles (sauf pour les « petits » licenciements).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 petits » licenciements collectifs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 xml:space="preserve">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</si>
  <si>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</si>
  <si>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t>Figure 7 :  Effectifs des DAP et des DI portant sur avril par taille d'entreprise</t>
  </si>
  <si>
    <t>15 au 21 juin</t>
  </si>
  <si>
    <t>8 au 14 juin</t>
  </si>
  <si>
    <t>Au 23 juin 2020</t>
  </si>
  <si>
    <t>inscriptions 07-13 juin*</t>
  </si>
  <si>
    <t>07–13 juin*</t>
  </si>
  <si>
    <t>31 mai–06 juin*</t>
  </si>
  <si>
    <t>24–30 mai*</t>
  </si>
  <si>
    <t>17–23  mai</t>
  </si>
  <si>
    <t>10–16 mai</t>
  </si>
  <si>
    <t>03–09 mai</t>
  </si>
  <si>
    <t>26 avril–02 mai</t>
  </si>
  <si>
    <t>19–25 avril</t>
  </si>
  <si>
    <t>12–18 avril</t>
  </si>
  <si>
    <t>5–11 avril</t>
  </si>
  <si>
    <t>29 mars– 4 avril</t>
  </si>
  <si>
    <t>22–28 mars</t>
  </si>
  <si>
    <t>15–21 mars</t>
  </si>
  <si>
    <t>8–14 mars</t>
  </si>
  <si>
    <t>1–7 mars</t>
  </si>
  <si>
    <t>23–29 fév.</t>
  </si>
  <si>
    <t>16–22 fév.</t>
  </si>
  <si>
    <t>9–15 fév.</t>
  </si>
  <si>
    <t>2–8 fév.</t>
  </si>
  <si>
    <t>26 janv.–1 fév.</t>
  </si>
  <si>
    <t>19–25 janv.</t>
  </si>
  <si>
    <t>12–18 janv.</t>
  </si>
  <si>
    <t>5–11 janv.</t>
  </si>
  <si>
    <t>Figure 11 : Demandes d’inscription à Pôle emploi par semaine</t>
  </si>
  <si>
    <t>Figure 12 : Entrées en formation des demandeurs d'emploi</t>
  </si>
  <si>
    <t>Figure 13 : Entrées en Parcours Emploi Compétences</t>
  </si>
  <si>
    <t>Figure 14 : Nombre de demandes d'aides d'emplois francs enregistrées</t>
  </si>
  <si>
    <t>Figure 15: Entrées initiales en PACEA</t>
  </si>
  <si>
    <t>Figure 16 : Entrées initiales en Garantie jeunes</t>
  </si>
  <si>
    <t>Figure 17 : Suivi hebdomadaire des offres d'emploi en ligne</t>
  </si>
  <si>
    <t>Source : ASP-DGEFP-Dares – Extraction du SI APART 23 juin 2020, s’arrêtant aux données du 22 juin 2020.</t>
  </si>
  <si>
    <r>
      <t>Figure 3 : Nombre de demandes d'activité partielle déposées,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 par secteur d'activité</t>
    </r>
  </si>
  <si>
    <r>
      <t>Figure 4 : Nombre de demandes d'activité partielle déposées,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 par région</t>
    </r>
  </si>
  <si>
    <t>Sources : ASP-DGEFP-Dares – Extraction du SI APART 23 juin 2020, s’arrêtant aux données du 22 juin 2020.
Acoss - effectifs salariés du secteur privé au quatrième trimestre 2019 (sauf pour l’agriculture : effectifs DADS 2016).</t>
  </si>
  <si>
    <r>
      <t>* Parmi les DI portant sur le mois de mai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</si>
  <si>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r>
      <t>* Parmi les DI portant sur les mois de mars, d'avril et de mai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</si>
  <si>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Source : ASP-DGEFP-Dares – Extraction du SI APART 23 juin 2020, s’arrêtant aux données du 22 juin 2020- Acoss pour l'effectif salarié des secteurs</t>
  </si>
  <si>
    <t>Effectif en DI en mai</t>
  </si>
  <si>
    <r>
      <t>Cumul du 1</t>
    </r>
    <r>
      <rPr>
        <i/>
        <vertAlign val="superscript"/>
        <sz val="11"/>
        <color rgb="FF000000"/>
        <rFont val="Calibri"/>
        <family val="2"/>
      </rPr>
      <t xml:space="preserve">er </t>
    </r>
    <r>
      <rPr>
        <i/>
        <sz val="11"/>
        <color rgb="FF000000"/>
        <rFont val="Calibri"/>
        <family val="2"/>
      </rPr>
      <t xml:space="preserve"> mars au 21 juin 2019</t>
    </r>
  </si>
  <si>
    <r>
      <t>Cumul du 1</t>
    </r>
    <r>
      <rPr>
        <b/>
        <vertAlign val="superscript"/>
        <sz val="11"/>
        <color rgb="FF000000"/>
        <rFont val="Calibri"/>
        <family val="2"/>
      </rPr>
      <t>er</t>
    </r>
    <r>
      <rPr>
        <b/>
        <sz val="11"/>
        <color rgb="FF000000"/>
        <rFont val="Calibri"/>
        <family val="2"/>
      </rPr>
      <t xml:space="preserve">  mars au 21 juin 2020</t>
    </r>
  </si>
  <si>
    <t>Semaine du 15/06</t>
  </si>
  <si>
    <t>Semaine du 08/06</t>
  </si>
  <si>
    <t>Figure 10 : Dispositifs de suivi des restructurations</t>
  </si>
  <si>
    <t>Annexe 1 : Nombre de demandes d'activité partielle pour motif Coronavirus, nombre d'établissements concernés, nombre de salariés concernés et volume d'heures demandées par secteur d'activité</t>
  </si>
  <si>
    <t>Annexe 2 : Nombre de demandes d'activité partielle pour motif Coronavirus, nombre d'établissements concernés, nombre de salariés concernés et volume d'heures demandées par département</t>
  </si>
  <si>
    <t>Pour respecter le secret statistique, les chiffres ont été arrondis au multiple de 5.</t>
  </si>
  <si>
    <t>Figure 1 : Nombre de demandes d’activité partielle déposées, depuis le 1er mars, nombre de salariés concernés et volume d'heures demandées</t>
  </si>
  <si>
    <t>Figure 2 : Répartition du nombre de salariés concernés par une demande d'autorisation préalable et du volume d’heures d’activité  partielle, par taille d'entreprise</t>
  </si>
  <si>
    <r>
      <t xml:space="preserve">Figure 8: Effectifs des DAP et des DI portant sur </t>
    </r>
    <r>
      <rPr>
        <b/>
        <u/>
        <sz val="11"/>
        <color theme="1"/>
        <rFont val="Calibri"/>
        <family val="2"/>
        <scheme val="minor"/>
      </rPr>
      <t>mai</t>
    </r>
    <r>
      <rPr>
        <b/>
        <sz val="11"/>
        <color theme="1"/>
        <rFont val="Calibri"/>
        <family val="2"/>
        <scheme val="minor"/>
      </rPr>
      <t xml:space="preserve"> par taille d'entreprise *</t>
    </r>
  </si>
  <si>
    <t>Figure 8: Effectifs des DAP et des DI portant sur mai par taille d'entreprise *</t>
  </si>
  <si>
    <t>Figure 9 : Répartition sectorielle des effectifs figurant dans les demandes d'indemnisation portant sur mars, sur avril et sur mai 2020 * (en %)</t>
  </si>
  <si>
    <t>Figure 9 : Répartition sectorielle des effectifs figurant dans les demandes d'indemnisation portant sur mars et dans celles sur avril * (en %)</t>
  </si>
  <si>
    <t>Figure 11: Demandes d’inscription à Pôle emploi par semaine</t>
  </si>
  <si>
    <t>Figure 13: Entrées en Parcours Emploi Compétences</t>
  </si>
  <si>
    <t>Figure 15 : Entrées initiales en PACEA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</si>
</sst>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yyyy\-mm\-dd"/>
    <numFmt numFmtId="166" formatCode="0.0%"/>
    <numFmt numFmtId="167" formatCode="_-* #,##0\ _€_-;\-* #,##0\ _€_-;_-* &quot;-&quot;??\ _€_-;_-@_-"/>
    <numFmt numFmtId="168" formatCode="#,##0_ ;\-#,##0\ "/>
    <numFmt numFmtId="169" formatCode="_-* #,##0_-;\-* #,##0_-;_-* &quot;-&quot;??_-;_-@_-"/>
    <numFmt numFmtId="170" formatCode="0;0"/>
    <numFmt numFmtId="171" formatCode="0.0"/>
    <numFmt numFmtId="172" formatCode="#,##0.0"/>
    <numFmt numFmtId="173" formatCode="0.000"/>
  </numFmts>
  <fonts count="49"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charset val="1"/>
    </font>
    <font>
      <sz val="8"/>
      <color theme="1"/>
      <name val="Calibri"/>
      <family val="2"/>
      <scheme val="minor"/>
    </font>
    <font>
      <b/>
      <vertAlign val="superscript"/>
      <sz val="11"/>
      <color theme="1"/>
      <name val="Calibri"/>
      <family val="2"/>
      <scheme val="minor"/>
    </font>
    <font>
      <sz val="11"/>
      <color rgb="FF000000"/>
      <name val="Calibri"/>
      <family val="2"/>
      <scheme val="minor"/>
    </font>
    <font>
      <sz val="11"/>
      <color rgb="FF9C6500"/>
      <name val="Calibri"/>
      <family val="2"/>
      <scheme val="minor"/>
    </font>
    <font>
      <sz val="11"/>
      <color theme="0"/>
      <name val="Calibri"/>
      <family val="2"/>
      <scheme val="minor"/>
    </font>
    <font>
      <sz val="10"/>
      <name val="Arial"/>
      <family val="2"/>
    </font>
    <font>
      <sz val="8"/>
      <name val="Arial"/>
      <family val="2"/>
    </font>
    <font>
      <u/>
      <sz val="10"/>
      <color indexed="30"/>
      <name val="Arial"/>
      <family val="2"/>
    </font>
    <font>
      <u/>
      <sz val="8"/>
      <color indexed="12"/>
      <name val="Arial"/>
      <family val="2"/>
    </font>
    <font>
      <sz val="8"/>
      <color indexed="8"/>
      <name val="Arial"/>
      <family val="2"/>
    </font>
    <font>
      <b/>
      <sz val="8"/>
      <name val="Arial"/>
      <family val="2"/>
    </font>
    <font>
      <b/>
      <sz val="12"/>
      <color rgb="FF0E4194"/>
      <name val="Arial"/>
      <family val="2"/>
    </font>
    <font>
      <sz val="9"/>
      <name val="Arial"/>
      <family val="2"/>
    </font>
    <font>
      <b/>
      <sz val="10"/>
      <name val="Arial"/>
      <family val="2"/>
    </font>
    <font>
      <b/>
      <sz val="9"/>
      <name val="Arial"/>
      <family val="2"/>
    </font>
    <font>
      <b/>
      <sz val="11"/>
      <name val="Arial"/>
      <family val="2"/>
    </font>
    <font>
      <sz val="9"/>
      <color indexed="8"/>
      <name val="Arial"/>
      <family val="2"/>
    </font>
    <font>
      <b/>
      <sz val="9"/>
      <color indexed="8"/>
      <name val="Arial"/>
      <family val="2"/>
    </font>
    <font>
      <i/>
      <sz val="11"/>
      <color theme="1"/>
      <name val="Calibri"/>
      <family val="2"/>
      <scheme val="minor"/>
    </font>
    <font>
      <sz val="8"/>
      <color rgb="FFFF0000"/>
      <name val="Arial"/>
      <family val="2"/>
    </font>
    <font>
      <sz val="9"/>
      <color theme="1"/>
      <name val="Arial"/>
      <family val="2"/>
    </font>
    <font>
      <b/>
      <sz val="9"/>
      <color theme="1"/>
      <name val="Arial"/>
      <family val="2"/>
    </font>
    <font>
      <b/>
      <vertAlign val="superscript"/>
      <sz val="11"/>
      <color rgb="FF000000"/>
      <name val="Calibri"/>
      <family val="2"/>
    </font>
    <font>
      <i/>
      <vertAlign val="superscript"/>
      <sz val="11"/>
      <color rgb="FF000000"/>
      <name val="Calibri"/>
      <family val="2"/>
    </font>
    <font>
      <sz val="11"/>
      <name val="Calibri"/>
      <family val="2"/>
      <scheme val="minor"/>
    </font>
    <font>
      <b/>
      <sz val="10"/>
      <name val="Calibri"/>
      <family val="2"/>
      <scheme val="minor"/>
    </font>
    <font>
      <b/>
      <sz val="9"/>
      <color theme="1"/>
      <name val="Calibri"/>
      <family val="2"/>
      <scheme val="minor"/>
    </font>
    <font>
      <sz val="11"/>
      <color rgb="FFFF0000"/>
      <name val="Calibri"/>
      <family val="2"/>
      <scheme val="minor"/>
    </font>
    <font>
      <sz val="11"/>
      <color rgb="FF000000"/>
      <name val="Calibri"/>
      <family val="2"/>
    </font>
    <font>
      <vertAlign val="superscript"/>
      <sz val="11"/>
      <color rgb="FF000000"/>
      <name val="Calibri"/>
      <family val="2"/>
    </font>
    <font>
      <b/>
      <sz val="11"/>
      <color rgb="FF000000"/>
      <name val="Calibri"/>
      <family val="2"/>
      <scheme val="minor"/>
    </font>
    <font>
      <sz val="11"/>
      <color theme="1"/>
      <name val="Calibri"/>
      <family val="2"/>
    </font>
    <font>
      <vertAlign val="superscript"/>
      <sz val="11"/>
      <color theme="1"/>
      <name val="Calibri"/>
      <family val="2"/>
      <scheme val="minor"/>
    </font>
    <font>
      <b/>
      <sz val="11"/>
      <color theme="1"/>
      <name val="Calibri"/>
      <family val="2"/>
    </font>
    <font>
      <b/>
      <sz val="11"/>
      <color rgb="FF000000"/>
      <name val="Calibri"/>
      <family val="2"/>
    </font>
    <font>
      <i/>
      <sz val="11"/>
      <color rgb="FF000000"/>
      <name val="Calibri"/>
      <family val="2"/>
    </font>
    <font>
      <b/>
      <sz val="11"/>
      <color theme="0"/>
      <name val="Arial"/>
      <family val="2"/>
    </font>
    <font>
      <sz val="8"/>
      <color theme="0"/>
      <name val="Arial"/>
      <family val="2"/>
    </font>
    <font>
      <b/>
      <u/>
      <sz val="11"/>
      <color theme="1"/>
      <name val="Calibri"/>
      <family val="2"/>
      <scheme val="minor"/>
    </font>
    <font>
      <sz val="8"/>
      <name val="Calibri"/>
      <family val="2"/>
      <scheme val="minor"/>
    </font>
    <font>
      <b/>
      <sz val="8"/>
      <color theme="1"/>
      <name val="Calibri"/>
      <family val="2"/>
      <scheme val="minor"/>
    </font>
    <font>
      <vertAlign val="superscript"/>
      <sz val="11"/>
      <color rgb="FF000000"/>
      <name val="Calibri"/>
      <family val="2"/>
      <charset val="1"/>
    </font>
    <font>
      <b/>
      <sz val="11"/>
      <color rgb="FF000000"/>
      <name val="Calibri"/>
      <family val="2"/>
      <charset val="1"/>
    </font>
    <font>
      <b/>
      <sz val="11"/>
      <color rgb="FFFF0000"/>
      <name val="Calibri"/>
      <family val="2"/>
      <scheme val="minor"/>
    </font>
    <font>
      <i/>
      <sz val="11"/>
      <name val="Calibri"/>
      <family val="2"/>
    </font>
  </fonts>
  <fills count="17">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C0C0C0"/>
      </patternFill>
    </fill>
    <fill>
      <patternFill patternType="solid">
        <fgColor rgb="FFFFFFFF"/>
        <bgColor indexed="64"/>
      </patternFill>
    </fill>
    <fill>
      <patternFill patternType="solid">
        <fgColor theme="0" tint="-0.249977111117893"/>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double">
        <color auto="1"/>
      </left>
      <right style="medium">
        <color auto="1"/>
      </right>
      <top/>
      <bottom style="medium">
        <color auto="1"/>
      </bottom>
      <diagonal/>
    </border>
    <border>
      <left style="double">
        <color auto="1"/>
      </left>
      <right/>
      <top/>
      <bottom style="medium">
        <color auto="1"/>
      </bottom>
      <diagonal/>
    </border>
    <border>
      <left style="double">
        <color auto="1"/>
      </left>
      <right style="medium">
        <color auto="1"/>
      </right>
      <top/>
      <bottom/>
      <diagonal/>
    </border>
    <border>
      <left style="double">
        <color auto="1"/>
      </left>
      <right/>
      <top/>
      <bottom/>
      <diagonal/>
    </border>
    <border>
      <left/>
      <right style="double">
        <color auto="1"/>
      </right>
      <top style="medium">
        <color auto="1"/>
      </top>
      <bottom/>
      <diagonal/>
    </border>
    <border>
      <left style="double">
        <color auto="1"/>
      </left>
      <right/>
      <top style="medium">
        <color indexed="64"/>
      </top>
      <bottom style="medium">
        <color indexed="64"/>
      </bottom>
      <diagonal/>
    </border>
    <border>
      <left style="double">
        <color auto="1"/>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auto="1"/>
      </left>
      <right style="medium">
        <color auto="1"/>
      </right>
      <top style="medium">
        <color auto="1"/>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auto="1"/>
      </right>
      <top style="medium">
        <color auto="1"/>
      </top>
      <bottom/>
      <diagonal/>
    </border>
  </borders>
  <cellStyleXfs count="16">
    <xf numFmtId="0" fontId="0" fillId="0" borderId="0"/>
    <xf numFmtId="9" fontId="2" fillId="0" borderId="0" applyFont="0" applyFill="0" applyBorder="0" applyAlignment="0" applyProtection="0"/>
    <xf numFmtId="0" fontId="3" fillId="0" borderId="0"/>
    <xf numFmtId="164" fontId="2" fillId="0" borderId="0" applyFont="0" applyFill="0" applyBorder="0" applyAlignment="0" applyProtection="0"/>
    <xf numFmtId="43" fontId="3" fillId="0" borderId="0" applyFon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xf numFmtId="0" fontId="9" fillId="0" borderId="0"/>
    <xf numFmtId="0" fontId="11" fillId="0" borderId="0" applyNumberFormat="0" applyFill="0" applyBorder="0" applyAlignment="0" applyProtection="0">
      <alignment vertical="top"/>
      <protection locked="0"/>
    </xf>
    <xf numFmtId="164" fontId="2" fillId="0" borderId="0" applyFont="0" applyFill="0" applyBorder="0" applyAlignment="0" applyProtection="0"/>
    <xf numFmtId="43" fontId="2" fillId="0" borderId="0" applyFont="0" applyFill="0" applyBorder="0" applyAlignment="0" applyProtection="0"/>
  </cellStyleXfs>
  <cellXfs count="278">
    <xf numFmtId="0" fontId="0" fillId="0" borderId="0" xfId="0"/>
    <xf numFmtId="165" fontId="0" fillId="0" borderId="0" xfId="0" applyNumberFormat="1"/>
    <xf numFmtId="3" fontId="0" fillId="0" borderId="0" xfId="0" applyNumberFormat="1"/>
    <xf numFmtId="166" fontId="0" fillId="0" borderId="0" xfId="1" applyNumberFormat="1" applyFont="1"/>
    <xf numFmtId="166" fontId="0" fillId="0" borderId="0" xfId="0" applyNumberFormat="1"/>
    <xf numFmtId="0" fontId="0" fillId="0" borderId="1" xfId="0" applyBorder="1" applyAlignment="1">
      <alignment vertical="center" wrapText="1"/>
    </xf>
    <xf numFmtId="9" fontId="0" fillId="0" borderId="1" xfId="1" applyFont="1" applyBorder="1" applyAlignment="1">
      <alignment vertical="center" wrapText="1"/>
    </xf>
    <xf numFmtId="0" fontId="1" fillId="0" borderId="1" xfId="0" applyFont="1" applyBorder="1" applyAlignment="1">
      <alignment vertical="center" wrapText="1"/>
    </xf>
    <xf numFmtId="9" fontId="1" fillId="0" borderId="1" xfId="1" applyFont="1" applyBorder="1" applyAlignment="1">
      <alignment vertical="center" wrapText="1"/>
    </xf>
    <xf numFmtId="165" fontId="0" fillId="0" borderId="0" xfId="0" applyNumberFormat="1" applyFill="1"/>
    <xf numFmtId="3" fontId="0" fillId="0" borderId="0" xfId="0" applyNumberFormat="1" applyFill="1"/>
    <xf numFmtId="0" fontId="0" fillId="0" borderId="0" xfId="0" applyFill="1"/>
    <xf numFmtId="166" fontId="0" fillId="0" borderId="0" xfId="0" applyNumberFormat="1" applyFill="1"/>
    <xf numFmtId="0" fontId="1" fillId="0" borderId="0" xfId="0" applyFont="1"/>
    <xf numFmtId="0" fontId="4"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xf numFmtId="0" fontId="0" fillId="0" borderId="1" xfId="0" applyFont="1" applyBorder="1" applyAlignment="1">
      <alignment vertical="center" wrapText="1"/>
    </xf>
    <xf numFmtId="167" fontId="0" fillId="0" borderId="0" xfId="0" applyNumberFormat="1"/>
    <xf numFmtId="3" fontId="0" fillId="0" borderId="0" xfId="0" applyNumberFormat="1" applyFont="1"/>
    <xf numFmtId="165" fontId="0" fillId="0" borderId="0" xfId="0" applyNumberFormat="1" applyFont="1" applyFill="1"/>
    <xf numFmtId="3" fontId="0" fillId="0" borderId="0" xfId="0" applyNumberFormat="1" applyFont="1" applyFill="1"/>
    <xf numFmtId="0" fontId="10" fillId="0" borderId="0" xfId="12" applyFont="1"/>
    <xf numFmtId="0" fontId="10" fillId="0" borderId="0" xfId="12" applyFont="1" applyFill="1"/>
    <xf numFmtId="0" fontId="10" fillId="0" borderId="0" xfId="12" applyFont="1" applyFill="1" applyAlignment="1">
      <alignment vertical="center"/>
    </xf>
    <xf numFmtId="0" fontId="10" fillId="0" borderId="0" xfId="12" applyFont="1" applyAlignment="1">
      <alignment vertical="center"/>
    </xf>
    <xf numFmtId="0" fontId="10" fillId="9" borderId="0" xfId="12" applyFont="1" applyFill="1" applyAlignment="1">
      <alignment vertical="center"/>
    </xf>
    <xf numFmtId="0" fontId="10" fillId="10" borderId="0" xfId="13" applyFont="1" applyFill="1" applyAlignment="1" applyProtection="1">
      <alignment horizontal="center"/>
    </xf>
    <xf numFmtId="0" fontId="13" fillId="9" borderId="0" xfId="12" applyFont="1" applyFill="1" applyAlignment="1">
      <alignment vertical="center" wrapText="1"/>
    </xf>
    <xf numFmtId="0" fontId="9" fillId="0" borderId="0" xfId="12" applyAlignment="1">
      <alignment vertical="center"/>
    </xf>
    <xf numFmtId="0" fontId="9" fillId="0" borderId="0" xfId="12" applyFill="1" applyAlignment="1">
      <alignment vertical="center"/>
    </xf>
    <xf numFmtId="0" fontId="11" fillId="12" borderId="0" xfId="13" applyFill="1" applyAlignment="1" applyProtection="1">
      <alignment horizontal="left" vertical="center"/>
    </xf>
    <xf numFmtId="0" fontId="11" fillId="12" borderId="0" xfId="13" applyFill="1" applyAlignment="1" applyProtection="1"/>
    <xf numFmtId="0" fontId="19" fillId="11" borderId="0" xfId="12" applyFont="1" applyFill="1" applyBorder="1" applyAlignment="1">
      <alignment horizontal="justify" vertical="center"/>
    </xf>
    <xf numFmtId="0" fontId="10" fillId="13" borderId="0" xfId="12" applyFont="1" applyFill="1" applyAlignment="1">
      <alignment vertical="center"/>
    </xf>
    <xf numFmtId="0" fontId="19" fillId="13" borderId="0" xfId="12" applyFont="1" applyFill="1" applyBorder="1" applyAlignment="1">
      <alignment horizontal="justify" vertical="center"/>
    </xf>
    <xf numFmtId="0" fontId="10" fillId="13" borderId="0" xfId="12" applyFont="1" applyFill="1" applyBorder="1" applyAlignment="1">
      <alignment vertical="center"/>
    </xf>
    <xf numFmtId="0" fontId="17" fillId="11" borderId="0" xfId="12" applyFont="1" applyFill="1" applyAlignment="1">
      <alignment vertical="center" wrapText="1"/>
    </xf>
    <xf numFmtId="0" fontId="17" fillId="13" borderId="0" xfId="12" applyFont="1" applyFill="1" applyAlignment="1">
      <alignment vertical="center" wrapText="1"/>
    </xf>
    <xf numFmtId="0" fontId="9" fillId="13" borderId="0" xfId="12" applyFill="1" applyAlignment="1">
      <alignment vertical="center"/>
    </xf>
    <xf numFmtId="0" fontId="0" fillId="0" borderId="0" xfId="0" applyFont="1" applyFill="1" applyBorder="1"/>
    <xf numFmtId="0" fontId="22" fillId="0" borderId="0" xfId="0" applyFont="1" applyAlignment="1">
      <alignment vertical="center"/>
    </xf>
    <xf numFmtId="0" fontId="11" fillId="12" borderId="0" xfId="13" applyFill="1" applyAlignment="1" applyProtection="1">
      <alignment vertical="center" wrapText="1"/>
    </xf>
    <xf numFmtId="0" fontId="16" fillId="13" borderId="0" xfId="12" applyFont="1" applyFill="1" applyBorder="1" applyAlignment="1">
      <alignment horizontal="justify" vertical="top" wrapText="1"/>
    </xf>
    <xf numFmtId="168" fontId="0" fillId="0" borderId="0" xfId="3" applyNumberFormat="1" applyFont="1"/>
    <xf numFmtId="0" fontId="22" fillId="0" borderId="0" xfId="0" applyFont="1" applyFill="1" applyBorder="1"/>
    <xf numFmtId="0" fontId="23" fillId="13" borderId="0" xfId="12" applyFont="1" applyFill="1" applyBorder="1" applyAlignment="1">
      <alignment vertical="center"/>
    </xf>
    <xf numFmtId="0" fontId="23" fillId="13" borderId="0" xfId="12" applyFont="1" applyFill="1" applyAlignment="1">
      <alignment vertical="center"/>
    </xf>
    <xf numFmtId="0" fontId="18" fillId="13" borderId="0" xfId="12" applyNumberFormat="1" applyFont="1" applyFill="1" applyAlignment="1">
      <alignment vertical="top" wrapText="1"/>
    </xf>
    <xf numFmtId="0" fontId="13" fillId="13" borderId="0" xfId="12" applyFont="1" applyFill="1" applyAlignment="1">
      <alignment vertical="center"/>
    </xf>
    <xf numFmtId="0" fontId="16" fillId="13" borderId="0" xfId="12" applyNumberFormat="1" applyFont="1" applyFill="1" applyAlignment="1">
      <alignment vertical="top" wrapText="1"/>
    </xf>
    <xf numFmtId="0" fontId="21" fillId="13" borderId="0" xfId="12" applyFont="1" applyFill="1" applyAlignment="1">
      <alignment vertical="center"/>
    </xf>
    <xf numFmtId="0" fontId="20" fillId="13" borderId="0" xfId="12" applyFont="1" applyFill="1" applyAlignment="1">
      <alignment vertical="center"/>
    </xf>
    <xf numFmtId="0" fontId="18" fillId="13" borderId="0" xfId="12" applyNumberFormat="1" applyFont="1" applyFill="1" applyAlignment="1">
      <alignment horizontal="justify" vertical="center" wrapText="1"/>
    </xf>
    <xf numFmtId="0" fontId="16" fillId="13" borderId="0" xfId="12" applyNumberFormat="1" applyFont="1" applyFill="1" applyAlignment="1">
      <alignment horizontal="justify" vertical="center" wrapText="1"/>
    </xf>
    <xf numFmtId="0" fontId="15" fillId="13" borderId="0" xfId="0" applyFont="1" applyFill="1" applyAlignment="1">
      <alignment horizontal="center" vertical="center"/>
    </xf>
    <xf numFmtId="0" fontId="14" fillId="13" borderId="0" xfId="12" applyFont="1" applyFill="1" applyBorder="1" applyAlignment="1">
      <alignment vertical="center"/>
    </xf>
    <xf numFmtId="0" fontId="14" fillId="13" borderId="0" xfId="12" applyFont="1" applyFill="1" applyAlignment="1">
      <alignment vertical="center"/>
    </xf>
    <xf numFmtId="0" fontId="24" fillId="13" borderId="0" xfId="12" applyFont="1" applyFill="1" applyBorder="1" applyAlignment="1">
      <alignment horizontal="justify" vertical="top" wrapText="1"/>
    </xf>
    <xf numFmtId="0" fontId="11" fillId="0" borderId="0" xfId="13" applyFill="1" applyAlignment="1" applyProtection="1"/>
    <xf numFmtId="0" fontId="11" fillId="12" borderId="0" xfId="13" applyFill="1" applyAlignment="1" applyProtection="1">
      <alignment wrapText="1"/>
    </xf>
    <xf numFmtId="0" fontId="1" fillId="0" borderId="0" xfId="0" applyFont="1" applyAlignment="1">
      <alignment horizontal="center" vertical="center" wrapText="1"/>
    </xf>
    <xf numFmtId="9" fontId="0" fillId="0" borderId="0" xfId="0" applyNumberFormat="1" applyFill="1"/>
    <xf numFmtId="0" fontId="6" fillId="0" borderId="0" xfId="0" applyFont="1" applyAlignment="1">
      <alignment vertical="center"/>
    </xf>
    <xf numFmtId="0" fontId="0" fillId="0" borderId="7" xfId="0" applyFont="1" applyBorder="1" applyAlignment="1">
      <alignment vertical="center" wrapText="1"/>
    </xf>
    <xf numFmtId="0" fontId="0" fillId="14" borderId="8" xfId="0" applyFont="1" applyFill="1" applyBorder="1" applyAlignment="1">
      <alignment vertical="center" wrapText="1"/>
    </xf>
    <xf numFmtId="0" fontId="0" fillId="0" borderId="8" xfId="0" applyFont="1" applyBorder="1" applyAlignment="1">
      <alignment vertical="center" wrapText="1"/>
    </xf>
    <xf numFmtId="0" fontId="0" fillId="14" borderId="9" xfId="0" applyFont="1" applyFill="1" applyBorder="1" applyAlignment="1">
      <alignment vertical="center" wrapText="1"/>
    </xf>
    <xf numFmtId="0" fontId="1" fillId="0" borderId="0" xfId="0" applyFont="1" applyFill="1"/>
    <xf numFmtId="0" fontId="0" fillId="0" borderId="0" xfId="0" applyFill="1" applyAlignment="1">
      <alignment vertical="center" wrapText="1"/>
    </xf>
    <xf numFmtId="167" fontId="0" fillId="0" borderId="0" xfId="3" applyNumberFormat="1" applyFont="1" applyFill="1" applyAlignment="1">
      <alignment vertical="center" wrapText="1"/>
    </xf>
    <xf numFmtId="166" fontId="0" fillId="0" borderId="0" xfId="1" applyNumberFormat="1" applyFont="1" applyFill="1" applyAlignment="1">
      <alignment vertical="center" wrapText="1"/>
    </xf>
    <xf numFmtId="168" fontId="0" fillId="0" borderId="0" xfId="3" applyNumberFormat="1" applyFont="1" applyFill="1"/>
    <xf numFmtId="166" fontId="0" fillId="0" borderId="0" xfId="1" applyNumberFormat="1" applyFont="1" applyFill="1"/>
    <xf numFmtId="0" fontId="4" fillId="13" borderId="0" xfId="0" applyFont="1" applyFill="1" applyBorder="1" applyAlignment="1">
      <alignment horizontal="left" vertical="center"/>
    </xf>
    <xf numFmtId="169" fontId="29" fillId="13" borderId="18" xfId="0" applyNumberFormat="1" applyFont="1" applyFill="1" applyBorder="1" applyAlignment="1">
      <alignment horizontal="center" vertical="center"/>
    </xf>
    <xf numFmtId="0" fontId="29" fillId="13" borderId="19" xfId="0" applyFont="1" applyFill="1" applyBorder="1" applyAlignment="1">
      <alignment vertical="center"/>
    </xf>
    <xf numFmtId="0" fontId="29" fillId="13" borderId="5" xfId="0" applyFont="1" applyFill="1" applyBorder="1" applyAlignment="1">
      <alignment vertical="center"/>
    </xf>
    <xf numFmtId="169" fontId="4" fillId="13" borderId="20" xfId="3" applyNumberFormat="1" applyFont="1" applyFill="1" applyBorder="1" applyAlignment="1">
      <alignment horizontal="center" vertical="center"/>
    </xf>
    <xf numFmtId="0" fontId="4" fillId="13" borderId="20" xfId="0" applyFont="1" applyFill="1" applyBorder="1" applyAlignment="1">
      <alignment horizontal="left" vertical="center"/>
    </xf>
    <xf numFmtId="0" fontId="4" fillId="13" borderId="20" xfId="0" applyFont="1" applyFill="1" applyBorder="1" applyAlignment="1">
      <alignment horizontal="center" vertical="center"/>
    </xf>
    <xf numFmtId="169" fontId="4" fillId="13" borderId="21" xfId="3" applyNumberFormat="1" applyFont="1" applyFill="1" applyBorder="1" applyAlignment="1">
      <alignment horizontal="center" vertical="center"/>
    </xf>
    <xf numFmtId="0" fontId="4" fillId="13" borderId="21" xfId="0" applyFont="1" applyFill="1" applyBorder="1" applyAlignment="1">
      <alignment horizontal="left" vertical="center"/>
    </xf>
    <xf numFmtId="0" fontId="4" fillId="13" borderId="21" xfId="0" applyFont="1" applyFill="1" applyBorder="1" applyAlignment="1">
      <alignment horizontal="center" vertical="center"/>
    </xf>
    <xf numFmtId="0" fontId="30" fillId="13" borderId="18" xfId="0" applyFont="1" applyFill="1" applyBorder="1" applyAlignment="1">
      <alignment horizontal="center" vertical="center" wrapText="1"/>
    </xf>
    <xf numFmtId="0" fontId="30" fillId="13" borderId="18" xfId="0" applyFont="1" applyFill="1" applyBorder="1" applyAlignment="1">
      <alignment horizontal="center" vertical="center"/>
    </xf>
    <xf numFmtId="0" fontId="31" fillId="0" borderId="0" xfId="0" applyFont="1"/>
    <xf numFmtId="3" fontId="31" fillId="0" borderId="0" xfId="0" applyNumberFormat="1" applyFont="1"/>
    <xf numFmtId="166" fontId="6" fillId="15" borderId="23" xfId="0" applyNumberFormat="1" applyFont="1" applyFill="1" applyBorder="1" applyAlignment="1">
      <alignment horizontal="right" vertical="center"/>
    </xf>
    <xf numFmtId="3" fontId="6" fillId="15" borderId="23" xfId="0" applyNumberFormat="1" applyFont="1" applyFill="1" applyBorder="1" applyAlignment="1">
      <alignment horizontal="right" vertical="center"/>
    </xf>
    <xf numFmtId="166" fontId="6" fillId="15" borderId="2" xfId="0" applyNumberFormat="1" applyFont="1" applyFill="1" applyBorder="1" applyAlignment="1">
      <alignment horizontal="right" vertical="center"/>
    </xf>
    <xf numFmtId="0" fontId="6" fillId="15" borderId="24" xfId="0" applyFont="1" applyFill="1" applyBorder="1" applyAlignment="1">
      <alignment horizontal="center" vertical="center"/>
    </xf>
    <xf numFmtId="3" fontId="6" fillId="15" borderId="22"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0" fontId="6" fillId="15" borderId="1" xfId="0" applyFont="1" applyFill="1" applyBorder="1" applyAlignment="1">
      <alignment vertical="center"/>
    </xf>
    <xf numFmtId="0" fontId="0" fillId="0" borderId="0" xfId="0" applyFont="1" applyFill="1"/>
    <xf numFmtId="0" fontId="0" fillId="0" borderId="0" xfId="0" applyFont="1" applyFill="1" applyAlignment="1">
      <alignment horizontal="center" vertical="center" wrapText="1"/>
    </xf>
    <xf numFmtId="0" fontId="35" fillId="0" borderId="0" xfId="0" applyFont="1" applyFill="1" applyBorder="1" applyAlignment="1">
      <alignment horizontal="left" vertical="center" wrapText="1"/>
    </xf>
    <xf numFmtId="167" fontId="0" fillId="0" borderId="0" xfId="3" applyNumberFormat="1" applyFont="1"/>
    <xf numFmtId="0" fontId="0" fillId="0" borderId="0" xfId="0" applyFont="1" applyAlignment="1">
      <alignment vertical="center"/>
    </xf>
    <xf numFmtId="167" fontId="0" fillId="0" borderId="0" xfId="0" applyNumberFormat="1" applyFont="1"/>
    <xf numFmtId="167" fontId="0" fillId="0" borderId="0" xfId="1" applyNumberFormat="1" applyFont="1"/>
    <xf numFmtId="9" fontId="0" fillId="0" borderId="0" xfId="1" applyFont="1"/>
    <xf numFmtId="0" fontId="0" fillId="0" borderId="0" xfId="0" applyAlignment="1">
      <alignment horizontal="center" vertical="center" wrapText="1"/>
    </xf>
    <xf numFmtId="49" fontId="18" fillId="13" borderId="0" xfId="12" applyNumberFormat="1" applyFont="1" applyFill="1" applyBorder="1" applyAlignment="1">
      <alignment vertical="top" wrapText="1"/>
    </xf>
    <xf numFmtId="9" fontId="1" fillId="0" borderId="0" xfId="1" applyFont="1"/>
    <xf numFmtId="167" fontId="0" fillId="0" borderId="0" xfId="0" applyNumberFormat="1" applyFont="1" applyAlignment="1">
      <alignment horizontal="right"/>
    </xf>
    <xf numFmtId="1" fontId="31" fillId="0" borderId="0" xfId="0" applyNumberFormat="1" applyFont="1"/>
    <xf numFmtId="0" fontId="6" fillId="15" borderId="21" xfId="0" applyFont="1" applyFill="1" applyBorder="1" applyAlignment="1">
      <alignment horizontal="center" vertical="center"/>
    </xf>
    <xf numFmtId="3" fontId="0" fillId="0" borderId="8" xfId="0" applyNumberFormat="1" applyBorder="1"/>
    <xf numFmtId="0" fontId="34" fillId="15" borderId="0" xfId="0" applyFont="1" applyFill="1" applyAlignment="1">
      <alignment vertical="center"/>
    </xf>
    <xf numFmtId="0" fontId="13" fillId="13" borderId="0" xfId="12" applyFont="1" applyFill="1" applyAlignment="1">
      <alignment vertical="center" wrapText="1"/>
    </xf>
    <xf numFmtId="170" fontId="0" fillId="0" borderId="0" xfId="0" applyNumberFormat="1"/>
    <xf numFmtId="0" fontId="1" fillId="0" borderId="0" xfId="0" applyFont="1" applyAlignment="1">
      <alignment horizontal="center" wrapText="1"/>
    </xf>
    <xf numFmtId="0" fontId="1" fillId="0" borderId="0" xfId="0" applyFont="1" applyAlignment="1">
      <alignment horizontal="center"/>
    </xf>
    <xf numFmtId="171" fontId="0" fillId="0" borderId="0" xfId="0" applyNumberFormat="1"/>
    <xf numFmtId="9" fontId="1" fillId="0" borderId="0" xfId="1" applyFont="1" applyAlignment="1">
      <alignment horizontal="center" wrapText="1"/>
    </xf>
    <xf numFmtId="0" fontId="0" fillId="0" borderId="0" xfId="0" applyAlignment="1">
      <alignment wrapText="1"/>
    </xf>
    <xf numFmtId="0" fontId="0" fillId="13" borderId="0" xfId="0" applyFill="1"/>
    <xf numFmtId="169" fontId="0" fillId="13" borderId="0" xfId="0" applyNumberFormat="1" applyFill="1"/>
    <xf numFmtId="0" fontId="4" fillId="13" borderId="0" xfId="0" applyFont="1" applyFill="1"/>
    <xf numFmtId="169" fontId="4" fillId="13" borderId="0" xfId="0" applyNumberFormat="1" applyFont="1" applyFill="1"/>
    <xf numFmtId="0" fontId="28" fillId="13" borderId="0" xfId="0" applyFont="1" applyFill="1"/>
    <xf numFmtId="0" fontId="4" fillId="13" borderId="26" xfId="0" applyFont="1" applyFill="1" applyBorder="1" applyAlignment="1">
      <alignment horizontal="left" vertical="center"/>
    </xf>
    <xf numFmtId="49" fontId="4" fillId="13" borderId="21" xfId="0" applyNumberFormat="1" applyFont="1" applyFill="1" applyBorder="1" applyAlignment="1">
      <alignment horizontal="left" vertical="center"/>
    </xf>
    <xf numFmtId="0" fontId="1" fillId="13" borderId="0" xfId="0" applyFont="1" applyFill="1"/>
    <xf numFmtId="0" fontId="11" fillId="13" borderId="0" xfId="13" applyFill="1" applyAlignment="1" applyProtection="1">
      <alignment vertical="center" wrapText="1"/>
    </xf>
    <xf numFmtId="0" fontId="11" fillId="13" borderId="0" xfId="13" applyFill="1" applyAlignment="1" applyProtection="1"/>
    <xf numFmtId="0" fontId="1" fillId="12" borderId="5" xfId="0" applyFont="1" applyFill="1" applyBorder="1"/>
    <xf numFmtId="3" fontId="1" fillId="12" borderId="5" xfId="0" applyNumberFormat="1" applyFont="1" applyFill="1" applyBorder="1"/>
    <xf numFmtId="3" fontId="1" fillId="12" borderId="10" xfId="0" applyNumberFormat="1" applyFont="1" applyFill="1" applyBorder="1"/>
    <xf numFmtId="0" fontId="9" fillId="0" borderId="0" xfId="12" applyFont="1" applyFill="1" applyAlignment="1">
      <alignment vertical="center"/>
    </xf>
    <xf numFmtId="0" fontId="11" fillId="13" borderId="0" xfId="13" applyFill="1" applyAlignment="1" applyProtection="1">
      <alignment wrapText="1"/>
    </xf>
    <xf numFmtId="0" fontId="0" fillId="13" borderId="0" xfId="0" applyFont="1" applyFill="1" applyAlignment="1"/>
    <xf numFmtId="0" fontId="0" fillId="13" borderId="0" xfId="0" applyFont="1" applyFill="1"/>
    <xf numFmtId="3" fontId="0" fillId="0" borderId="0" xfId="4" applyNumberFormat="1" applyFont="1" applyBorder="1"/>
    <xf numFmtId="166" fontId="0" fillId="13" borderId="3" xfId="1" applyNumberFormat="1" applyFont="1" applyFill="1" applyBorder="1"/>
    <xf numFmtId="3" fontId="0" fillId="13" borderId="3" xfId="1" applyNumberFormat="1" applyFont="1" applyFill="1" applyBorder="1"/>
    <xf numFmtId="0" fontId="6" fillId="15" borderId="3" xfId="0" applyFont="1" applyFill="1" applyBorder="1" applyAlignment="1">
      <alignment horizontal="center" vertical="center"/>
    </xf>
    <xf numFmtId="166" fontId="0" fillId="13" borderId="23" xfId="1" applyNumberFormat="1" applyFont="1" applyFill="1" applyBorder="1"/>
    <xf numFmtId="3" fontId="0" fillId="13" borderId="23" xfId="1" applyNumberFormat="1" applyFont="1" applyFill="1" applyBorder="1"/>
    <xf numFmtId="0" fontId="6" fillId="15" borderId="23" xfId="0" applyFont="1" applyFill="1" applyBorder="1" applyAlignment="1">
      <alignment horizontal="center" vertical="center"/>
    </xf>
    <xf numFmtId="9" fontId="31" fillId="0" borderId="0" xfId="1" applyFont="1" applyFill="1"/>
    <xf numFmtId="171" fontId="0" fillId="0" borderId="0" xfId="0" applyNumberFormat="1" applyFont="1" applyAlignment="1">
      <alignment horizontal="right" wrapText="1"/>
    </xf>
    <xf numFmtId="3" fontId="0" fillId="0" borderId="0" xfId="0" applyNumberFormat="1" applyFont="1" applyFill="1" applyBorder="1"/>
    <xf numFmtId="0" fontId="37" fillId="14" borderId="14" xfId="0" applyFont="1" applyFill="1" applyBorder="1" applyAlignment="1">
      <alignment vertical="center" wrapText="1"/>
    </xf>
    <xf numFmtId="0" fontId="39" fillId="14" borderId="13" xfId="0" applyFont="1" applyFill="1" applyBorder="1" applyAlignment="1">
      <alignment vertical="center" wrapText="1"/>
    </xf>
    <xf numFmtId="0" fontId="38" fillId="14" borderId="14" xfId="0" applyFont="1" applyFill="1" applyBorder="1" applyAlignment="1">
      <alignment vertical="center" wrapText="1"/>
    </xf>
    <xf numFmtId="166" fontId="31" fillId="0" borderId="0" xfId="1" applyNumberFormat="1" applyFont="1"/>
    <xf numFmtId="171" fontId="31" fillId="0" borderId="0" xfId="0" applyNumberFormat="1" applyFont="1"/>
    <xf numFmtId="172" fontId="31" fillId="0" borderId="0" xfId="0" applyNumberFormat="1" applyFont="1" applyAlignment="1">
      <alignment horizontal="right"/>
    </xf>
    <xf numFmtId="0" fontId="41" fillId="13" borderId="0" xfId="12" applyFont="1" applyFill="1" applyAlignment="1">
      <alignment vertical="center"/>
    </xf>
    <xf numFmtId="0" fontId="40" fillId="13" borderId="0" xfId="12" applyFont="1" applyFill="1" applyBorder="1" applyAlignment="1">
      <alignment horizontal="justify" vertical="center"/>
    </xf>
    <xf numFmtId="0" fontId="1" fillId="0" borderId="0" xfId="0" applyFont="1" applyAlignment="1">
      <alignment horizontal="left" vertical="center"/>
    </xf>
    <xf numFmtId="1" fontId="0" fillId="0" borderId="0" xfId="0" applyNumberFormat="1"/>
    <xf numFmtId="3" fontId="37" fillId="0" borderId="12" xfId="0" applyNumberFormat="1" applyFont="1" applyBorder="1" applyAlignment="1">
      <alignment horizontal="right" vertical="center" wrapText="1"/>
    </xf>
    <xf numFmtId="0" fontId="0" fillId="0" borderId="4" xfId="0" applyFont="1" applyBorder="1" applyAlignment="1">
      <alignment horizontal="right" vertical="center" wrapText="1"/>
    </xf>
    <xf numFmtId="0" fontId="0" fillId="0" borderId="7" xfId="0" applyFont="1" applyBorder="1" applyAlignment="1">
      <alignment horizontal="right" vertical="center" wrapText="1"/>
    </xf>
    <xf numFmtId="0" fontId="37" fillId="0" borderId="14" xfId="0" applyFont="1" applyBorder="1" applyAlignment="1">
      <alignment horizontal="right" vertical="center" wrapText="1"/>
    </xf>
    <xf numFmtId="0" fontId="0"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right"/>
    </xf>
    <xf numFmtId="0" fontId="0" fillId="0" borderId="8" xfId="0" applyFont="1" applyBorder="1" applyAlignment="1">
      <alignment horizontal="right" vertical="center" wrapText="1"/>
    </xf>
    <xf numFmtId="0" fontId="4" fillId="13" borderId="0" xfId="0" applyFont="1" applyFill="1" applyAlignment="1">
      <alignment horizontal="center" vertical="center"/>
    </xf>
    <xf numFmtId="0" fontId="43" fillId="13" borderId="0" xfId="0" applyFont="1" applyFill="1" applyAlignment="1">
      <alignment horizontal="center" vertical="center"/>
    </xf>
    <xf numFmtId="169" fontId="29" fillId="13" borderId="18" xfId="15" applyNumberFormat="1" applyFont="1" applyFill="1" applyBorder="1" applyAlignment="1">
      <alignment horizontal="center" vertical="center"/>
    </xf>
    <xf numFmtId="167" fontId="4" fillId="13" borderId="20" xfId="3" applyNumberFormat="1" applyFont="1" applyFill="1" applyBorder="1" applyAlignment="1">
      <alignment horizontal="center" vertical="center"/>
    </xf>
    <xf numFmtId="167" fontId="4" fillId="13" borderId="21" xfId="3" applyNumberFormat="1" applyFont="1" applyFill="1" applyBorder="1" applyAlignment="1">
      <alignment horizontal="center" vertical="center"/>
    </xf>
    <xf numFmtId="0" fontId="44" fillId="13" borderId="0" xfId="0" applyFont="1" applyFill="1" applyAlignment="1">
      <alignment horizontal="center" vertical="center" wrapText="1"/>
    </xf>
    <xf numFmtId="0" fontId="44" fillId="13" borderId="29" xfId="0" applyFont="1" applyFill="1" applyBorder="1" applyAlignment="1">
      <alignment horizontal="center" vertical="center" wrapText="1"/>
    </xf>
    <xf numFmtId="0" fontId="11" fillId="16" borderId="0" xfId="13" applyFill="1" applyAlignment="1" applyProtection="1"/>
    <xf numFmtId="0" fontId="32" fillId="0" borderId="0" xfId="0" applyFont="1" applyFill="1" applyBorder="1" applyAlignment="1">
      <alignment horizontal="left" vertical="center" wrapText="1"/>
    </xf>
    <xf numFmtId="0" fontId="3" fillId="0" borderId="0" xfId="2"/>
    <xf numFmtId="0" fontId="3" fillId="0" borderId="0" xfId="2" applyFont="1" applyAlignment="1">
      <alignment vertical="center"/>
    </xf>
    <xf numFmtId="0" fontId="46" fillId="0" borderId="0" xfId="2" applyFont="1"/>
    <xf numFmtId="20" fontId="31" fillId="0" borderId="0" xfId="0" applyNumberFormat="1" applyFont="1"/>
    <xf numFmtId="0" fontId="0" fillId="13" borderId="0" xfId="0" applyFont="1" applyFill="1" applyBorder="1" applyAlignment="1">
      <alignment horizontal="left" vertical="center"/>
    </xf>
    <xf numFmtId="9" fontId="0" fillId="0" borderId="0" xfId="1" applyNumberFormat="1" applyFont="1"/>
    <xf numFmtId="0" fontId="3" fillId="0" borderId="0" xfId="2" applyFont="1" applyFill="1" applyBorder="1" applyAlignment="1">
      <alignment horizontal="left" vertical="center" wrapText="1"/>
    </xf>
    <xf numFmtId="167" fontId="0" fillId="0" borderId="0" xfId="3" applyNumberFormat="1" applyFont="1" applyAlignment="1">
      <alignment horizontal="right"/>
    </xf>
    <xf numFmtId="167" fontId="0" fillId="0" borderId="0" xfId="14" applyNumberFormat="1" applyFont="1" applyBorder="1"/>
    <xf numFmtId="167" fontId="28" fillId="0" borderId="0" xfId="14" applyNumberFormat="1" applyFont="1" applyFill="1" applyBorder="1" applyAlignment="1">
      <alignment horizontal="right" vertical="center"/>
    </xf>
    <xf numFmtId="0" fontId="0" fillId="0" borderId="0" xfId="0" applyBorder="1"/>
    <xf numFmtId="167" fontId="6" fillId="0" borderId="0" xfId="14"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9" fontId="31" fillId="0" borderId="0" xfId="1" applyFont="1"/>
    <xf numFmtId="165" fontId="0" fillId="0" borderId="0" xfId="0" applyNumberFormat="1" applyFont="1"/>
    <xf numFmtId="3" fontId="1" fillId="0" borderId="0" xfId="0" applyNumberFormat="1" applyFont="1" applyAlignment="1">
      <alignment horizontal="center" vertical="center" wrapText="1"/>
    </xf>
    <xf numFmtId="9" fontId="1" fillId="0" borderId="0" xfId="1" applyFont="1" applyAlignment="1">
      <alignment horizontal="center"/>
    </xf>
    <xf numFmtId="173" fontId="0" fillId="0" borderId="0" xfId="0" applyNumberFormat="1" applyFont="1" applyAlignment="1">
      <alignment horizontal="right" wrapText="1"/>
    </xf>
    <xf numFmtId="3" fontId="22" fillId="0" borderId="0" xfId="0" applyNumberFormat="1" applyFont="1" applyFill="1" applyBorder="1"/>
    <xf numFmtId="0" fontId="9" fillId="16" borderId="0" xfId="12" applyFill="1" applyAlignment="1">
      <alignment vertical="center"/>
    </xf>
    <xf numFmtId="0" fontId="0" fillId="0" borderId="0" xfId="0" applyAlignment="1">
      <alignment horizontal="left" vertical="center" wrapText="1"/>
    </xf>
    <xf numFmtId="0" fontId="3" fillId="0" borderId="0" xfId="2" applyFont="1" applyBorder="1" applyAlignment="1">
      <alignment horizontal="left" vertical="center" wrapText="1"/>
    </xf>
    <xf numFmtId="0" fontId="1" fillId="0" borderId="0" xfId="0" applyFont="1" applyFill="1" applyAlignment="1">
      <alignment horizontal="center" vertical="center" wrapText="1"/>
    </xf>
    <xf numFmtId="166" fontId="1" fillId="13" borderId="27" xfId="1" applyNumberFormat="1" applyFont="1" applyFill="1" applyBorder="1"/>
    <xf numFmtId="166" fontId="1" fillId="13" borderId="30" xfId="1" applyNumberFormat="1" applyFont="1" applyFill="1" applyBorder="1"/>
    <xf numFmtId="166" fontId="1" fillId="13" borderId="31" xfId="1" applyNumberFormat="1" applyFont="1" applyFill="1" applyBorder="1"/>
    <xf numFmtId="3" fontId="34" fillId="13" borderId="31" xfId="0" applyNumberFormat="1" applyFont="1" applyFill="1" applyBorder="1" applyAlignment="1">
      <alignment vertical="center"/>
    </xf>
    <xf numFmtId="0" fontId="1" fillId="13" borderId="7" xfId="0" applyFont="1" applyFill="1" applyBorder="1"/>
    <xf numFmtId="166" fontId="0" fillId="13" borderId="27" xfId="1" applyNumberFormat="1" applyFont="1" applyFill="1" applyBorder="1"/>
    <xf numFmtId="166" fontId="0" fillId="13" borderId="30" xfId="1" applyNumberFormat="1" applyFont="1" applyFill="1" applyBorder="1"/>
    <xf numFmtId="166" fontId="0" fillId="13" borderId="31" xfId="1" applyNumberFormat="1" applyFont="1" applyFill="1" applyBorder="1"/>
    <xf numFmtId="3" fontId="0" fillId="13" borderId="7" xfId="1" applyNumberFormat="1" applyFont="1" applyFill="1" applyBorder="1"/>
    <xf numFmtId="3" fontId="0" fillId="13" borderId="31" xfId="1" applyNumberFormat="1" applyFont="1" applyFill="1" applyBorder="1"/>
    <xf numFmtId="0" fontId="0" fillId="13" borderId="20" xfId="0" applyFill="1" applyBorder="1"/>
    <xf numFmtId="166" fontId="0" fillId="13" borderId="28" xfId="1" applyNumberFormat="1" applyFont="1" applyFill="1" applyBorder="1"/>
    <xf numFmtId="166" fontId="0" fillId="13" borderId="32" xfId="1" applyNumberFormat="1" applyFont="1" applyFill="1" applyBorder="1"/>
    <xf numFmtId="3" fontId="0" fillId="13" borderId="8" xfId="1" applyNumberFormat="1" applyFont="1" applyFill="1" applyBorder="1"/>
    <xf numFmtId="3" fontId="0" fillId="13" borderId="32" xfId="1" applyNumberFormat="1" applyFont="1" applyFill="1" applyBorder="1"/>
    <xf numFmtId="0" fontId="0" fillId="13" borderId="21" xfId="0" applyFill="1" applyBorder="1"/>
    <xf numFmtId="0" fontId="0" fillId="13" borderId="29" xfId="0" applyFill="1" applyBorder="1"/>
    <xf numFmtId="0" fontId="34" fillId="13" borderId="33" xfId="0" applyFont="1" applyFill="1" applyBorder="1" applyAlignment="1">
      <alignment horizontal="center" vertical="center" wrapText="1"/>
    </xf>
    <xf numFmtId="0" fontId="34" fillId="13" borderId="34" xfId="0" applyFont="1" applyFill="1" applyBorder="1" applyAlignment="1">
      <alignment horizontal="center" vertical="center" wrapText="1"/>
    </xf>
    <xf numFmtId="0" fontId="34" fillId="13" borderId="35" xfId="0" applyFont="1" applyFill="1" applyBorder="1" applyAlignment="1">
      <alignment horizontal="center" vertical="center" wrapText="1"/>
    </xf>
    <xf numFmtId="0" fontId="34" fillId="13" borderId="5" xfId="0" applyFont="1" applyFill="1" applyBorder="1" applyAlignment="1">
      <alignment horizontal="center" vertical="center" wrapText="1"/>
    </xf>
    <xf numFmtId="0" fontId="34" fillId="13" borderId="4" xfId="0" applyFont="1" applyFill="1" applyBorder="1" applyAlignment="1">
      <alignment horizontal="center" vertical="center" wrapText="1"/>
    </xf>
    <xf numFmtId="3" fontId="6" fillId="13" borderId="25" xfId="0" applyNumberFormat="1" applyFont="1" applyFill="1" applyBorder="1" applyAlignment="1">
      <alignment horizontal="right" vertical="center"/>
    </xf>
    <xf numFmtId="3" fontId="0" fillId="13" borderId="4" xfId="0" applyNumberFormat="1" applyFill="1" applyBorder="1"/>
    <xf numFmtId="3" fontId="0" fillId="13" borderId="7" xfId="0" applyNumberFormat="1" applyFill="1" applyBorder="1"/>
    <xf numFmtId="0" fontId="6" fillId="15" borderId="20" xfId="0" applyFont="1" applyFill="1" applyBorder="1" applyAlignment="1">
      <alignment horizontal="center" vertical="center"/>
    </xf>
    <xf numFmtId="3" fontId="6" fillId="13" borderId="26" xfId="0" applyNumberFormat="1" applyFont="1" applyFill="1" applyBorder="1" applyAlignment="1">
      <alignment horizontal="right" vertical="center"/>
    </xf>
    <xf numFmtId="3" fontId="0" fillId="13" borderId="0" xfId="0" applyNumberFormat="1" applyFill="1" applyBorder="1"/>
    <xf numFmtId="3" fontId="0" fillId="13" borderId="8" xfId="0" applyNumberFormat="1" applyFill="1" applyBorder="1"/>
    <xf numFmtId="3" fontId="6" fillId="13" borderId="36" xfId="0" applyNumberFormat="1" applyFont="1" applyFill="1" applyBorder="1" applyAlignment="1">
      <alignment horizontal="right" vertical="center"/>
    </xf>
    <xf numFmtId="3" fontId="0" fillId="13" borderId="6" xfId="0" applyNumberFormat="1" applyFill="1" applyBorder="1"/>
    <xf numFmtId="3" fontId="0" fillId="13" borderId="9" xfId="0" applyNumberFormat="1" applyFill="1" applyBorder="1"/>
    <xf numFmtId="0" fontId="6" fillId="15" borderId="29" xfId="0" applyFont="1" applyFill="1" applyBorder="1" applyAlignment="1">
      <alignment horizontal="center" vertical="center"/>
    </xf>
    <xf numFmtId="0" fontId="34" fillId="13" borderId="36" xfId="0" applyFont="1" applyFill="1" applyBorder="1" applyAlignment="1">
      <alignment vertical="center"/>
    </xf>
    <xf numFmtId="0" fontId="34" fillId="13" borderId="6" xfId="0" applyFont="1" applyFill="1" applyBorder="1" applyAlignment="1">
      <alignment vertical="center"/>
    </xf>
    <xf numFmtId="0" fontId="34" fillId="13" borderId="9" xfId="0" applyFont="1" applyFill="1" applyBorder="1" applyAlignment="1">
      <alignment vertical="center"/>
    </xf>
    <xf numFmtId="0" fontId="34" fillId="15" borderId="2" xfId="0" applyFont="1" applyFill="1" applyBorder="1" applyAlignment="1">
      <alignment horizontal="center" vertical="center" wrapText="1"/>
    </xf>
    <xf numFmtId="0" fontId="34" fillId="15" borderId="1" xfId="0" applyFont="1" applyFill="1" applyBorder="1" applyAlignment="1">
      <alignment horizontal="center" vertical="center" wrapText="1"/>
    </xf>
    <xf numFmtId="172" fontId="31" fillId="0" borderId="0" xfId="0" applyNumberFormat="1" applyFont="1"/>
    <xf numFmtId="9" fontId="31" fillId="0" borderId="0" xfId="0" applyNumberFormat="1" applyFont="1"/>
    <xf numFmtId="168" fontId="0" fillId="0" borderId="0" xfId="0" applyNumberFormat="1" applyFill="1"/>
    <xf numFmtId="0" fontId="0" fillId="0" borderId="0" xfId="0" applyFill="1" applyBorder="1"/>
    <xf numFmtId="171" fontId="0" fillId="0" borderId="0" xfId="0" applyNumberFormat="1" applyFont="1" applyFill="1" applyBorder="1" applyAlignment="1">
      <alignment horizontal="center"/>
    </xf>
    <xf numFmtId="171" fontId="31" fillId="0" borderId="0" xfId="0" applyNumberFormat="1" applyFont="1" applyFill="1" applyBorder="1" applyAlignment="1">
      <alignment horizontal="center"/>
    </xf>
    <xf numFmtId="0" fontId="47" fillId="0" borderId="0" xfId="0" applyFont="1" applyFill="1" applyBorder="1"/>
    <xf numFmtId="0" fontId="31" fillId="0" borderId="0" xfId="0" applyFont="1" applyFill="1" applyBorder="1"/>
    <xf numFmtId="0" fontId="47" fillId="0" borderId="0" xfId="0" applyFont="1" applyFill="1" applyBorder="1" applyAlignment="1">
      <alignment horizontal="center"/>
    </xf>
    <xf numFmtId="171" fontId="0" fillId="0" borderId="0" xfId="1" applyNumberFormat="1" applyFont="1"/>
    <xf numFmtId="171" fontId="0" fillId="0" borderId="0" xfId="1" applyNumberFormat="1" applyFont="1" applyFill="1" applyBorder="1"/>
    <xf numFmtId="171" fontId="31" fillId="0" borderId="0" xfId="1" applyNumberFormat="1" applyFont="1" applyFill="1" applyBorder="1"/>
    <xf numFmtId="9" fontId="1" fillId="0" borderId="0" xfId="1" applyFont="1" applyFill="1" applyBorder="1" applyAlignment="1">
      <alignment horizontal="center"/>
    </xf>
    <xf numFmtId="0" fontId="1" fillId="0" borderId="0" xfId="0" applyFont="1" applyFill="1" applyBorder="1" applyAlignment="1">
      <alignment horizontal="center"/>
    </xf>
    <xf numFmtId="2" fontId="22" fillId="0" borderId="0" xfId="0" applyNumberFormat="1" applyFont="1" applyFill="1" applyBorder="1"/>
    <xf numFmtId="3" fontId="48" fillId="0" borderId="11" xfId="0" applyNumberFormat="1" applyFont="1" applyFill="1" applyBorder="1" applyAlignment="1">
      <alignment horizontal="right" vertical="center" wrapText="1"/>
    </xf>
    <xf numFmtId="3" fontId="0" fillId="0" borderId="4" xfId="0" applyNumberFormat="1" applyFont="1" applyBorder="1" applyAlignment="1">
      <alignment horizontal="right" vertical="center" wrapText="1"/>
    </xf>
    <xf numFmtId="3" fontId="0" fillId="0" borderId="7" xfId="0" applyNumberFormat="1" applyFont="1" applyBorder="1" applyAlignment="1">
      <alignment horizontal="right" vertical="center" wrapText="1"/>
    </xf>
    <xf numFmtId="3" fontId="0" fillId="0" borderId="7" xfId="0" applyNumberFormat="1" applyFont="1" applyBorder="1" applyAlignment="1">
      <alignment vertical="center" wrapText="1"/>
    </xf>
    <xf numFmtId="0" fontId="48" fillId="14" borderId="13" xfId="0" applyFont="1" applyFill="1" applyBorder="1" applyAlignment="1">
      <alignment vertical="center" wrapText="1"/>
    </xf>
    <xf numFmtId="0" fontId="48" fillId="0" borderId="11" xfId="0" applyFont="1" applyBorder="1" applyAlignment="1">
      <alignment horizontal="right" vertical="center" wrapText="1"/>
    </xf>
    <xf numFmtId="0" fontId="48" fillId="0" borderId="13" xfId="0" applyFont="1" applyFill="1" applyBorder="1" applyAlignment="1">
      <alignment horizontal="right" vertical="center" wrapText="1"/>
    </xf>
    <xf numFmtId="0" fontId="39" fillId="0" borderId="17"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4" xfId="0" applyFont="1" applyFill="1" applyBorder="1" applyAlignment="1"/>
    <xf numFmtId="0" fontId="1" fillId="13" borderId="0" xfId="0" applyFont="1" applyFill="1" applyAlignment="1"/>
    <xf numFmtId="0" fontId="9" fillId="12" borderId="0" xfId="12" applyFill="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Fill="1" applyAlignment="1">
      <alignment horizontal="center" vertical="center" wrapText="1"/>
    </xf>
    <xf numFmtId="0" fontId="4" fillId="13" borderId="0" xfId="0" applyFont="1" applyFill="1" applyBorder="1" applyAlignment="1">
      <alignment horizontal="left" vertical="center" wrapText="1"/>
    </xf>
    <xf numFmtId="0" fontId="38" fillId="14" borderId="9" xfId="0" applyFont="1" applyFill="1" applyBorder="1" applyAlignment="1">
      <alignment horizontal="center" vertical="center" wrapText="1"/>
    </xf>
    <xf numFmtId="0" fontId="38" fillId="14" borderId="6" xfId="0" applyFont="1" applyFill="1" applyBorder="1" applyAlignment="1">
      <alignment horizontal="center" vertical="center" wrapText="1"/>
    </xf>
    <xf numFmtId="0" fontId="38" fillId="14" borderId="15"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0" xfId="2" applyFont="1" applyBorder="1" applyAlignment="1">
      <alignment horizontal="left" vertical="center" wrapText="1"/>
    </xf>
    <xf numFmtId="0" fontId="29" fillId="13" borderId="5" xfId="0" applyFont="1" applyFill="1" applyBorder="1" applyAlignment="1">
      <alignment horizontal="center" vertical="center"/>
    </xf>
    <xf numFmtId="0" fontId="29" fillId="13" borderId="10" xfId="0" applyFont="1" applyFill="1" applyBorder="1" applyAlignment="1">
      <alignment horizontal="center" vertical="center"/>
    </xf>
    <xf numFmtId="0" fontId="29" fillId="13" borderId="19" xfId="0" applyFont="1" applyFill="1" applyBorder="1" applyAlignment="1">
      <alignment horizontal="center" vertical="center"/>
    </xf>
  </cellXfs>
  <cellStyles count="16">
    <cellStyle name="60 % - Accent1 2" xfId="5"/>
    <cellStyle name="60 % - Accent2 2" xfId="6"/>
    <cellStyle name="60 % - Accent3 2" xfId="7"/>
    <cellStyle name="60 % - Accent4 2" xfId="8"/>
    <cellStyle name="60 % - Accent5 2" xfId="9"/>
    <cellStyle name="60 % - Accent6 2" xfId="10"/>
    <cellStyle name="Lien hypertexte" xfId="13" builtinId="8"/>
    <cellStyle name="Milliers" xfId="3" builtinId="3"/>
    <cellStyle name="Milliers 2" xfId="4"/>
    <cellStyle name="Milliers 2 3" xfId="14"/>
    <cellStyle name="Milliers 3" xfId="15"/>
    <cellStyle name="Neutre 2" xfId="11"/>
    <cellStyle name="Normal" xfId="0" builtinId="0"/>
    <cellStyle name="Normal 2" xfId="2"/>
    <cellStyle name="Normal 2 2" xfId="12"/>
    <cellStyle name="Pourcentage" xfId="1" builtinId="5"/>
  </cellStyles>
  <dxfs count="0"/>
  <tableStyles count="0" defaultTableStyle="TableStyleMedium9" defaultPivotStyle="PivotStyleLight16"/>
  <colors>
    <mruColors>
      <color rgb="FF0E4194"/>
      <color rgb="FFEA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23168998779616E-2"/>
          <c:y val="9.6166946344821647E-2"/>
          <c:w val="0.77444071083471255"/>
          <c:h val="0.73477389096854695"/>
        </c:manualLayout>
      </c:layout>
      <c:lineChart>
        <c:grouping val="standard"/>
        <c:varyColors val="0"/>
        <c:ser>
          <c:idx val="0"/>
          <c:order val="0"/>
          <c:tx>
            <c:strRef>
              <c:f>'Figure 1 '!$E$3</c:f>
              <c:strCache>
                <c:ptCount val="1"/>
                <c:pt idx="0">
                  <c:v>Nombre de demandes déposées : cumul (échelle de gauche)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1 '!$A$4:$A$117</c:f>
              <c:numCache>
                <c:formatCode>yyyy\-mm\-dd</c:formatCode>
                <c:ptCount val="114"/>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numCache>
            </c:numRef>
          </c:cat>
          <c:val>
            <c:numRef>
              <c:f>'Figure 1 '!$E$4:$E$117</c:f>
              <c:numCache>
                <c:formatCode>#,##0</c:formatCode>
                <c:ptCount val="114"/>
                <c:pt idx="0">
                  <c:v>1</c:v>
                </c:pt>
                <c:pt idx="1">
                  <c:v>125</c:v>
                </c:pt>
                <c:pt idx="2">
                  <c:v>290</c:v>
                </c:pt>
                <c:pt idx="3">
                  <c:v>491</c:v>
                </c:pt>
                <c:pt idx="4">
                  <c:v>795</c:v>
                </c:pt>
                <c:pt idx="5">
                  <c:v>1272</c:v>
                </c:pt>
                <c:pt idx="6">
                  <c:v>1297</c:v>
                </c:pt>
                <c:pt idx="7">
                  <c:v>1314</c:v>
                </c:pt>
                <c:pt idx="8">
                  <c:v>1944</c:v>
                </c:pt>
                <c:pt idx="9">
                  <c:v>2795</c:v>
                </c:pt>
                <c:pt idx="10">
                  <c:v>3907</c:v>
                </c:pt>
                <c:pt idx="11">
                  <c:v>5457</c:v>
                </c:pt>
                <c:pt idx="12">
                  <c:v>7230</c:v>
                </c:pt>
                <c:pt idx="13">
                  <c:v>7696</c:v>
                </c:pt>
                <c:pt idx="14">
                  <c:v>8346</c:v>
                </c:pt>
                <c:pt idx="15">
                  <c:v>8671</c:v>
                </c:pt>
                <c:pt idx="16">
                  <c:v>16146</c:v>
                </c:pt>
                <c:pt idx="17">
                  <c:v>20687</c:v>
                </c:pt>
                <c:pt idx="18">
                  <c:v>25716</c:v>
                </c:pt>
                <c:pt idx="19">
                  <c:v>29952</c:v>
                </c:pt>
                <c:pt idx="20">
                  <c:v>30601</c:v>
                </c:pt>
                <c:pt idx="21">
                  <c:v>31415</c:v>
                </c:pt>
                <c:pt idx="22">
                  <c:v>50390</c:v>
                </c:pt>
                <c:pt idx="23">
                  <c:v>98539</c:v>
                </c:pt>
                <c:pt idx="24">
                  <c:v>154362</c:v>
                </c:pt>
                <c:pt idx="25">
                  <c:v>207110</c:v>
                </c:pt>
                <c:pt idx="26">
                  <c:v>256467</c:v>
                </c:pt>
                <c:pt idx="27">
                  <c:v>268080</c:v>
                </c:pt>
                <c:pt idx="28">
                  <c:v>282237</c:v>
                </c:pt>
                <c:pt idx="29">
                  <c:v>345407</c:v>
                </c:pt>
                <c:pt idx="30">
                  <c:v>423951</c:v>
                </c:pt>
                <c:pt idx="31">
                  <c:v>486354</c:v>
                </c:pt>
                <c:pt idx="32">
                  <c:v>558785</c:v>
                </c:pt>
                <c:pt idx="33">
                  <c:v>635597</c:v>
                </c:pt>
                <c:pt idx="34">
                  <c:v>649274</c:v>
                </c:pt>
                <c:pt idx="35">
                  <c:v>658466</c:v>
                </c:pt>
                <c:pt idx="36">
                  <c:v>720068</c:v>
                </c:pt>
                <c:pt idx="37">
                  <c:v>776888</c:v>
                </c:pt>
                <c:pt idx="38">
                  <c:v>833129</c:v>
                </c:pt>
                <c:pt idx="39">
                  <c:v>885819</c:v>
                </c:pt>
                <c:pt idx="40">
                  <c:v>917267</c:v>
                </c:pt>
                <c:pt idx="41">
                  <c:v>925462</c:v>
                </c:pt>
                <c:pt idx="42">
                  <c:v>929644</c:v>
                </c:pt>
                <c:pt idx="43">
                  <c:v>937846</c:v>
                </c:pt>
                <c:pt idx="44">
                  <c:v>967910</c:v>
                </c:pt>
                <c:pt idx="45">
                  <c:v>995352</c:v>
                </c:pt>
                <c:pt idx="46">
                  <c:v>1019595</c:v>
                </c:pt>
                <c:pt idx="47">
                  <c:v>1042894</c:v>
                </c:pt>
                <c:pt idx="48">
                  <c:v>1046548</c:v>
                </c:pt>
                <c:pt idx="49">
                  <c:v>1049275</c:v>
                </c:pt>
                <c:pt idx="50">
                  <c:v>1073437</c:v>
                </c:pt>
                <c:pt idx="51">
                  <c:v>1094449</c:v>
                </c:pt>
                <c:pt idx="52">
                  <c:v>1115514</c:v>
                </c:pt>
                <c:pt idx="53">
                  <c:v>1134244</c:v>
                </c:pt>
                <c:pt idx="54">
                  <c:v>1152709</c:v>
                </c:pt>
                <c:pt idx="55">
                  <c:v>1155686</c:v>
                </c:pt>
                <c:pt idx="56">
                  <c:v>1157674</c:v>
                </c:pt>
                <c:pt idx="57">
                  <c:v>1176249</c:v>
                </c:pt>
                <c:pt idx="58">
                  <c:v>1193163</c:v>
                </c:pt>
                <c:pt idx="59">
                  <c:v>1209930</c:v>
                </c:pt>
                <c:pt idx="60">
                  <c:v>1227786</c:v>
                </c:pt>
                <c:pt idx="61">
                  <c:v>1230398</c:v>
                </c:pt>
                <c:pt idx="62">
                  <c:v>1232148</c:v>
                </c:pt>
                <c:pt idx="63">
                  <c:v>1233548</c:v>
                </c:pt>
                <c:pt idx="64">
                  <c:v>1242000</c:v>
                </c:pt>
                <c:pt idx="65">
                  <c:v>1252673</c:v>
                </c:pt>
                <c:pt idx="66">
                  <c:v>1261076</c:v>
                </c:pt>
                <c:pt idx="67">
                  <c:v>1269047</c:v>
                </c:pt>
                <c:pt idx="68">
                  <c:v>1271245</c:v>
                </c:pt>
                <c:pt idx="69">
                  <c:v>1272549</c:v>
                </c:pt>
                <c:pt idx="70">
                  <c:v>1273415</c:v>
                </c:pt>
                <c:pt idx="71">
                  <c:v>1279831</c:v>
                </c:pt>
                <c:pt idx="72">
                  <c:v>1286849</c:v>
                </c:pt>
                <c:pt idx="73">
                  <c:v>1293468</c:v>
                </c:pt>
                <c:pt idx="74">
                  <c:v>1299528</c:v>
                </c:pt>
                <c:pt idx="75">
                  <c:v>1305631</c:v>
                </c:pt>
                <c:pt idx="76">
                  <c:v>1306434</c:v>
                </c:pt>
                <c:pt idx="77">
                  <c:v>1307009</c:v>
                </c:pt>
                <c:pt idx="78">
                  <c:v>1312415</c:v>
                </c:pt>
                <c:pt idx="79">
                  <c:v>1318306</c:v>
                </c:pt>
                <c:pt idx="80">
                  <c:v>1324019</c:v>
                </c:pt>
                <c:pt idx="81">
                  <c:v>1324882</c:v>
                </c:pt>
                <c:pt idx="82">
                  <c:v>1327813</c:v>
                </c:pt>
                <c:pt idx="83">
                  <c:v>1328502</c:v>
                </c:pt>
                <c:pt idx="84">
                  <c:v>1329023</c:v>
                </c:pt>
                <c:pt idx="85">
                  <c:v>1334495</c:v>
                </c:pt>
                <c:pt idx="86">
                  <c:v>1340668</c:v>
                </c:pt>
                <c:pt idx="87">
                  <c:v>1346632</c:v>
                </c:pt>
                <c:pt idx="88">
                  <c:v>1352946</c:v>
                </c:pt>
                <c:pt idx="89">
                  <c:v>1360292</c:v>
                </c:pt>
                <c:pt idx="90">
                  <c:v>1361419</c:v>
                </c:pt>
                <c:pt idx="91">
                  <c:v>1362368</c:v>
                </c:pt>
                <c:pt idx="92">
                  <c:v>1364432</c:v>
                </c:pt>
                <c:pt idx="93">
                  <c:v>1368981</c:v>
                </c:pt>
                <c:pt idx="94">
                  <c:v>1372939</c:v>
                </c:pt>
                <c:pt idx="95">
                  <c:v>1376831</c:v>
                </c:pt>
                <c:pt idx="96">
                  <c:v>1380069</c:v>
                </c:pt>
                <c:pt idx="97">
                  <c:v>1380598</c:v>
                </c:pt>
                <c:pt idx="98">
                  <c:v>1381079</c:v>
                </c:pt>
                <c:pt idx="99">
                  <c:v>1384731</c:v>
                </c:pt>
                <c:pt idx="100">
                  <c:v>1388029</c:v>
                </c:pt>
                <c:pt idx="101">
                  <c:v>1390859</c:v>
                </c:pt>
                <c:pt idx="102">
                  <c:v>1393790</c:v>
                </c:pt>
                <c:pt idx="103">
                  <c:v>1396698</c:v>
                </c:pt>
                <c:pt idx="104">
                  <c:v>1397110</c:v>
                </c:pt>
                <c:pt idx="105">
                  <c:v>1397738</c:v>
                </c:pt>
                <c:pt idx="106">
                  <c:v>1401101</c:v>
                </c:pt>
                <c:pt idx="107">
                  <c:v>1404184</c:v>
                </c:pt>
                <c:pt idx="108">
                  <c:v>1406732</c:v>
                </c:pt>
                <c:pt idx="109">
                  <c:v>1409451</c:v>
                </c:pt>
                <c:pt idx="110">
                  <c:v>1411747</c:v>
                </c:pt>
                <c:pt idx="111">
                  <c:v>1412076</c:v>
                </c:pt>
                <c:pt idx="112">
                  <c:v>1412501</c:v>
                </c:pt>
                <c:pt idx="113">
                  <c:v>1415500</c:v>
                </c:pt>
              </c:numCache>
            </c:numRef>
          </c:val>
          <c:smooth val="0"/>
          <c:extLst>
            <c:ext xmlns:c16="http://schemas.microsoft.com/office/drawing/2014/chart" uri="{C3380CC4-5D6E-409C-BE32-E72D297353CC}">
              <c16:uniqueId val="{00000000-9636-4903-B30A-F85E1F2F90E5}"/>
            </c:ext>
          </c:extLst>
        </c:ser>
        <c:dLbls>
          <c:showLegendKey val="0"/>
          <c:showVal val="0"/>
          <c:showCatName val="0"/>
          <c:showSerName val="0"/>
          <c:showPercent val="0"/>
          <c:showBubbleSize val="0"/>
        </c:dLbls>
        <c:marker val="1"/>
        <c:smooth val="0"/>
        <c:axId val="43916672"/>
        <c:axId val="43919616"/>
      </c:lineChart>
      <c:lineChart>
        <c:grouping val="standard"/>
        <c:varyColors val="0"/>
        <c:ser>
          <c:idx val="1"/>
          <c:order val="1"/>
          <c:tx>
            <c:strRef>
              <c:f>'Figure 1 '!$F$3</c:f>
              <c:strCache>
                <c:ptCount val="1"/>
                <c:pt idx="0">
                  <c:v>Nombre de salariés concernés : cumul (échelle de droite)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1 '!$A$4:$A$117</c:f>
              <c:numCache>
                <c:formatCode>yyyy\-mm\-dd</c:formatCode>
                <c:ptCount val="114"/>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numCache>
            </c:numRef>
          </c:cat>
          <c:val>
            <c:numRef>
              <c:f>'Figure 1 '!$F$4:$F$117</c:f>
              <c:numCache>
                <c:formatCode>#,##0</c:formatCode>
                <c:ptCount val="114"/>
                <c:pt idx="0">
                  <c:v>4</c:v>
                </c:pt>
                <c:pt idx="1">
                  <c:v>6202</c:v>
                </c:pt>
                <c:pt idx="2">
                  <c:v>10620</c:v>
                </c:pt>
                <c:pt idx="3">
                  <c:v>13170</c:v>
                </c:pt>
                <c:pt idx="4">
                  <c:v>21297</c:v>
                </c:pt>
                <c:pt idx="5">
                  <c:v>30832</c:v>
                </c:pt>
                <c:pt idx="6">
                  <c:v>30971</c:v>
                </c:pt>
                <c:pt idx="7">
                  <c:v>31083</c:v>
                </c:pt>
                <c:pt idx="8">
                  <c:v>42063</c:v>
                </c:pt>
                <c:pt idx="9">
                  <c:v>58870</c:v>
                </c:pt>
                <c:pt idx="10">
                  <c:v>74047</c:v>
                </c:pt>
                <c:pt idx="11">
                  <c:v>103287</c:v>
                </c:pt>
                <c:pt idx="12">
                  <c:v>138666</c:v>
                </c:pt>
                <c:pt idx="13">
                  <c:v>146389</c:v>
                </c:pt>
                <c:pt idx="14">
                  <c:v>157357</c:v>
                </c:pt>
                <c:pt idx="15">
                  <c:v>164871</c:v>
                </c:pt>
                <c:pt idx="16">
                  <c:v>329705</c:v>
                </c:pt>
                <c:pt idx="17">
                  <c:v>438849</c:v>
                </c:pt>
                <c:pt idx="18">
                  <c:v>539773</c:v>
                </c:pt>
                <c:pt idx="19">
                  <c:v>636288</c:v>
                </c:pt>
                <c:pt idx="20">
                  <c:v>645906</c:v>
                </c:pt>
                <c:pt idx="21">
                  <c:v>654779</c:v>
                </c:pt>
                <c:pt idx="22">
                  <c:v>847530</c:v>
                </c:pt>
                <c:pt idx="23">
                  <c:v>1263693</c:v>
                </c:pt>
                <c:pt idx="24">
                  <c:v>1721943</c:v>
                </c:pt>
                <c:pt idx="25">
                  <c:v>2173675</c:v>
                </c:pt>
                <c:pt idx="26">
                  <c:v>2623481</c:v>
                </c:pt>
                <c:pt idx="27">
                  <c:v>2703141</c:v>
                </c:pt>
                <c:pt idx="28">
                  <c:v>2797879</c:v>
                </c:pt>
                <c:pt idx="29">
                  <c:v>3369294</c:v>
                </c:pt>
                <c:pt idx="30">
                  <c:v>4043043</c:v>
                </c:pt>
                <c:pt idx="31">
                  <c:v>4569603</c:v>
                </c:pt>
                <c:pt idx="32">
                  <c:v>5209225</c:v>
                </c:pt>
                <c:pt idx="33">
                  <c:v>5947289</c:v>
                </c:pt>
                <c:pt idx="34">
                  <c:v>6040976</c:v>
                </c:pt>
                <c:pt idx="35">
                  <c:v>6096559</c:v>
                </c:pt>
                <c:pt idx="36">
                  <c:v>6662818</c:v>
                </c:pt>
                <c:pt idx="37">
                  <c:v>7241809</c:v>
                </c:pt>
                <c:pt idx="38">
                  <c:v>7851793</c:v>
                </c:pt>
                <c:pt idx="39">
                  <c:v>8454861</c:v>
                </c:pt>
                <c:pt idx="40">
                  <c:v>8896611</c:v>
                </c:pt>
                <c:pt idx="41">
                  <c:v>9019812</c:v>
                </c:pt>
                <c:pt idx="42">
                  <c:v>9051120</c:v>
                </c:pt>
                <c:pt idx="43">
                  <c:v>9106319</c:v>
                </c:pt>
                <c:pt idx="44">
                  <c:v>9466894</c:v>
                </c:pt>
                <c:pt idx="45">
                  <c:v>9763582</c:v>
                </c:pt>
                <c:pt idx="46">
                  <c:v>10007413</c:v>
                </c:pt>
                <c:pt idx="47">
                  <c:v>10267784</c:v>
                </c:pt>
                <c:pt idx="48">
                  <c:v>10293122</c:v>
                </c:pt>
                <c:pt idx="49">
                  <c:v>10310055</c:v>
                </c:pt>
                <c:pt idx="50">
                  <c:v>10541437</c:v>
                </c:pt>
                <c:pt idx="51">
                  <c:v>10725899</c:v>
                </c:pt>
                <c:pt idx="52">
                  <c:v>10941720</c:v>
                </c:pt>
                <c:pt idx="53">
                  <c:v>11120069</c:v>
                </c:pt>
                <c:pt idx="54">
                  <c:v>11283072</c:v>
                </c:pt>
                <c:pt idx="55">
                  <c:v>11304673</c:v>
                </c:pt>
                <c:pt idx="56">
                  <c:v>11320153</c:v>
                </c:pt>
                <c:pt idx="57">
                  <c:v>11529665</c:v>
                </c:pt>
                <c:pt idx="58">
                  <c:v>11698200</c:v>
                </c:pt>
                <c:pt idx="59">
                  <c:v>11876007</c:v>
                </c:pt>
                <c:pt idx="60">
                  <c:v>12078363</c:v>
                </c:pt>
                <c:pt idx="61">
                  <c:v>12088456</c:v>
                </c:pt>
                <c:pt idx="62">
                  <c:v>12095396</c:v>
                </c:pt>
                <c:pt idx="63">
                  <c:v>12103611</c:v>
                </c:pt>
                <c:pt idx="64">
                  <c:v>12214945</c:v>
                </c:pt>
                <c:pt idx="65">
                  <c:v>12302113</c:v>
                </c:pt>
                <c:pt idx="66">
                  <c:v>12376942</c:v>
                </c:pt>
                <c:pt idx="67">
                  <c:v>12434126</c:v>
                </c:pt>
                <c:pt idx="68">
                  <c:v>12445064</c:v>
                </c:pt>
                <c:pt idx="69">
                  <c:v>12451901</c:v>
                </c:pt>
                <c:pt idx="70">
                  <c:v>12461936</c:v>
                </c:pt>
                <c:pt idx="71">
                  <c:v>12510176</c:v>
                </c:pt>
                <c:pt idx="72">
                  <c:v>12564134</c:v>
                </c:pt>
                <c:pt idx="73">
                  <c:v>12609229</c:v>
                </c:pt>
                <c:pt idx="74">
                  <c:v>12655655</c:v>
                </c:pt>
                <c:pt idx="75">
                  <c:v>12698870</c:v>
                </c:pt>
                <c:pt idx="76">
                  <c:v>12704576</c:v>
                </c:pt>
                <c:pt idx="77">
                  <c:v>12707050</c:v>
                </c:pt>
                <c:pt idx="78">
                  <c:v>12749976</c:v>
                </c:pt>
                <c:pt idx="79">
                  <c:v>12810617</c:v>
                </c:pt>
                <c:pt idx="80">
                  <c:v>12862815</c:v>
                </c:pt>
                <c:pt idx="81">
                  <c:v>12869193</c:v>
                </c:pt>
                <c:pt idx="82">
                  <c:v>12898156</c:v>
                </c:pt>
                <c:pt idx="83">
                  <c:v>12902798</c:v>
                </c:pt>
                <c:pt idx="84">
                  <c:v>12906005</c:v>
                </c:pt>
                <c:pt idx="85">
                  <c:v>12950810</c:v>
                </c:pt>
                <c:pt idx="86">
                  <c:v>12997572</c:v>
                </c:pt>
                <c:pt idx="87">
                  <c:v>13065271</c:v>
                </c:pt>
                <c:pt idx="88">
                  <c:v>13119380</c:v>
                </c:pt>
                <c:pt idx="89">
                  <c:v>13179151</c:v>
                </c:pt>
                <c:pt idx="90">
                  <c:v>13187138</c:v>
                </c:pt>
                <c:pt idx="91">
                  <c:v>13191350</c:v>
                </c:pt>
                <c:pt idx="92">
                  <c:v>13200262</c:v>
                </c:pt>
                <c:pt idx="93">
                  <c:v>13227585</c:v>
                </c:pt>
                <c:pt idx="94">
                  <c:v>13255737</c:v>
                </c:pt>
                <c:pt idx="95">
                  <c:v>13288727</c:v>
                </c:pt>
                <c:pt idx="96">
                  <c:v>13310741</c:v>
                </c:pt>
                <c:pt idx="97">
                  <c:v>13312926</c:v>
                </c:pt>
                <c:pt idx="98">
                  <c:v>13315204</c:v>
                </c:pt>
                <c:pt idx="99">
                  <c:v>13340975</c:v>
                </c:pt>
                <c:pt idx="100">
                  <c:v>13366630</c:v>
                </c:pt>
                <c:pt idx="101">
                  <c:v>13387143</c:v>
                </c:pt>
                <c:pt idx="102">
                  <c:v>13410295</c:v>
                </c:pt>
                <c:pt idx="103">
                  <c:v>13440028</c:v>
                </c:pt>
                <c:pt idx="104">
                  <c:v>13442440</c:v>
                </c:pt>
                <c:pt idx="105">
                  <c:v>13446373</c:v>
                </c:pt>
                <c:pt idx="106">
                  <c:v>13477945</c:v>
                </c:pt>
                <c:pt idx="107">
                  <c:v>13508994</c:v>
                </c:pt>
                <c:pt idx="108">
                  <c:v>13531471</c:v>
                </c:pt>
                <c:pt idx="109">
                  <c:v>13559215</c:v>
                </c:pt>
                <c:pt idx="110">
                  <c:v>13582875</c:v>
                </c:pt>
                <c:pt idx="111">
                  <c:v>13585203</c:v>
                </c:pt>
                <c:pt idx="112">
                  <c:v>13588974</c:v>
                </c:pt>
                <c:pt idx="113">
                  <c:v>13616078</c:v>
                </c:pt>
              </c:numCache>
            </c:numRef>
          </c:val>
          <c:smooth val="0"/>
          <c:extLst>
            <c:ext xmlns:c16="http://schemas.microsoft.com/office/drawing/2014/chart" uri="{C3380CC4-5D6E-409C-BE32-E72D297353CC}">
              <c16:uniqueId val="{00000001-9636-4903-B30A-F85E1F2F90E5}"/>
            </c:ext>
          </c:extLst>
        </c:ser>
        <c:dLbls>
          <c:showLegendKey val="0"/>
          <c:showVal val="0"/>
          <c:showCatName val="0"/>
          <c:showSerName val="0"/>
          <c:showPercent val="0"/>
          <c:showBubbleSize val="0"/>
        </c:dLbls>
        <c:marker val="1"/>
        <c:smooth val="0"/>
        <c:axId val="44741376"/>
        <c:axId val="44579072"/>
      </c:lineChart>
      <c:dateAx>
        <c:axId val="43916672"/>
        <c:scaling>
          <c:orientation val="minMax"/>
        </c:scaling>
        <c:delete val="0"/>
        <c:axPos val="b"/>
        <c:numFmt formatCode="yyyy\-mm\-d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919616"/>
        <c:crosses val="autoZero"/>
        <c:auto val="1"/>
        <c:lblOffset val="100"/>
        <c:baseTimeUnit val="days"/>
      </c:dateAx>
      <c:valAx>
        <c:axId val="43919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rgbClr val="0E4194"/>
                </a:solidFill>
                <a:latin typeface="+mn-lt"/>
                <a:ea typeface="+mn-ea"/>
                <a:cs typeface="+mn-cs"/>
              </a:defRPr>
            </a:pPr>
            <a:endParaRPr lang="fr-FR"/>
          </a:p>
        </c:txPr>
        <c:crossAx val="43916672"/>
        <c:crosses val="autoZero"/>
        <c:crossBetween val="between"/>
      </c:valAx>
      <c:valAx>
        <c:axId val="44579072"/>
        <c:scaling>
          <c:orientation val="minMax"/>
        </c:scaling>
        <c:delete val="0"/>
        <c:axPos val="r"/>
        <c:numFmt formatCode="#,##0" sourceLinked="1"/>
        <c:majorTickMark val="out"/>
        <c:minorTickMark val="none"/>
        <c:tickLblPos val="nextTo"/>
        <c:spPr>
          <a:noFill/>
          <a:ln>
            <a:solidFill>
              <a:srgbClr val="EA148C"/>
            </a:solidFill>
          </a:ln>
          <a:effectLst/>
        </c:spPr>
        <c:txPr>
          <a:bodyPr rot="-60000000" spcFirstLastPara="1" vertOverflow="ellipsis" vert="horz" wrap="square" anchor="ctr" anchorCtr="1"/>
          <a:lstStyle/>
          <a:p>
            <a:pPr>
              <a:defRPr sz="900" b="0" i="0" u="none" strike="noStrike" kern="1200" baseline="0">
                <a:solidFill>
                  <a:srgbClr val="EA148C"/>
                </a:solidFill>
                <a:latin typeface="+mn-lt"/>
                <a:ea typeface="+mn-ea"/>
                <a:cs typeface="+mn-cs"/>
              </a:defRPr>
            </a:pPr>
            <a:endParaRPr lang="fr-FR"/>
          </a:p>
        </c:txPr>
        <c:crossAx val="44741376"/>
        <c:crosses val="max"/>
        <c:crossBetween val="between"/>
      </c:valAx>
      <c:dateAx>
        <c:axId val="44741376"/>
        <c:scaling>
          <c:orientation val="minMax"/>
        </c:scaling>
        <c:delete val="1"/>
        <c:axPos val="b"/>
        <c:numFmt formatCode="yyyy\-mm\-dd" sourceLinked="1"/>
        <c:majorTickMark val="out"/>
        <c:minorTickMark val="none"/>
        <c:tickLblPos val="nextTo"/>
        <c:crossAx val="44579072"/>
        <c:crosses val="autoZero"/>
        <c:auto val="1"/>
        <c:lblOffset val="100"/>
        <c:baseTimeUnit val="days"/>
      </c:dateAx>
      <c:spPr>
        <a:noFill/>
        <a:ln>
          <a:noFill/>
        </a:ln>
        <a:effectLst/>
      </c:spPr>
    </c:plotArea>
    <c:legend>
      <c:legendPos val="t"/>
      <c:layout>
        <c:manualLayout>
          <c:xMode val="edge"/>
          <c:yMode val="edge"/>
          <c:x val="0.14015697878529518"/>
          <c:y val="0.11584027291031648"/>
          <c:w val="0.39827975324740461"/>
          <c:h val="0.159935213399652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13'!$B$3</c:f>
              <c:strCache>
                <c:ptCount val="1"/>
                <c:pt idx="0">
                  <c:v>2019</c:v>
                </c:pt>
              </c:strCache>
            </c:strRef>
          </c:tx>
          <c:spPr>
            <a:ln w="28575" cap="rnd">
              <a:solidFill>
                <a:schemeClr val="accent1"/>
              </a:solidFill>
              <a:round/>
            </a:ln>
            <a:effectLst/>
          </c:spPr>
          <c:marker>
            <c:symbol val="none"/>
          </c:marker>
          <c:cat>
            <c:strRef>
              <c:f>'Figure 13'!$A$4:$A$28</c:f>
              <c:strCache>
                <c:ptCount val="25"/>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strCache>
            </c:strRef>
          </c:cat>
          <c:val>
            <c:numRef>
              <c:f>'Figure 13'!$B$4:$B$28</c:f>
              <c:numCache>
                <c:formatCode>_-* #\ ##0\ _€_-;\-* #\ ##0\ _€_-;_-* "-"??\ _€_-;_-@_-</c:formatCode>
                <c:ptCount val="25"/>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pt idx="16">
                  <c:v>1002</c:v>
                </c:pt>
                <c:pt idx="17">
                  <c:v>3595</c:v>
                </c:pt>
                <c:pt idx="18">
                  <c:v>1106</c:v>
                </c:pt>
                <c:pt idx="19">
                  <c:v>1456</c:v>
                </c:pt>
                <c:pt idx="20">
                  <c:v>1078</c:v>
                </c:pt>
                <c:pt idx="21">
                  <c:v>3215</c:v>
                </c:pt>
                <c:pt idx="22">
                  <c:v>1515</c:v>
                </c:pt>
                <c:pt idx="23">
                  <c:v>1366</c:v>
                </c:pt>
                <c:pt idx="24">
                  <c:v>1252</c:v>
                </c:pt>
              </c:numCache>
            </c:numRef>
          </c:val>
          <c:smooth val="0"/>
          <c:extLst>
            <c:ext xmlns:c16="http://schemas.microsoft.com/office/drawing/2014/chart" uri="{C3380CC4-5D6E-409C-BE32-E72D297353CC}">
              <c16:uniqueId val="{00000000-292F-4B58-BC32-76F9803C64FA}"/>
            </c:ext>
          </c:extLst>
        </c:ser>
        <c:ser>
          <c:idx val="1"/>
          <c:order val="1"/>
          <c:tx>
            <c:strRef>
              <c:f>'Figure 13'!$C$3</c:f>
              <c:strCache>
                <c:ptCount val="1"/>
                <c:pt idx="0">
                  <c:v>2020</c:v>
                </c:pt>
              </c:strCache>
            </c:strRef>
          </c:tx>
          <c:spPr>
            <a:ln w="28575" cap="rnd">
              <a:solidFill>
                <a:schemeClr val="accent2"/>
              </a:solidFill>
              <a:round/>
            </a:ln>
            <a:effectLst/>
          </c:spPr>
          <c:marker>
            <c:symbol val="none"/>
          </c:marker>
          <c:cat>
            <c:strRef>
              <c:f>'Figure 13'!$A$4:$A$28</c:f>
              <c:strCache>
                <c:ptCount val="25"/>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strCache>
            </c:strRef>
          </c:cat>
          <c:val>
            <c:numRef>
              <c:f>'Figure 13'!$C$4:$C$28</c:f>
              <c:numCache>
                <c:formatCode>_-* #\ ##0\ _€_-;\-* #\ ##0\ _€_-;_-* "-"??\ _€_-;_-@_-</c:formatCode>
                <c:ptCount val="25"/>
                <c:pt idx="0">
                  <c:v>2172</c:v>
                </c:pt>
                <c:pt idx="1">
                  <c:v>1398</c:v>
                </c:pt>
                <c:pt idx="2">
                  <c:v>1025</c:v>
                </c:pt>
                <c:pt idx="3">
                  <c:v>1545</c:v>
                </c:pt>
                <c:pt idx="4">
                  <c:v>2297</c:v>
                </c:pt>
                <c:pt idx="5">
                  <c:v>1173</c:v>
                </c:pt>
                <c:pt idx="6">
                  <c:v>1003</c:v>
                </c:pt>
                <c:pt idx="7">
                  <c:v>926</c:v>
                </c:pt>
                <c:pt idx="8">
                  <c:v>2261</c:v>
                </c:pt>
                <c:pt idx="9">
                  <c:v>1331</c:v>
                </c:pt>
                <c:pt idx="10">
                  <c:v>1051</c:v>
                </c:pt>
                <c:pt idx="11">
                  <c:v>746</c:v>
                </c:pt>
                <c:pt idx="12">
                  <c:v>339</c:v>
                </c:pt>
                <c:pt idx="13">
                  <c:v>1352</c:v>
                </c:pt>
                <c:pt idx="14">
                  <c:v>416</c:v>
                </c:pt>
                <c:pt idx="15">
                  <c:v>507</c:v>
                </c:pt>
                <c:pt idx="16">
                  <c:v>348</c:v>
                </c:pt>
                <c:pt idx="17">
                  <c:v>1093</c:v>
                </c:pt>
                <c:pt idx="18">
                  <c:v>506</c:v>
                </c:pt>
                <c:pt idx="19">
                  <c:v>713</c:v>
                </c:pt>
                <c:pt idx="20">
                  <c:v>500</c:v>
                </c:pt>
                <c:pt idx="21">
                  <c:v>451</c:v>
                </c:pt>
                <c:pt idx="22">
                  <c:v>1872</c:v>
                </c:pt>
                <c:pt idx="23">
                  <c:v>521</c:v>
                </c:pt>
                <c:pt idx="24">
                  <c:v>540</c:v>
                </c:pt>
              </c:numCache>
            </c:numRef>
          </c:val>
          <c:smooth val="0"/>
          <c:extLst>
            <c:ext xmlns:c16="http://schemas.microsoft.com/office/drawing/2014/chart" uri="{C3380CC4-5D6E-409C-BE32-E72D297353CC}">
              <c16:uniqueId val="{00000001-292F-4B58-BC32-76F9803C64FA}"/>
            </c:ext>
          </c:extLst>
        </c:ser>
        <c:dLbls>
          <c:showLegendKey val="0"/>
          <c:showVal val="0"/>
          <c:showCatName val="0"/>
          <c:showSerName val="0"/>
          <c:showPercent val="0"/>
          <c:showBubbleSize val="0"/>
        </c:dLbls>
        <c:smooth val="0"/>
        <c:axId val="502855984"/>
        <c:axId val="502856312"/>
      </c:lineChart>
      <c:catAx>
        <c:axId val="502855984"/>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856312"/>
        <c:crosses val="autoZero"/>
        <c:auto val="1"/>
        <c:lblAlgn val="ctr"/>
        <c:lblOffset val="100"/>
        <c:noMultiLvlLbl val="0"/>
      </c:catAx>
      <c:valAx>
        <c:axId val="50285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85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14'!$B$2:$B$3</c:f>
              <c:strCache>
                <c:ptCount val="2"/>
                <c:pt idx="1">
                  <c:v>2020</c:v>
                </c:pt>
              </c:strCache>
            </c:strRef>
          </c:tx>
          <c:spPr>
            <a:ln w="28575" cap="rnd">
              <a:solidFill>
                <a:schemeClr val="accent1"/>
              </a:solidFill>
              <a:round/>
            </a:ln>
            <a:effectLst/>
          </c:spPr>
          <c:marker>
            <c:symbol val="none"/>
          </c:marker>
          <c:cat>
            <c:strRef>
              <c:f>'Figure 14'!$A$4:$A$26</c:f>
              <c:strCache>
                <c:ptCount val="2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strCache>
            </c:strRef>
          </c:cat>
          <c:val>
            <c:numRef>
              <c:f>'Figure 14'!$B$4:$B$26</c:f>
              <c:numCache>
                <c:formatCode>_-* #\ ##0\ _€_-;\-* #\ ##0\ _€_-;_-* "-"??\ _€_-;_-@_-</c:formatCode>
                <c:ptCount val="23"/>
                <c:pt idx="0">
                  <c:v>188</c:v>
                </c:pt>
                <c:pt idx="1">
                  <c:v>398</c:v>
                </c:pt>
                <c:pt idx="2">
                  <c:v>467</c:v>
                </c:pt>
                <c:pt idx="3">
                  <c:v>446</c:v>
                </c:pt>
                <c:pt idx="4">
                  <c:v>533</c:v>
                </c:pt>
                <c:pt idx="5">
                  <c:v>668</c:v>
                </c:pt>
                <c:pt idx="6">
                  <c:v>584</c:v>
                </c:pt>
                <c:pt idx="7">
                  <c:v>682</c:v>
                </c:pt>
                <c:pt idx="8">
                  <c:v>610</c:v>
                </c:pt>
                <c:pt idx="9">
                  <c:v>706</c:v>
                </c:pt>
                <c:pt idx="10">
                  <c:v>821</c:v>
                </c:pt>
                <c:pt idx="11">
                  <c:v>513</c:v>
                </c:pt>
                <c:pt idx="12">
                  <c:v>359</c:v>
                </c:pt>
                <c:pt idx="13">
                  <c:v>418</c:v>
                </c:pt>
                <c:pt idx="14">
                  <c:v>208</c:v>
                </c:pt>
                <c:pt idx="15">
                  <c:v>227</c:v>
                </c:pt>
                <c:pt idx="16">
                  <c:v>324</c:v>
                </c:pt>
                <c:pt idx="17">
                  <c:v>227</c:v>
                </c:pt>
                <c:pt idx="18">
                  <c:v>257</c:v>
                </c:pt>
                <c:pt idx="19">
                  <c:v>272</c:v>
                </c:pt>
                <c:pt idx="20">
                  <c:v>169</c:v>
                </c:pt>
                <c:pt idx="21">
                  <c:v>240</c:v>
                </c:pt>
                <c:pt idx="22">
                  <c:v>222</c:v>
                </c:pt>
              </c:numCache>
            </c:numRef>
          </c:val>
          <c:smooth val="0"/>
          <c:extLst>
            <c:ext xmlns:c16="http://schemas.microsoft.com/office/drawing/2014/chart" uri="{C3380CC4-5D6E-409C-BE32-E72D297353CC}">
              <c16:uniqueId val="{00000000-F81D-4D57-B0E4-3F4FAB972DED}"/>
            </c:ext>
          </c:extLst>
        </c:ser>
        <c:dLbls>
          <c:showLegendKey val="0"/>
          <c:showVal val="0"/>
          <c:showCatName val="0"/>
          <c:showSerName val="0"/>
          <c:showPercent val="0"/>
          <c:showBubbleSize val="0"/>
        </c:dLbls>
        <c:smooth val="0"/>
        <c:axId val="435069808"/>
        <c:axId val="435071776"/>
      </c:lineChart>
      <c:catAx>
        <c:axId val="435069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71776"/>
        <c:crosses val="autoZero"/>
        <c:auto val="1"/>
        <c:lblAlgn val="ctr"/>
        <c:lblOffset val="100"/>
        <c:noMultiLvlLbl val="0"/>
      </c:catAx>
      <c:valAx>
        <c:axId val="435071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698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2019</c:v>
                </c:pt>
              </c:strCache>
            </c:strRef>
          </c:tx>
          <c:spPr>
            <a:ln w="28575" cap="rnd">
              <a:solidFill>
                <a:schemeClr val="accent1"/>
              </a:solidFill>
              <a:round/>
            </a:ln>
            <a:effectLst/>
          </c:spPr>
          <c:marker>
            <c:symbol val="none"/>
          </c:marker>
          <c:cat>
            <c:strRef>
              <c:f>'Figure 15'!$A$4:$A$28</c:f>
              <c:strCache>
                <c:ptCount val="25"/>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strCache>
            </c:strRef>
          </c:cat>
          <c:val>
            <c:numRef>
              <c:f>'Figure 15'!$B$4:$B$28</c:f>
              <c:numCache>
                <c:formatCode>#\ ##0_ ;\-#\ ##0\ </c:formatCode>
                <c:ptCount val="25"/>
                <c:pt idx="0">
                  <c:v>2040</c:v>
                </c:pt>
                <c:pt idx="1">
                  <c:v>6373</c:v>
                </c:pt>
                <c:pt idx="2">
                  <c:v>6555</c:v>
                </c:pt>
                <c:pt idx="3">
                  <c:v>6409</c:v>
                </c:pt>
                <c:pt idx="4">
                  <c:v>6354</c:v>
                </c:pt>
                <c:pt idx="5">
                  <c:v>6810</c:v>
                </c:pt>
                <c:pt idx="6">
                  <c:v>6110</c:v>
                </c:pt>
                <c:pt idx="7">
                  <c:v>5524</c:v>
                </c:pt>
                <c:pt idx="8">
                  <c:v>5849</c:v>
                </c:pt>
                <c:pt idx="9">
                  <c:v>5946</c:v>
                </c:pt>
                <c:pt idx="10">
                  <c:v>6046</c:v>
                </c:pt>
                <c:pt idx="11">
                  <c:v>6072</c:v>
                </c:pt>
                <c:pt idx="12">
                  <c:v>6072</c:v>
                </c:pt>
                <c:pt idx="13">
                  <c:v>6344</c:v>
                </c:pt>
                <c:pt idx="14">
                  <c:v>5441</c:v>
                </c:pt>
                <c:pt idx="15">
                  <c:v>5376</c:v>
                </c:pt>
                <c:pt idx="16">
                  <c:v>4101</c:v>
                </c:pt>
                <c:pt idx="17">
                  <c:v>4285</c:v>
                </c:pt>
                <c:pt idx="18">
                  <c:v>4818</c:v>
                </c:pt>
                <c:pt idx="19">
                  <c:v>5955</c:v>
                </c:pt>
                <c:pt idx="20">
                  <c:v>6121</c:v>
                </c:pt>
                <c:pt idx="21">
                  <c:v>3878</c:v>
                </c:pt>
                <c:pt idx="22">
                  <c:v>6002</c:v>
                </c:pt>
                <c:pt idx="23">
                  <c:v>5200</c:v>
                </c:pt>
                <c:pt idx="24">
                  <c:v>6666</c:v>
                </c:pt>
              </c:numCache>
            </c:numRef>
          </c:val>
          <c:smooth val="0"/>
          <c:extLst>
            <c:ext xmlns:c16="http://schemas.microsoft.com/office/drawing/2014/chart" uri="{C3380CC4-5D6E-409C-BE32-E72D297353CC}">
              <c16:uniqueId val="{00000000-9887-454F-AA53-B4F4C81FBC77}"/>
            </c:ext>
          </c:extLst>
        </c:ser>
        <c:ser>
          <c:idx val="1"/>
          <c:order val="1"/>
          <c:tx>
            <c:strRef>
              <c:f>'Figure 15'!$C$3</c:f>
              <c:strCache>
                <c:ptCount val="1"/>
                <c:pt idx="0">
                  <c:v>2020</c:v>
                </c:pt>
              </c:strCache>
            </c:strRef>
          </c:tx>
          <c:spPr>
            <a:ln w="28575" cap="rnd">
              <a:solidFill>
                <a:schemeClr val="accent2"/>
              </a:solidFill>
              <a:round/>
            </a:ln>
            <a:effectLst/>
          </c:spPr>
          <c:marker>
            <c:symbol val="none"/>
          </c:marker>
          <c:cat>
            <c:strRef>
              <c:f>'Figure 15'!$A$4:$A$28</c:f>
              <c:strCache>
                <c:ptCount val="25"/>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strCache>
            </c:strRef>
          </c:cat>
          <c:val>
            <c:numRef>
              <c:f>'Figure 15'!$C$4:$C$28</c:f>
              <c:numCache>
                <c:formatCode>#\ ##0_ ;\-#\ ##0\ </c:formatCode>
                <c:ptCount val="25"/>
                <c:pt idx="0">
                  <c:v>1845</c:v>
                </c:pt>
                <c:pt idx="1">
                  <c:v>7438</c:v>
                </c:pt>
                <c:pt idx="2">
                  <c:v>7843</c:v>
                </c:pt>
                <c:pt idx="3">
                  <c:v>7828</c:v>
                </c:pt>
                <c:pt idx="4">
                  <c:v>7598</c:v>
                </c:pt>
                <c:pt idx="5">
                  <c:v>8041</c:v>
                </c:pt>
                <c:pt idx="6">
                  <c:v>7505</c:v>
                </c:pt>
                <c:pt idx="7">
                  <c:v>7013</c:v>
                </c:pt>
                <c:pt idx="8">
                  <c:v>6330</c:v>
                </c:pt>
                <c:pt idx="9">
                  <c:v>6806</c:v>
                </c:pt>
                <c:pt idx="10">
                  <c:v>6994</c:v>
                </c:pt>
                <c:pt idx="11">
                  <c:v>1261</c:v>
                </c:pt>
                <c:pt idx="12">
                  <c:v>1202</c:v>
                </c:pt>
                <c:pt idx="13">
                  <c:v>1645</c:v>
                </c:pt>
                <c:pt idx="14">
                  <c:v>2045</c:v>
                </c:pt>
                <c:pt idx="15">
                  <c:v>1789</c:v>
                </c:pt>
                <c:pt idx="16">
                  <c:v>2692</c:v>
                </c:pt>
                <c:pt idx="17">
                  <c:v>2152</c:v>
                </c:pt>
                <c:pt idx="18">
                  <c:v>2128</c:v>
                </c:pt>
                <c:pt idx="19">
                  <c:v>3161</c:v>
                </c:pt>
                <c:pt idx="20">
                  <c:v>2839</c:v>
                </c:pt>
                <c:pt idx="21">
                  <c:v>4674</c:v>
                </c:pt>
                <c:pt idx="22">
                  <c:v>4772</c:v>
                </c:pt>
                <c:pt idx="23">
                  <c:v>7002</c:v>
                </c:pt>
                <c:pt idx="24">
                  <c:v>7729</c:v>
                </c:pt>
              </c:numCache>
            </c:numRef>
          </c:val>
          <c:smooth val="0"/>
          <c:extLst>
            <c:ext xmlns:c16="http://schemas.microsoft.com/office/drawing/2014/chart" uri="{C3380CC4-5D6E-409C-BE32-E72D297353CC}">
              <c16:uniqueId val="{00000001-9887-454F-AA53-B4F4C81FBC77}"/>
            </c:ext>
          </c:extLst>
        </c:ser>
        <c:dLbls>
          <c:showLegendKey val="0"/>
          <c:showVal val="0"/>
          <c:showCatName val="0"/>
          <c:showSerName val="0"/>
          <c:showPercent val="0"/>
          <c:showBubbleSize val="0"/>
        </c:dLbls>
        <c:smooth val="0"/>
        <c:axId val="458173928"/>
        <c:axId val="458182784"/>
      </c:lineChart>
      <c:catAx>
        <c:axId val="458173928"/>
        <c:scaling>
          <c:orientation val="minMax"/>
        </c:scaling>
        <c:delete val="0"/>
        <c:axPos val="b"/>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8182784"/>
        <c:crosses val="autoZero"/>
        <c:auto val="1"/>
        <c:lblAlgn val="ctr"/>
        <c:lblOffset val="100"/>
        <c:noMultiLvlLbl val="0"/>
      </c:catAx>
      <c:valAx>
        <c:axId val="45818278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8173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16'!$B$3</c:f>
              <c:strCache>
                <c:ptCount val="1"/>
                <c:pt idx="0">
                  <c:v>2019</c:v>
                </c:pt>
              </c:strCache>
            </c:strRef>
          </c:tx>
          <c:spPr>
            <a:ln w="28575" cap="rnd">
              <a:solidFill>
                <a:schemeClr val="accent1"/>
              </a:solidFill>
              <a:round/>
            </a:ln>
            <a:effectLst/>
          </c:spPr>
          <c:marker>
            <c:symbol val="none"/>
          </c:marker>
          <c:cat>
            <c:strRef>
              <c:f>'Figure 16'!$A$4:$A$28</c:f>
              <c:strCache>
                <c:ptCount val="25"/>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strCache>
            </c:strRef>
          </c:cat>
          <c:val>
            <c:numRef>
              <c:f>'Figure 16'!$B$4:$B$28</c:f>
              <c:numCache>
                <c:formatCode>#\ ##0_ ;\-#\ ##0\ </c:formatCode>
                <c:ptCount val="25"/>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numCache>
            </c:numRef>
          </c:val>
          <c:smooth val="0"/>
          <c:extLst>
            <c:ext xmlns:c16="http://schemas.microsoft.com/office/drawing/2014/chart" uri="{C3380CC4-5D6E-409C-BE32-E72D297353CC}">
              <c16:uniqueId val="{00000000-B918-4A0D-B8C8-4B65BD5C4171}"/>
            </c:ext>
          </c:extLst>
        </c:ser>
        <c:ser>
          <c:idx val="1"/>
          <c:order val="1"/>
          <c:tx>
            <c:strRef>
              <c:f>'Figure 16'!$C$3</c:f>
              <c:strCache>
                <c:ptCount val="1"/>
                <c:pt idx="0">
                  <c:v>2020</c:v>
                </c:pt>
              </c:strCache>
            </c:strRef>
          </c:tx>
          <c:spPr>
            <a:ln w="28575" cap="rnd">
              <a:solidFill>
                <a:schemeClr val="accent2"/>
              </a:solidFill>
              <a:round/>
            </a:ln>
            <a:effectLst/>
          </c:spPr>
          <c:marker>
            <c:symbol val="none"/>
          </c:marker>
          <c:cat>
            <c:strRef>
              <c:f>'Figure 16'!$A$4:$A$28</c:f>
              <c:strCache>
                <c:ptCount val="25"/>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strCache>
            </c:strRef>
          </c:cat>
          <c:val>
            <c:numRef>
              <c:f>'Figure 16'!$C$4:$C$28</c:f>
              <c:numCache>
                <c:formatCode>#\ ##0_ ;\-#\ ##0\ </c:formatCode>
                <c:ptCount val="25"/>
                <c:pt idx="0">
                  <c:v>411</c:v>
                </c:pt>
                <c:pt idx="1">
                  <c:v>3403</c:v>
                </c:pt>
                <c:pt idx="2">
                  <c:v>2765</c:v>
                </c:pt>
                <c:pt idx="3">
                  <c:v>1588</c:v>
                </c:pt>
                <c:pt idx="4">
                  <c:v>678</c:v>
                </c:pt>
                <c:pt idx="5">
                  <c:v>4004</c:v>
                </c:pt>
                <c:pt idx="6">
                  <c:v>1835</c:v>
                </c:pt>
                <c:pt idx="7">
                  <c:v>1875</c:v>
                </c:pt>
                <c:pt idx="8">
                  <c:v>1180</c:v>
                </c:pt>
                <c:pt idx="9">
                  <c:v>3741</c:v>
                </c:pt>
                <c:pt idx="10">
                  <c:v>1930</c:v>
                </c:pt>
                <c:pt idx="11">
                  <c:v>536</c:v>
                </c:pt>
                <c:pt idx="12">
                  <c:v>75</c:v>
                </c:pt>
                <c:pt idx="13">
                  <c:v>61</c:v>
                </c:pt>
                <c:pt idx="14">
                  <c:v>69</c:v>
                </c:pt>
                <c:pt idx="15">
                  <c:v>40</c:v>
                </c:pt>
                <c:pt idx="16">
                  <c:v>60</c:v>
                </c:pt>
                <c:pt idx="17">
                  <c:v>79</c:v>
                </c:pt>
                <c:pt idx="18">
                  <c:v>325</c:v>
                </c:pt>
                <c:pt idx="19">
                  <c:v>463</c:v>
                </c:pt>
                <c:pt idx="20">
                  <c:v>518</c:v>
                </c:pt>
                <c:pt idx="21">
                  <c:v>489</c:v>
                </c:pt>
                <c:pt idx="22">
                  <c:v>2001</c:v>
                </c:pt>
                <c:pt idx="23">
                  <c:v>2554</c:v>
                </c:pt>
                <c:pt idx="24">
                  <c:v>2197</c:v>
                </c:pt>
              </c:numCache>
            </c:numRef>
          </c:val>
          <c:smooth val="0"/>
          <c:extLst>
            <c:ext xmlns:c16="http://schemas.microsoft.com/office/drawing/2014/chart" uri="{C3380CC4-5D6E-409C-BE32-E72D297353CC}">
              <c16:uniqueId val="{00000001-B918-4A0D-B8C8-4B65BD5C4171}"/>
            </c:ext>
          </c:extLst>
        </c:ser>
        <c:dLbls>
          <c:showLegendKey val="0"/>
          <c:showVal val="0"/>
          <c:showCatName val="0"/>
          <c:showSerName val="0"/>
          <c:showPercent val="0"/>
          <c:showBubbleSize val="0"/>
        </c:dLbls>
        <c:smooth val="0"/>
        <c:axId val="360042064"/>
        <c:axId val="360040424"/>
      </c:lineChart>
      <c:catAx>
        <c:axId val="360042064"/>
        <c:scaling>
          <c:orientation val="minMax"/>
        </c:scaling>
        <c:delete val="0"/>
        <c:axPos val="b"/>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040424"/>
        <c:crosses val="autoZero"/>
        <c:auto val="1"/>
        <c:lblAlgn val="ctr"/>
        <c:lblOffset val="100"/>
        <c:noMultiLvlLbl val="0"/>
      </c:catAx>
      <c:valAx>
        <c:axId val="36004042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04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avant confinement)</a:t>
            </a:r>
          </a:p>
        </c:rich>
      </c:tx>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17'!$A$3:$A$23</c:f>
              <c:strCache>
                <c:ptCount val="21"/>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strCache>
            </c:strRef>
          </c:cat>
          <c:val>
            <c:numRef>
              <c:f>'Figure 17'!$B$3:$B$23</c:f>
              <c:numCache>
                <c:formatCode>General</c:formatCode>
                <c:ptCount val="21"/>
                <c:pt idx="0">
                  <c:v>94</c:v>
                </c:pt>
                <c:pt idx="1">
                  <c:v>103</c:v>
                </c:pt>
                <c:pt idx="2">
                  <c:v>109</c:v>
                </c:pt>
                <c:pt idx="3">
                  <c:v>120</c:v>
                </c:pt>
                <c:pt idx="4">
                  <c:v>97</c:v>
                </c:pt>
                <c:pt idx="5">
                  <c:v>108</c:v>
                </c:pt>
                <c:pt idx="6">
                  <c:v>100</c:v>
                </c:pt>
                <c:pt idx="7">
                  <c:v>73</c:v>
                </c:pt>
                <c:pt idx="8">
                  <c:v>61</c:v>
                </c:pt>
                <c:pt idx="9">
                  <c:v>66</c:v>
                </c:pt>
                <c:pt idx="10">
                  <c:v>64</c:v>
                </c:pt>
                <c:pt idx="11">
                  <c:v>62</c:v>
                </c:pt>
                <c:pt idx="12">
                  <c:v>76</c:v>
                </c:pt>
                <c:pt idx="13">
                  <c:v>55</c:v>
                </c:pt>
                <c:pt idx="14">
                  <c:v>56</c:v>
                </c:pt>
                <c:pt idx="15">
                  <c:v>73</c:v>
                </c:pt>
                <c:pt idx="16">
                  <c:v>97</c:v>
                </c:pt>
                <c:pt idx="17">
                  <c:v>78</c:v>
                </c:pt>
                <c:pt idx="18">
                  <c:v>86</c:v>
                </c:pt>
                <c:pt idx="19">
                  <c:v>108</c:v>
                </c:pt>
                <c:pt idx="20">
                  <c:v>106</c:v>
                </c:pt>
              </c:numCache>
            </c:numRef>
          </c:val>
          <c:smooth val="0"/>
          <c:extLst>
            <c:ext xmlns:c16="http://schemas.microsoft.com/office/drawing/2014/chart" uri="{C3380CC4-5D6E-409C-BE32-E72D297353CC}">
              <c16:uniqueId val="{00000000-82F2-488F-B4B3-1C6D331DA76F}"/>
            </c:ext>
          </c:extLst>
        </c:ser>
        <c:dLbls>
          <c:showLegendKey val="0"/>
          <c:showVal val="0"/>
          <c:showCatName val="0"/>
          <c:showSerName val="0"/>
          <c:showPercent val="0"/>
          <c:showBubbleSize val="0"/>
        </c:dLbls>
        <c:hiLowLines>
          <c:spPr>
            <a:ln>
              <a:noFill/>
            </a:ln>
          </c:spPr>
        </c:hiLowLines>
        <c:smooth val="0"/>
        <c:axId val="304101632"/>
        <c:axId val="304103424"/>
      </c:lineChart>
      <c:catAx>
        <c:axId val="304101632"/>
        <c:scaling>
          <c:orientation val="minMax"/>
        </c:scaling>
        <c:delete val="0"/>
        <c:axPos val="b"/>
        <c:numFmt formatCode="General" sourceLinked="1"/>
        <c:majorTickMark val="out"/>
        <c:minorTickMark val="none"/>
        <c:tickLblPos val="nextTo"/>
        <c:spPr>
          <a:ln w="9360">
            <a:solidFill>
              <a:schemeClr val="bg1">
                <a:lumMod val="75000"/>
              </a:schemeClr>
            </a:solidFill>
            <a:round/>
          </a:ln>
        </c:spPr>
        <c:txPr>
          <a:bodyPr/>
          <a:lstStyle/>
          <a:p>
            <a:pPr>
              <a:defRPr sz="900" b="0" strike="noStrike" spc="-1">
                <a:solidFill>
                  <a:srgbClr val="595959"/>
                </a:solidFill>
                <a:latin typeface="Calibri"/>
              </a:defRPr>
            </a:pPr>
            <a:endParaRPr lang="fr-FR"/>
          </a:p>
        </c:txPr>
        <c:crossAx val="304103424"/>
        <c:crosses val="autoZero"/>
        <c:auto val="1"/>
        <c:lblAlgn val="ctr"/>
        <c:lblOffset val="100"/>
        <c:noMultiLvlLbl val="1"/>
      </c:catAx>
      <c:valAx>
        <c:axId val="304103424"/>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ln w="9360">
            <a:solidFill>
              <a:srgbClr val="0E4194"/>
            </a:solidFill>
            <a:round/>
          </a:ln>
        </c:spPr>
        <c:txPr>
          <a:bodyPr/>
          <a:lstStyle/>
          <a:p>
            <a:pPr>
              <a:defRPr sz="900" b="0" strike="noStrike" spc="-1">
                <a:solidFill>
                  <a:srgbClr val="595959"/>
                </a:solidFill>
                <a:latin typeface="Calibri"/>
              </a:defRPr>
            </a:pPr>
            <a:endParaRPr lang="fr-FR"/>
          </a:p>
        </c:txPr>
        <c:crossAx val="304101632"/>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0616794573682089"/>
          <c:y val="2.2565722667268421E-2"/>
          <c:w val="0.45463056661643531"/>
          <c:h val="0.92508570976749327"/>
        </c:manualLayout>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'!$H$4:$H$20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Information et communication</c:v>
                </c:pt>
                <c:pt idx="8">
                  <c:v>Fabrication de matériels de transport</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3 '!$J$4:$J$20</c:f>
              <c:numCache>
                <c:formatCode>0.0%</c:formatCode>
                <c:ptCount val="17"/>
                <c:pt idx="0">
                  <c:v>1.2815731519751869E-4</c:v>
                </c:pt>
                <c:pt idx="1">
                  <c:v>4.7053196963178388E-3</c:v>
                </c:pt>
                <c:pt idx="2">
                  <c:v>9.984886984343069E-3</c:v>
                </c:pt>
                <c:pt idx="3">
                  <c:v>1.0349676316484086E-2</c:v>
                </c:pt>
                <c:pt idx="4">
                  <c:v>1.594769066393421E-2</c:v>
                </c:pt>
                <c:pt idx="5">
                  <c:v>2.1451110958676942E-2</c:v>
                </c:pt>
                <c:pt idx="6">
                  <c:v>2.5086372155036125E-2</c:v>
                </c:pt>
                <c:pt idx="7">
                  <c:v>2.8638863555276343E-2</c:v>
                </c:pt>
                <c:pt idx="8">
                  <c:v>2.8676833373016811E-2</c:v>
                </c:pt>
                <c:pt idx="9">
                  <c:v>5.949488538476351E-2</c:v>
                </c:pt>
                <c:pt idx="10">
                  <c:v>7.6027032160068411E-2</c:v>
                </c:pt>
                <c:pt idx="11">
                  <c:v>7.7122061139779013E-2</c:v>
                </c:pt>
                <c:pt idx="12">
                  <c:v>8.6528147091989333E-2</c:v>
                </c:pt>
                <c:pt idx="13">
                  <c:v>8.8433982237763331E-2</c:v>
                </c:pt>
                <c:pt idx="14">
                  <c:v>0.10886622417997312</c:v>
                </c:pt>
                <c:pt idx="15">
                  <c:v>0.15808627124492089</c:v>
                </c:pt>
                <c:pt idx="16">
                  <c:v>0.20047248554245944</c:v>
                </c:pt>
              </c:numCache>
            </c:numRef>
          </c:val>
          <c:extLst>
            <c:ext xmlns:c16="http://schemas.microsoft.com/office/drawing/2014/chart" uri="{C3380CC4-5D6E-409C-BE32-E72D297353CC}">
              <c16:uniqueId val="{00000000-7764-4577-A89F-8EE7722B8FAD}"/>
            </c:ext>
          </c:extLst>
        </c:ser>
        <c:dLbls>
          <c:showLegendKey val="0"/>
          <c:showVal val="0"/>
          <c:showCatName val="0"/>
          <c:showSerName val="0"/>
          <c:showPercent val="0"/>
          <c:showBubbleSize val="0"/>
        </c:dLbls>
        <c:gapWidth val="182"/>
        <c:axId val="44869504"/>
        <c:axId val="44871040"/>
      </c:barChart>
      <c:catAx>
        <c:axId val="44869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871040"/>
        <c:crosses val="autoZero"/>
        <c:auto val="1"/>
        <c:lblAlgn val="ctr"/>
        <c:lblOffset val="100"/>
        <c:tickLblSkip val="1"/>
        <c:noMultiLvlLbl val="0"/>
      </c:catAx>
      <c:valAx>
        <c:axId val="44871040"/>
        <c:scaling>
          <c:orientation val="minMax"/>
        </c:scaling>
        <c:delete val="0"/>
        <c:axPos val="b"/>
        <c:majorGridlines>
          <c:spPr>
            <a:ln w="9525" cap="flat" cmpd="sng" algn="ctr">
              <a:solidFill>
                <a:schemeClr val="tx1">
                  <a:lumMod val="15000"/>
                  <a:lumOff val="85000"/>
                </a:schemeClr>
              </a:solidFill>
              <a:round/>
            </a:ln>
            <a:effectLst/>
          </c:spPr>
        </c:majorGridlines>
        <c:numFmt formatCode="0.0\ %" sourceLinked="0"/>
        <c:majorTickMark val="out"/>
        <c:minorTickMark val="out"/>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869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5'!$G$3</c:f>
              <c:strCache>
                <c:ptCount val="1"/>
                <c:pt idx="0">
                  <c:v>Effectifs en DI</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5'!$G$4:$G$7</c:f>
              <c:numCache>
                <c:formatCode>#,##0</c:formatCode>
                <c:ptCount val="4"/>
                <c:pt idx="0">
                  <c:v>-6341810</c:v>
                </c:pt>
                <c:pt idx="1">
                  <c:v>-1514678</c:v>
                </c:pt>
                <c:pt idx="2">
                  <c:v>-1161931</c:v>
                </c:pt>
                <c:pt idx="3">
                  <c:v>-3665201</c:v>
                </c:pt>
              </c:numCache>
            </c:numRef>
          </c:val>
          <c:extLst>
            <c:ext xmlns:c16="http://schemas.microsoft.com/office/drawing/2014/chart" uri="{C3380CC4-5D6E-409C-BE32-E72D297353CC}">
              <c16:uniqueId val="{00000000-C8A0-4077-8027-5FB8C96F788F}"/>
            </c:ext>
          </c:extLst>
        </c:ser>
        <c:ser>
          <c:idx val="0"/>
          <c:order val="1"/>
          <c:tx>
            <c:strRef>
              <c:f>'Figure 5'!$F$3</c:f>
              <c:strCache>
                <c:ptCount val="1"/>
                <c:pt idx="0">
                  <c:v>Effectifs demandés en DAP</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5'!$F$4:$F$7</c:f>
              <c:numCache>
                <c:formatCode>#,##0</c:formatCode>
                <c:ptCount val="4"/>
                <c:pt idx="0">
                  <c:v>11047635</c:v>
                </c:pt>
                <c:pt idx="1">
                  <c:v>3743513</c:v>
                </c:pt>
                <c:pt idx="2">
                  <c:v>2192413</c:v>
                </c:pt>
                <c:pt idx="3">
                  <c:v>5111709</c:v>
                </c:pt>
              </c:numCache>
            </c:numRef>
          </c:val>
          <c:extLst>
            <c:ext xmlns:c16="http://schemas.microsoft.com/office/drawing/2014/chart" uri="{C3380CC4-5D6E-409C-BE32-E72D297353CC}">
              <c16:uniqueId val="{00000001-C8A0-4077-8027-5FB8C96F788F}"/>
            </c:ext>
          </c:extLst>
        </c:ser>
        <c:dLbls>
          <c:showLegendKey val="0"/>
          <c:showVal val="0"/>
          <c:showCatName val="0"/>
          <c:showSerName val="0"/>
          <c:showPercent val="0"/>
          <c:showBubbleSize val="0"/>
        </c:dLbls>
        <c:gapWidth val="150"/>
        <c:overlap val="100"/>
        <c:axId val="45189760"/>
        <c:axId val="45193088"/>
      </c:barChart>
      <c:catAx>
        <c:axId val="45189760"/>
        <c:scaling>
          <c:orientation val="minMax"/>
        </c:scaling>
        <c:delete val="0"/>
        <c:axPos val="l"/>
        <c:numFmt formatCode="General" sourceLinked="0"/>
        <c:majorTickMark val="none"/>
        <c:minorTickMark val="none"/>
        <c:tickLblPos val="low"/>
        <c:txPr>
          <a:bodyPr/>
          <a:lstStyle/>
          <a:p>
            <a:pPr>
              <a:defRPr sz="1100" baseline="0"/>
            </a:pPr>
            <a:endParaRPr lang="fr-FR"/>
          </a:p>
        </c:txPr>
        <c:crossAx val="45193088"/>
        <c:crosses val="autoZero"/>
        <c:auto val="1"/>
        <c:lblAlgn val="ctr"/>
        <c:lblOffset val="100"/>
        <c:noMultiLvlLbl val="0"/>
      </c:catAx>
      <c:valAx>
        <c:axId val="45193088"/>
        <c:scaling>
          <c:orientation val="minMax"/>
        </c:scaling>
        <c:delete val="0"/>
        <c:axPos val="b"/>
        <c:majorGridlines/>
        <c:numFmt formatCode="#,##0;[Black]#,##0" sourceLinked="0"/>
        <c:majorTickMark val="out"/>
        <c:minorTickMark val="none"/>
        <c:tickLblPos val="nextTo"/>
        <c:crossAx val="45189760"/>
        <c:crosses val="autoZero"/>
        <c:crossBetween val="between"/>
      </c:valAx>
    </c:plotArea>
    <c:legend>
      <c:legendPos val="b"/>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973941844347282"/>
          <c:y val="2.8063306386244314E-2"/>
          <c:w val="0.4409164654601862"/>
          <c:h val="0.886091702891175"/>
        </c:manualLayout>
      </c:layout>
      <c:barChart>
        <c:barDir val="bar"/>
        <c:grouping val="clustered"/>
        <c:varyColors val="0"/>
        <c:ser>
          <c:idx val="0"/>
          <c:order val="0"/>
          <c:tx>
            <c:v>Effectifs en DI en mars rapportés aux effectifs salariés fin 2019 (en %)</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6 '!$J$4:$J$20</c:f>
              <c:strCache>
                <c:ptCount val="17"/>
                <c:pt idx="0">
                  <c:v>Cokéfaction et raffinage</c:v>
                </c:pt>
                <c:pt idx="1">
                  <c:v>Activités financières et d'assurance</c:v>
                </c:pt>
                <c:pt idx="2">
                  <c:v>Extraction, énergie, eau, gestion des déchets et dépollution</c:v>
                </c:pt>
                <c:pt idx="3">
                  <c:v>Information et communication</c:v>
                </c:pt>
                <c:pt idx="4">
                  <c:v>Agriculture, sylviculture et pêche</c:v>
                </c:pt>
                <c:pt idx="5">
                  <c:v>Fabrication d'aliments, boissons et produits à base de tabac</c:v>
                </c:pt>
                <c:pt idx="6">
                  <c:v>Administration publique, enseignement, santé et action sociale</c:v>
                </c:pt>
                <c:pt idx="7">
                  <c:v>Transports et entreposage</c:v>
                </c:pt>
                <c:pt idx="8">
                  <c:v>Fabrications d'équipements électroniques, électriques, informatiques et machines</c:v>
                </c:pt>
                <c:pt idx="9">
                  <c:v>Activités immobilières</c:v>
                </c:pt>
                <c:pt idx="10">
                  <c:v>Activités spécialisées, scientifiques et techniques, services admnistratifs et de soutien</c:v>
                </c:pt>
                <c:pt idx="11">
                  <c:v>Fabrication de matériels de transport</c:v>
                </c:pt>
                <c:pt idx="12">
                  <c:v>Fabrication autres produits industriels</c:v>
                </c:pt>
                <c:pt idx="13">
                  <c:v>Commerce</c:v>
                </c:pt>
                <c:pt idx="14">
                  <c:v>Autres activités de services</c:v>
                </c:pt>
                <c:pt idx="15">
                  <c:v>Construction</c:v>
                </c:pt>
                <c:pt idx="16">
                  <c:v>Hébergement et restauration</c:v>
                </c:pt>
              </c:strCache>
            </c:strRef>
          </c:cat>
          <c:val>
            <c:numRef>
              <c:f>'Figure 6 '!$K$4:$K$20</c:f>
              <c:numCache>
                <c:formatCode>0%</c:formatCode>
                <c:ptCount val="17"/>
                <c:pt idx="0">
                  <c:v>2.3927038626609443E-2</c:v>
                </c:pt>
                <c:pt idx="1">
                  <c:v>9.2269425794888157E-2</c:v>
                </c:pt>
                <c:pt idx="2">
                  <c:v>0.11853824500210321</c:v>
                </c:pt>
                <c:pt idx="3">
                  <c:v>0.14981238396881139</c:v>
                </c:pt>
                <c:pt idx="4">
                  <c:v>0.1701778645409685</c:v>
                </c:pt>
                <c:pt idx="5">
                  <c:v>0.18774331319015966</c:v>
                </c:pt>
                <c:pt idx="6">
                  <c:v>0.18905127363389973</c:v>
                </c:pt>
                <c:pt idx="7">
                  <c:v>0.21141328135700602</c:v>
                </c:pt>
                <c:pt idx="8">
                  <c:v>0.27798345393366602</c:v>
                </c:pt>
                <c:pt idx="9">
                  <c:v>0.28451600372046959</c:v>
                </c:pt>
                <c:pt idx="10">
                  <c:v>0.29532080229483737</c:v>
                </c:pt>
                <c:pt idx="11">
                  <c:v>0.33998274975192144</c:v>
                </c:pt>
                <c:pt idx="12">
                  <c:v>0.37128701335187186</c:v>
                </c:pt>
                <c:pt idx="13">
                  <c:v>0.38368951018561254</c:v>
                </c:pt>
                <c:pt idx="14">
                  <c:v>0.53615845362304104</c:v>
                </c:pt>
                <c:pt idx="15">
                  <c:v>0.59337901383270708</c:v>
                </c:pt>
                <c:pt idx="16">
                  <c:v>0.72460387222706135</c:v>
                </c:pt>
              </c:numCache>
            </c:numRef>
          </c:val>
          <c:extLst>
            <c:ext xmlns:c16="http://schemas.microsoft.com/office/drawing/2014/chart" uri="{C3380CC4-5D6E-409C-BE32-E72D297353CC}">
              <c16:uniqueId val="{00000000-EE47-449D-B8C6-FD1DE1587A46}"/>
            </c:ext>
          </c:extLst>
        </c:ser>
        <c:dLbls>
          <c:showLegendKey val="0"/>
          <c:showVal val="0"/>
          <c:showCatName val="0"/>
          <c:showSerName val="0"/>
          <c:showPercent val="0"/>
          <c:showBubbleSize val="0"/>
        </c:dLbls>
        <c:gapWidth val="150"/>
        <c:axId val="50898048"/>
        <c:axId val="50899584"/>
      </c:barChart>
      <c:catAx>
        <c:axId val="50898048"/>
        <c:scaling>
          <c:orientation val="minMax"/>
        </c:scaling>
        <c:delete val="0"/>
        <c:axPos val="l"/>
        <c:numFmt formatCode="General" sourceLinked="0"/>
        <c:majorTickMark val="out"/>
        <c:minorTickMark val="none"/>
        <c:tickLblPos val="nextTo"/>
        <c:crossAx val="50899584"/>
        <c:crosses val="autoZero"/>
        <c:auto val="1"/>
        <c:lblAlgn val="ctr"/>
        <c:lblOffset val="100"/>
        <c:noMultiLvlLbl val="0"/>
      </c:catAx>
      <c:valAx>
        <c:axId val="50899584"/>
        <c:scaling>
          <c:orientation val="minMax"/>
        </c:scaling>
        <c:delete val="0"/>
        <c:axPos val="b"/>
        <c:majorGridlines/>
        <c:numFmt formatCode="0%" sourceLinked="1"/>
        <c:majorTickMark val="out"/>
        <c:minorTickMark val="none"/>
        <c:tickLblPos val="nextTo"/>
        <c:crossAx val="50898048"/>
        <c:crosses val="autoZero"/>
        <c:crossBetween val="between"/>
      </c:valAx>
    </c:plotArea>
    <c:legend>
      <c:legendPos val="r"/>
      <c:layout>
        <c:manualLayout>
          <c:xMode val="edge"/>
          <c:yMode val="edge"/>
          <c:x val="0.14332100774360354"/>
          <c:y val="0.95869412879460492"/>
          <c:w val="0.73953220825846266"/>
          <c:h val="2.547250366298006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7 '!$G$3</c:f>
              <c:strCache>
                <c:ptCount val="1"/>
                <c:pt idx="0">
                  <c:v>Effectifs en DI</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'!$G$4:$G$7</c:f>
              <c:numCache>
                <c:formatCode>#,##0</c:formatCode>
                <c:ptCount val="4"/>
                <c:pt idx="0">
                  <c:v>-7194462</c:v>
                </c:pt>
                <c:pt idx="1">
                  <c:v>-1609435</c:v>
                </c:pt>
                <c:pt idx="2">
                  <c:v>-1365056</c:v>
                </c:pt>
                <c:pt idx="3">
                  <c:v>-4219971</c:v>
                </c:pt>
              </c:numCache>
            </c:numRef>
          </c:val>
          <c:extLst>
            <c:ext xmlns:c16="http://schemas.microsoft.com/office/drawing/2014/chart" uri="{C3380CC4-5D6E-409C-BE32-E72D297353CC}">
              <c16:uniqueId val="{00000000-CF4A-46C1-8A4A-719D9D3DE4EA}"/>
            </c:ext>
          </c:extLst>
        </c:ser>
        <c:ser>
          <c:idx val="0"/>
          <c:order val="1"/>
          <c:tx>
            <c:strRef>
              <c:f>'Figure 7 '!$F$3</c:f>
              <c:strCache>
                <c:ptCount val="1"/>
                <c:pt idx="0">
                  <c:v>Effectifs demandés en DAP</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'!$F$4:$F$7</c:f>
              <c:numCache>
                <c:formatCode>#,##0</c:formatCode>
                <c:ptCount val="4"/>
                <c:pt idx="0">
                  <c:v>12063916</c:v>
                </c:pt>
                <c:pt idx="1">
                  <c:v>4058024</c:v>
                </c:pt>
                <c:pt idx="2">
                  <c:v>2387302</c:v>
                </c:pt>
                <c:pt idx="3">
                  <c:v>5618590</c:v>
                </c:pt>
              </c:numCache>
            </c:numRef>
          </c:val>
          <c:extLst>
            <c:ext xmlns:c16="http://schemas.microsoft.com/office/drawing/2014/chart" uri="{C3380CC4-5D6E-409C-BE32-E72D297353CC}">
              <c16:uniqueId val="{00000001-CF4A-46C1-8A4A-719D9D3DE4EA}"/>
            </c:ext>
          </c:extLst>
        </c:ser>
        <c:dLbls>
          <c:showLegendKey val="0"/>
          <c:showVal val="0"/>
          <c:showCatName val="0"/>
          <c:showSerName val="0"/>
          <c:showPercent val="0"/>
          <c:showBubbleSize val="0"/>
        </c:dLbls>
        <c:gapWidth val="150"/>
        <c:overlap val="100"/>
        <c:axId val="74232576"/>
        <c:axId val="74234880"/>
      </c:barChart>
      <c:catAx>
        <c:axId val="74232576"/>
        <c:scaling>
          <c:orientation val="minMax"/>
        </c:scaling>
        <c:delete val="0"/>
        <c:axPos val="l"/>
        <c:numFmt formatCode="General" sourceLinked="0"/>
        <c:majorTickMark val="none"/>
        <c:minorTickMark val="none"/>
        <c:tickLblPos val="low"/>
        <c:txPr>
          <a:bodyPr/>
          <a:lstStyle/>
          <a:p>
            <a:pPr>
              <a:defRPr sz="1100" baseline="0"/>
            </a:pPr>
            <a:endParaRPr lang="fr-FR"/>
          </a:p>
        </c:txPr>
        <c:crossAx val="74234880"/>
        <c:crosses val="autoZero"/>
        <c:auto val="1"/>
        <c:lblAlgn val="ctr"/>
        <c:lblOffset val="100"/>
        <c:noMultiLvlLbl val="0"/>
      </c:catAx>
      <c:valAx>
        <c:axId val="74234880"/>
        <c:scaling>
          <c:orientation val="minMax"/>
        </c:scaling>
        <c:delete val="0"/>
        <c:axPos val="b"/>
        <c:majorGridlines/>
        <c:numFmt formatCode="#,##0;[Black]#,##0" sourceLinked="0"/>
        <c:majorTickMark val="out"/>
        <c:minorTickMark val="none"/>
        <c:tickLblPos val="nextTo"/>
        <c:crossAx val="74232576"/>
        <c:crosses val="autoZero"/>
        <c:crossBetween val="between"/>
      </c:valAx>
    </c:plotArea>
    <c:legend>
      <c:legendPos val="b"/>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8'!$G$3</c:f>
              <c:strCache>
                <c:ptCount val="1"/>
                <c:pt idx="0">
                  <c:v>Effectifs en DI</c:v>
                </c:pt>
              </c:strCache>
            </c:strRef>
          </c:tx>
          <c:invertIfNegative val="0"/>
          <c:cat>
            <c:strRef>
              <c:f>'Figure 8'!$E$4:$E$7</c:f>
              <c:strCache>
                <c:ptCount val="4"/>
                <c:pt idx="0">
                  <c:v>Total</c:v>
                </c:pt>
                <c:pt idx="1">
                  <c:v>250 salariés ou plus</c:v>
                </c:pt>
                <c:pt idx="2">
                  <c:v>Entre 50 et 249 salariés</c:v>
                </c:pt>
                <c:pt idx="3">
                  <c:v>Moins de 50 salariés</c:v>
                </c:pt>
              </c:strCache>
            </c:strRef>
          </c:cat>
          <c:val>
            <c:numRef>
              <c:f>'Figure 8'!$G$4:$G$7</c:f>
              <c:numCache>
                <c:formatCode>#,##0</c:formatCode>
                <c:ptCount val="4"/>
                <c:pt idx="0">
                  <c:v>-4588935</c:v>
                </c:pt>
                <c:pt idx="1">
                  <c:v>-603752</c:v>
                </c:pt>
                <c:pt idx="2">
                  <c:v>-829971</c:v>
                </c:pt>
                <c:pt idx="3">
                  <c:v>-3155212</c:v>
                </c:pt>
              </c:numCache>
            </c:numRef>
          </c:val>
          <c:extLst>
            <c:ext xmlns:c16="http://schemas.microsoft.com/office/drawing/2014/chart" uri="{C3380CC4-5D6E-409C-BE32-E72D297353CC}">
              <c16:uniqueId val="{00000000-A308-43C4-8AEE-B8CEE6A51F2F}"/>
            </c:ext>
          </c:extLst>
        </c:ser>
        <c:ser>
          <c:idx val="0"/>
          <c:order val="1"/>
          <c:tx>
            <c:strRef>
              <c:f>'Figure 8'!$F$3</c:f>
              <c:strCache>
                <c:ptCount val="1"/>
                <c:pt idx="0">
                  <c:v>Effectifs demandés en DAP</c:v>
                </c:pt>
              </c:strCache>
            </c:strRef>
          </c:tx>
          <c:invertIfNegative val="0"/>
          <c:cat>
            <c:strRef>
              <c:f>'Figure 8'!$E$4:$E$7</c:f>
              <c:strCache>
                <c:ptCount val="4"/>
                <c:pt idx="0">
                  <c:v>Total</c:v>
                </c:pt>
                <c:pt idx="1">
                  <c:v>250 salariés ou plus</c:v>
                </c:pt>
                <c:pt idx="2">
                  <c:v>Entre 50 et 249 salariés</c:v>
                </c:pt>
                <c:pt idx="3">
                  <c:v>Moins de 50 salariés</c:v>
                </c:pt>
              </c:strCache>
            </c:strRef>
          </c:cat>
          <c:val>
            <c:numRef>
              <c:f>'Figure 8'!$F$4:$F$7</c:f>
              <c:numCache>
                <c:formatCode>#,##0</c:formatCode>
                <c:ptCount val="4"/>
                <c:pt idx="0">
                  <c:v>12442241</c:v>
                </c:pt>
                <c:pt idx="1">
                  <c:v>4334997</c:v>
                </c:pt>
                <c:pt idx="2">
                  <c:v>2479642</c:v>
                </c:pt>
                <c:pt idx="3">
                  <c:v>5627602</c:v>
                </c:pt>
              </c:numCache>
            </c:numRef>
          </c:val>
          <c:extLst>
            <c:ext xmlns:c16="http://schemas.microsoft.com/office/drawing/2014/chart" uri="{C3380CC4-5D6E-409C-BE32-E72D297353CC}">
              <c16:uniqueId val="{00000001-A308-43C4-8AEE-B8CEE6A51F2F}"/>
            </c:ext>
          </c:extLst>
        </c:ser>
        <c:dLbls>
          <c:showLegendKey val="0"/>
          <c:showVal val="0"/>
          <c:showCatName val="0"/>
          <c:showSerName val="0"/>
          <c:showPercent val="0"/>
          <c:showBubbleSize val="0"/>
        </c:dLbls>
        <c:gapWidth val="150"/>
        <c:overlap val="100"/>
        <c:axId val="77137024"/>
        <c:axId val="77138560"/>
      </c:barChart>
      <c:catAx>
        <c:axId val="77137024"/>
        <c:scaling>
          <c:orientation val="minMax"/>
        </c:scaling>
        <c:delete val="0"/>
        <c:axPos val="l"/>
        <c:numFmt formatCode="General" sourceLinked="0"/>
        <c:majorTickMark val="none"/>
        <c:minorTickMark val="none"/>
        <c:tickLblPos val="low"/>
        <c:txPr>
          <a:bodyPr/>
          <a:lstStyle/>
          <a:p>
            <a:pPr>
              <a:defRPr sz="1100" baseline="0"/>
            </a:pPr>
            <a:endParaRPr lang="fr-FR"/>
          </a:p>
        </c:txPr>
        <c:crossAx val="77138560"/>
        <c:crosses val="autoZero"/>
        <c:auto val="1"/>
        <c:lblAlgn val="ctr"/>
        <c:lblOffset val="100"/>
        <c:noMultiLvlLbl val="0"/>
      </c:catAx>
      <c:valAx>
        <c:axId val="77138560"/>
        <c:scaling>
          <c:orientation val="minMax"/>
        </c:scaling>
        <c:delete val="0"/>
        <c:axPos val="b"/>
        <c:majorGridlines/>
        <c:numFmt formatCode="#,##0;[Black]#,##0" sourceLinked="0"/>
        <c:majorTickMark val="out"/>
        <c:minorTickMark val="none"/>
        <c:tickLblPos val="nextTo"/>
        <c:crossAx val="77137024"/>
        <c:crosses val="autoZero"/>
        <c:crossBetween val="between"/>
      </c:valAx>
    </c:plotArea>
    <c:legend>
      <c:legendPos val="b"/>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711316425120771"/>
          <c:y val="4.1308827213021711E-2"/>
          <c:w val="0.47872874396135268"/>
          <c:h val="0.89160361788599918"/>
        </c:manualLayout>
      </c:layout>
      <c:barChart>
        <c:barDir val="bar"/>
        <c:grouping val="clustered"/>
        <c:varyColors val="0"/>
        <c:ser>
          <c:idx val="2"/>
          <c:order val="0"/>
          <c:tx>
            <c:strRef>
              <c:f>'Figure  9'!$K$3</c:f>
              <c:strCache>
                <c:ptCount val="1"/>
                <c:pt idx="0">
                  <c:v>Effectif en DI en mai</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9'!$H$4:$H$20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Hébergement et restauration</c:v>
                </c:pt>
                <c:pt idx="14">
                  <c:v>Construction</c:v>
                </c:pt>
                <c:pt idx="15">
                  <c:v>Activités spécialisées, scientifiques et techniques, services admnistratifs et de soutien</c:v>
                </c:pt>
                <c:pt idx="16">
                  <c:v>Commerce</c:v>
                </c:pt>
              </c:strCache>
            </c:strRef>
          </c:cat>
          <c:val>
            <c:numRef>
              <c:f>'Figure  9'!$K$4:$K$20</c:f>
              <c:numCache>
                <c:formatCode>0.0%</c:formatCode>
                <c:ptCount val="17"/>
                <c:pt idx="0">
                  <c:v>3.1379829960546401E-5</c:v>
                </c:pt>
                <c:pt idx="1">
                  <c:v>4.318213267348524E-3</c:v>
                </c:pt>
                <c:pt idx="2">
                  <c:v>5.319970755741801E-3</c:v>
                </c:pt>
                <c:pt idx="3">
                  <c:v>1.550228974696743E-2</c:v>
                </c:pt>
                <c:pt idx="4">
                  <c:v>1.3766810817760549E-2</c:v>
                </c:pt>
                <c:pt idx="5">
                  <c:v>2.4941299016002619E-2</c:v>
                </c:pt>
                <c:pt idx="6">
                  <c:v>1.3231610384544561E-2</c:v>
                </c:pt>
                <c:pt idx="7">
                  <c:v>7.9258041353821741E-3</c:v>
                </c:pt>
                <c:pt idx="8">
                  <c:v>2.6421380995808399E-2</c:v>
                </c:pt>
                <c:pt idx="9">
                  <c:v>4.3779003189193137E-2</c:v>
                </c:pt>
                <c:pt idx="10">
                  <c:v>8.9042882498880455E-2</c:v>
                </c:pt>
                <c:pt idx="11">
                  <c:v>8.3479718060944424E-2</c:v>
                </c:pt>
                <c:pt idx="12">
                  <c:v>7.2434017914832088E-2</c:v>
                </c:pt>
                <c:pt idx="13">
                  <c:v>0.16303673946133471</c:v>
                </c:pt>
                <c:pt idx="14">
                  <c:v>0.10614401816543489</c:v>
                </c:pt>
                <c:pt idx="15">
                  <c:v>0.15274110441747379</c:v>
                </c:pt>
                <c:pt idx="16">
                  <c:v>0.1778837573423899</c:v>
                </c:pt>
              </c:numCache>
            </c:numRef>
          </c:val>
          <c:extLst>
            <c:ext xmlns:c16="http://schemas.microsoft.com/office/drawing/2014/chart" uri="{C3380CC4-5D6E-409C-BE32-E72D297353CC}">
              <c16:uniqueId val="{00000000-D23A-4957-B708-DD74E36ACD17}"/>
            </c:ext>
          </c:extLst>
        </c:ser>
        <c:ser>
          <c:idx val="0"/>
          <c:order val="1"/>
          <c:tx>
            <c:strRef>
              <c:f>'Figure  9'!$J$3</c:f>
              <c:strCache>
                <c:ptCount val="1"/>
                <c:pt idx="0">
                  <c:v>Effectif en DI en avril</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9'!$H$4:$H$20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Hébergement et restauration</c:v>
                </c:pt>
                <c:pt idx="14">
                  <c:v>Construction</c:v>
                </c:pt>
                <c:pt idx="15">
                  <c:v>Activités spécialisées, scientifiques et techniques, services admnistratifs et de soutien</c:v>
                </c:pt>
                <c:pt idx="16">
                  <c:v>Commerce</c:v>
                </c:pt>
              </c:strCache>
            </c:strRef>
          </c:cat>
          <c:val>
            <c:numRef>
              <c:f>'Figure  9'!$J$4:$J$20</c:f>
              <c:numCache>
                <c:formatCode>0.0%</c:formatCode>
                <c:ptCount val="17"/>
                <c:pt idx="0">
                  <c:v>2.7660164165159259E-5</c:v>
                </c:pt>
                <c:pt idx="1">
                  <c:v>4.0223994511333853E-3</c:v>
                </c:pt>
                <c:pt idx="2">
                  <c:v>6.6006325420858436E-3</c:v>
                </c:pt>
                <c:pt idx="3">
                  <c:v>1.3812707607601509E-2</c:v>
                </c:pt>
                <c:pt idx="4">
                  <c:v>1.2088325714973539E-2</c:v>
                </c:pt>
                <c:pt idx="5">
                  <c:v>1.9739766503735792E-2</c:v>
                </c:pt>
                <c:pt idx="6">
                  <c:v>1.9137219711494759E-2</c:v>
                </c:pt>
                <c:pt idx="7">
                  <c:v>1.910928155572995E-2</c:v>
                </c:pt>
                <c:pt idx="8">
                  <c:v>2.5639860214704029E-2</c:v>
                </c:pt>
                <c:pt idx="9">
                  <c:v>5.2239208435599503E-2</c:v>
                </c:pt>
                <c:pt idx="10">
                  <c:v>7.1357663714117892E-2</c:v>
                </c:pt>
                <c:pt idx="11">
                  <c:v>7.1771454210196678E-2</c:v>
                </c:pt>
                <c:pt idx="12">
                  <c:v>8.396958660703191E-2</c:v>
                </c:pt>
                <c:pt idx="13">
                  <c:v>0.125866117577659</c:v>
                </c:pt>
                <c:pt idx="14">
                  <c:v>0.13503622647530841</c:v>
                </c:pt>
                <c:pt idx="15">
                  <c:v>0.16126709683086801</c:v>
                </c:pt>
                <c:pt idx="16">
                  <c:v>0.17831479268359471</c:v>
                </c:pt>
              </c:numCache>
            </c:numRef>
          </c:val>
          <c:extLst>
            <c:ext xmlns:c16="http://schemas.microsoft.com/office/drawing/2014/chart" uri="{C3380CC4-5D6E-409C-BE32-E72D297353CC}">
              <c16:uniqueId val="{00000001-D23A-4957-B708-DD74E36ACD17}"/>
            </c:ext>
          </c:extLst>
        </c:ser>
        <c:ser>
          <c:idx val="1"/>
          <c:order val="2"/>
          <c:tx>
            <c:strRef>
              <c:f>'Figure  9'!$I$3</c:f>
              <c:strCache>
                <c:ptCount val="1"/>
                <c:pt idx="0">
                  <c:v>Effectif en DI en mars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9'!$H$4:$H$20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Hébergement et restauration</c:v>
                </c:pt>
                <c:pt idx="14">
                  <c:v>Construction</c:v>
                </c:pt>
                <c:pt idx="15">
                  <c:v>Activités spécialisées, scientifiques et techniques, services admnistratifs et de soutien</c:v>
                </c:pt>
                <c:pt idx="16">
                  <c:v>Commerce</c:v>
                </c:pt>
              </c:strCache>
            </c:strRef>
          </c:cat>
          <c:val>
            <c:numRef>
              <c:f>'Figure  9'!$I$4:$I$20</c:f>
              <c:numCache>
                <c:formatCode>0.0%</c:formatCode>
                <c:ptCount val="17"/>
                <c:pt idx="0">
                  <c:v>3.5163462796898679E-5</c:v>
                </c:pt>
                <c:pt idx="1">
                  <c:v>3.958806712910037E-3</c:v>
                </c:pt>
                <c:pt idx="2">
                  <c:v>6.3414072638568481E-3</c:v>
                </c:pt>
                <c:pt idx="3">
                  <c:v>1.1112758029647689E-2</c:v>
                </c:pt>
                <c:pt idx="4">
                  <c:v>1.128211031235562E-2</c:v>
                </c:pt>
                <c:pt idx="5">
                  <c:v>1.53087210118247E-2</c:v>
                </c:pt>
                <c:pt idx="6">
                  <c:v>1.7756760293985471E-2</c:v>
                </c:pt>
                <c:pt idx="7">
                  <c:v>1.9036678803054648E-2</c:v>
                </c:pt>
                <c:pt idx="8">
                  <c:v>1.9274623490769988E-2</c:v>
                </c:pt>
                <c:pt idx="9">
                  <c:v>4.7423211985221883E-2</c:v>
                </c:pt>
                <c:pt idx="10">
                  <c:v>6.7541127848358751E-2</c:v>
                </c:pt>
                <c:pt idx="11">
                  <c:v>7.1111559633606172E-2</c:v>
                </c:pt>
                <c:pt idx="12">
                  <c:v>8.1493138394243908E-2</c:v>
                </c:pt>
                <c:pt idx="13">
                  <c:v>0.13453935075317611</c:v>
                </c:pt>
                <c:pt idx="14">
                  <c:v>0.13754432882725909</c:v>
                </c:pt>
                <c:pt idx="15">
                  <c:v>0.16787494421939481</c:v>
                </c:pt>
                <c:pt idx="16">
                  <c:v>0.18836530895753739</c:v>
                </c:pt>
              </c:numCache>
            </c:numRef>
          </c:val>
          <c:extLst>
            <c:ext xmlns:c16="http://schemas.microsoft.com/office/drawing/2014/chart" uri="{C3380CC4-5D6E-409C-BE32-E72D297353CC}">
              <c16:uniqueId val="{00000002-D23A-4957-B708-DD74E36ACD17}"/>
            </c:ext>
          </c:extLst>
        </c:ser>
        <c:dLbls>
          <c:showLegendKey val="0"/>
          <c:showVal val="0"/>
          <c:showCatName val="0"/>
          <c:showSerName val="0"/>
          <c:showPercent val="0"/>
          <c:showBubbleSize val="0"/>
        </c:dLbls>
        <c:gapWidth val="150"/>
        <c:axId val="77736960"/>
        <c:axId val="100459264"/>
      </c:barChart>
      <c:catAx>
        <c:axId val="77736960"/>
        <c:scaling>
          <c:orientation val="minMax"/>
        </c:scaling>
        <c:delete val="0"/>
        <c:axPos val="l"/>
        <c:numFmt formatCode="General" sourceLinked="0"/>
        <c:majorTickMark val="out"/>
        <c:minorTickMark val="none"/>
        <c:tickLblPos val="nextTo"/>
        <c:txPr>
          <a:bodyPr/>
          <a:lstStyle/>
          <a:p>
            <a:pPr>
              <a:defRPr sz="1100"/>
            </a:pPr>
            <a:endParaRPr lang="fr-FR"/>
          </a:p>
        </c:txPr>
        <c:crossAx val="100459264"/>
        <c:crosses val="autoZero"/>
        <c:auto val="1"/>
        <c:lblAlgn val="ctr"/>
        <c:lblOffset val="100"/>
        <c:noMultiLvlLbl val="0"/>
      </c:catAx>
      <c:valAx>
        <c:axId val="100459264"/>
        <c:scaling>
          <c:orientation val="minMax"/>
        </c:scaling>
        <c:delete val="0"/>
        <c:axPos val="b"/>
        <c:majorGridlines/>
        <c:numFmt formatCode="0%" sourceLinked="0"/>
        <c:majorTickMark val="out"/>
        <c:minorTickMark val="none"/>
        <c:tickLblPos val="nextTo"/>
        <c:crossAx val="77736960"/>
        <c:crosses val="autoZero"/>
        <c:crossBetween val="between"/>
      </c:valAx>
    </c:plotArea>
    <c:legend>
      <c:legendPos val="b"/>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32422144543718E-2"/>
          <c:y val="1.8140589569160998E-2"/>
          <c:w val="0.89232703373539102"/>
          <c:h val="0.73901957907435478"/>
        </c:manualLayout>
      </c:layout>
      <c:lineChart>
        <c:grouping val="standard"/>
        <c:varyColors val="0"/>
        <c:ser>
          <c:idx val="0"/>
          <c:order val="0"/>
          <c:tx>
            <c:strRef>
              <c:f>'Figure 11'!$B$32</c:f>
              <c:strCache>
                <c:ptCount val="1"/>
                <c:pt idx="0">
                  <c:v>2018</c:v>
                </c:pt>
              </c:strCache>
            </c:strRef>
          </c:tx>
          <c:spPr>
            <a:ln w="28575" cap="rnd">
              <a:solidFill>
                <a:schemeClr val="accent3"/>
              </a:solidFill>
              <a:round/>
            </a:ln>
            <a:effectLst/>
          </c:spPr>
          <c:marker>
            <c:symbol val="none"/>
          </c:marker>
          <c:cat>
            <c:strRef>
              <c:f>'Figure 11'!$A$33:$A$55</c:f>
              <c:strCache>
                <c:ptCount val="23"/>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strCache>
            </c:strRef>
          </c:cat>
          <c:val>
            <c:numRef>
              <c:f>'Figure 11'!$B$33:$B$55</c:f>
              <c:numCache>
                <c:formatCode>#,##0</c:formatCode>
                <c:ptCount val="23"/>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pt idx="19">
                  <c:v>77423</c:v>
                </c:pt>
                <c:pt idx="20">
                  <c:v>93888</c:v>
                </c:pt>
                <c:pt idx="21">
                  <c:v>81416</c:v>
                </c:pt>
                <c:pt idx="22">
                  <c:v>66658</c:v>
                </c:pt>
              </c:numCache>
            </c:numRef>
          </c:val>
          <c:smooth val="0"/>
          <c:extLst>
            <c:ext xmlns:c16="http://schemas.microsoft.com/office/drawing/2014/chart" uri="{C3380CC4-5D6E-409C-BE32-E72D297353CC}">
              <c16:uniqueId val="{00000000-3506-4072-B762-33F6A1E24555}"/>
            </c:ext>
          </c:extLst>
        </c:ser>
        <c:ser>
          <c:idx val="1"/>
          <c:order val="1"/>
          <c:tx>
            <c:strRef>
              <c:f>'Figure 11'!$C$32</c:f>
              <c:strCache>
                <c:ptCount val="1"/>
                <c:pt idx="0">
                  <c:v>2019</c:v>
                </c:pt>
              </c:strCache>
            </c:strRef>
          </c:tx>
          <c:spPr>
            <a:ln w="28575" cap="rnd">
              <a:solidFill>
                <a:srgbClr val="0E4194"/>
              </a:solidFill>
              <a:round/>
            </a:ln>
            <a:effectLst/>
          </c:spPr>
          <c:marker>
            <c:symbol val="none"/>
          </c:marker>
          <c:cat>
            <c:strRef>
              <c:f>'Figure 11'!$A$33:$A$55</c:f>
              <c:strCache>
                <c:ptCount val="23"/>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strCache>
            </c:strRef>
          </c:cat>
          <c:val>
            <c:numRef>
              <c:f>'Figure 11'!$C$33:$C$55</c:f>
              <c:numCache>
                <c:formatCode>#,##0</c:formatCode>
                <c:ptCount val="23"/>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pt idx="19">
                  <c:v>88345</c:v>
                </c:pt>
                <c:pt idx="20">
                  <c:v>71115</c:v>
                </c:pt>
                <c:pt idx="21">
                  <c:v>89880</c:v>
                </c:pt>
                <c:pt idx="22">
                  <c:v>70150</c:v>
                </c:pt>
              </c:numCache>
            </c:numRef>
          </c:val>
          <c:smooth val="0"/>
          <c:extLst>
            <c:ext xmlns:c16="http://schemas.microsoft.com/office/drawing/2014/chart" uri="{C3380CC4-5D6E-409C-BE32-E72D297353CC}">
              <c16:uniqueId val="{00000001-3506-4072-B762-33F6A1E24555}"/>
            </c:ext>
          </c:extLst>
        </c:ser>
        <c:ser>
          <c:idx val="2"/>
          <c:order val="2"/>
          <c:tx>
            <c:strRef>
              <c:f>'Figure 11'!$D$32</c:f>
              <c:strCache>
                <c:ptCount val="1"/>
                <c:pt idx="0">
                  <c:v>2020</c:v>
                </c:pt>
              </c:strCache>
            </c:strRef>
          </c:tx>
          <c:spPr>
            <a:ln w="28575" cap="rnd">
              <a:solidFill>
                <a:srgbClr val="EA148C"/>
              </a:solidFill>
              <a:round/>
            </a:ln>
            <a:effectLst/>
          </c:spPr>
          <c:marker>
            <c:symbol val="none"/>
          </c:marker>
          <c:cat>
            <c:strRef>
              <c:f>'Figure 11'!$A$33:$A$55</c:f>
              <c:strCache>
                <c:ptCount val="23"/>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strCache>
            </c:strRef>
          </c:cat>
          <c:val>
            <c:numRef>
              <c:f>'Figure 11'!$D$33:$D$55</c:f>
              <c:numCache>
                <c:formatCode>#,##0</c:formatCode>
                <c:ptCount val="23"/>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68188</c:v>
                </c:pt>
                <c:pt idx="17">
                  <c:v>58423</c:v>
                </c:pt>
                <c:pt idx="18">
                  <c:v>56762</c:v>
                </c:pt>
                <c:pt idx="19">
                  <c:v>57817</c:v>
                </c:pt>
                <c:pt idx="20">
                  <c:v>64117</c:v>
                </c:pt>
                <c:pt idx="21">
                  <c:v>74658</c:v>
                </c:pt>
                <c:pt idx="22">
                  <c:v>66822</c:v>
                </c:pt>
              </c:numCache>
            </c:numRef>
          </c:val>
          <c:smooth val="0"/>
          <c:extLst>
            <c:ext xmlns:c16="http://schemas.microsoft.com/office/drawing/2014/chart" uri="{C3380CC4-5D6E-409C-BE32-E72D297353CC}">
              <c16:uniqueId val="{00000002-3506-4072-B762-33F6A1E24555}"/>
            </c:ext>
          </c:extLst>
        </c:ser>
        <c:dLbls>
          <c:showLegendKey val="0"/>
          <c:showVal val="0"/>
          <c:showCatName val="0"/>
          <c:showSerName val="0"/>
          <c:showPercent val="0"/>
          <c:showBubbleSize val="0"/>
        </c:dLbls>
        <c:smooth val="0"/>
        <c:axId val="50730112"/>
        <c:axId val="50731648"/>
      </c:lineChart>
      <c:catAx>
        <c:axId val="507301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31648"/>
        <c:crosses val="autoZero"/>
        <c:auto val="1"/>
        <c:lblAlgn val="ctr"/>
        <c:lblOffset val="100"/>
        <c:noMultiLvlLbl val="0"/>
      </c:catAx>
      <c:valAx>
        <c:axId val="50731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730112"/>
        <c:crosses val="autoZero"/>
        <c:crossBetween val="between"/>
      </c:valAx>
      <c:spPr>
        <a:noFill/>
        <a:ln>
          <a:noFill/>
        </a:ln>
        <a:effectLst/>
      </c:spPr>
    </c:plotArea>
    <c:legend>
      <c:legendPos val="b"/>
      <c:layout>
        <c:manualLayout>
          <c:xMode val="edge"/>
          <c:yMode val="edge"/>
          <c:x val="0.35336514828801213"/>
          <c:y val="0.95065529852246733"/>
          <c:w val="0.26854550943442401"/>
          <c:h val="4.65841769778777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12'!$B$3</c:f>
              <c:strCache>
                <c:ptCount val="1"/>
                <c:pt idx="0">
                  <c:v>2019</c:v>
                </c:pt>
              </c:strCache>
            </c:strRef>
          </c:tx>
          <c:spPr>
            <a:solidFill>
              <a:schemeClr val="accent1"/>
            </a:solidFill>
            <a:ln>
              <a:noFill/>
            </a:ln>
            <a:effectLst/>
          </c:spPr>
          <c:invertIfNegative val="0"/>
          <c:cat>
            <c:strRef>
              <c:f>'Figure 12'!$A$4:$A$28</c:f>
              <c:strCache>
                <c:ptCount val="25"/>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strCache>
            </c:strRef>
          </c:cat>
          <c:val>
            <c:numRef>
              <c:f>'Figure 12'!$B$4:$B$28</c:f>
              <c:numCache>
                <c:formatCode>_-* #\ ##0\ _€_-;\-* #\ ##0\ _€_-;_-* "-"??\ _€_-;_-@_-</c:formatCode>
                <c:ptCount val="25"/>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pt idx="23">
                  <c:v>12988</c:v>
                </c:pt>
                <c:pt idx="24">
                  <c:v>15214</c:v>
                </c:pt>
              </c:numCache>
            </c:numRef>
          </c:val>
          <c:extLst>
            <c:ext xmlns:c16="http://schemas.microsoft.com/office/drawing/2014/chart" uri="{C3380CC4-5D6E-409C-BE32-E72D297353CC}">
              <c16:uniqueId val="{00000000-79AC-4E6F-9A05-8B7D89CFEF56}"/>
            </c:ext>
          </c:extLst>
        </c:ser>
        <c:ser>
          <c:idx val="1"/>
          <c:order val="1"/>
          <c:tx>
            <c:strRef>
              <c:f>'Figure 12'!$C$3</c:f>
              <c:strCache>
                <c:ptCount val="1"/>
                <c:pt idx="0">
                  <c:v>2020</c:v>
                </c:pt>
              </c:strCache>
            </c:strRef>
          </c:tx>
          <c:spPr>
            <a:solidFill>
              <a:schemeClr val="accent2"/>
            </a:solidFill>
            <a:ln>
              <a:noFill/>
            </a:ln>
            <a:effectLst/>
          </c:spPr>
          <c:invertIfNegative val="0"/>
          <c:cat>
            <c:strRef>
              <c:f>'Figure 12'!$A$4:$A$28</c:f>
              <c:strCache>
                <c:ptCount val="25"/>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strCache>
            </c:strRef>
          </c:cat>
          <c:val>
            <c:numRef>
              <c:f>'Figure 12'!$C$4:$C$28</c:f>
              <c:numCache>
                <c:formatCode>_-* #\ ##0\ _€_-;\-* #\ ##0\ _€_-;_-* "-"??\ _€_-;_-@_-</c:formatCode>
                <c:ptCount val="25"/>
                <c:pt idx="0">
                  <c:v>14581</c:v>
                </c:pt>
                <c:pt idx="1">
                  <c:v>9683</c:v>
                </c:pt>
                <c:pt idx="2">
                  <c:v>14267</c:v>
                </c:pt>
                <c:pt idx="3">
                  <c:v>15664</c:v>
                </c:pt>
                <c:pt idx="4">
                  <c:v>15840</c:v>
                </c:pt>
                <c:pt idx="5">
                  <c:v>17019</c:v>
                </c:pt>
                <c:pt idx="6">
                  <c:v>17517</c:v>
                </c:pt>
                <c:pt idx="7">
                  <c:v>18529</c:v>
                </c:pt>
                <c:pt idx="8">
                  <c:v>16737</c:v>
                </c:pt>
                <c:pt idx="9">
                  <c:v>17344.5</c:v>
                </c:pt>
                <c:pt idx="10">
                  <c:v>16641.5</c:v>
                </c:pt>
                <c:pt idx="11">
                  <c:v>6986</c:v>
                </c:pt>
                <c:pt idx="12">
                  <c:v>5212</c:v>
                </c:pt>
                <c:pt idx="13">
                  <c:v>4708</c:v>
                </c:pt>
                <c:pt idx="14">
                  <c:v>4170</c:v>
                </c:pt>
                <c:pt idx="15">
                  <c:v>3549</c:v>
                </c:pt>
                <c:pt idx="16">
                  <c:v>4762</c:v>
                </c:pt>
                <c:pt idx="17">
                  <c:v>3808</c:v>
                </c:pt>
                <c:pt idx="18">
                  <c:v>4096</c:v>
                </c:pt>
                <c:pt idx="19">
                  <c:v>8570</c:v>
                </c:pt>
                <c:pt idx="20">
                  <c:v>7271</c:v>
                </c:pt>
                <c:pt idx="21">
                  <c:v>13484</c:v>
                </c:pt>
                <c:pt idx="22">
                  <c:v>12955</c:v>
                </c:pt>
                <c:pt idx="23">
                  <c:v>18381</c:v>
                </c:pt>
                <c:pt idx="24">
                  <c:v>19784</c:v>
                </c:pt>
              </c:numCache>
            </c:numRef>
          </c:val>
          <c:extLst>
            <c:ext xmlns:c16="http://schemas.microsoft.com/office/drawing/2014/chart" uri="{C3380CC4-5D6E-409C-BE32-E72D297353CC}">
              <c16:uniqueId val="{00000001-79AC-4E6F-9A05-8B7D89CFEF56}"/>
            </c:ext>
          </c:extLst>
        </c:ser>
        <c:dLbls>
          <c:showLegendKey val="0"/>
          <c:showVal val="0"/>
          <c:showCatName val="0"/>
          <c:showSerName val="0"/>
          <c:showPercent val="0"/>
          <c:showBubbleSize val="0"/>
        </c:dLbls>
        <c:gapWidth val="219"/>
        <c:axId val="157670016"/>
        <c:axId val="157671808"/>
      </c:barChart>
      <c:catAx>
        <c:axId val="157670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57671808"/>
        <c:crosses val="autoZero"/>
        <c:auto val="1"/>
        <c:lblAlgn val="ctr"/>
        <c:lblOffset val="100"/>
        <c:noMultiLvlLbl val="0"/>
      </c:catAx>
      <c:valAx>
        <c:axId val="157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670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647700</xdr:colOff>
      <xdr:row>4</xdr:row>
      <xdr:rowOff>57150</xdr:rowOff>
    </xdr:from>
    <xdr:to>
      <xdr:col>15</xdr:col>
      <xdr:colOff>10552</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11</xdr:col>
      <xdr:colOff>244928</xdr:colOff>
      <xdr:row>2</xdr:row>
      <xdr:rowOff>394606</xdr:rowOff>
    </xdr:from>
    <xdr:to>
      <xdr:col>22</xdr:col>
      <xdr:colOff>142928</xdr:colOff>
      <xdr:row>52</xdr:row>
      <xdr:rowOff>-1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142873</xdr:colOff>
      <xdr:row>2</xdr:row>
      <xdr:rowOff>581025</xdr:rowOff>
    </xdr:from>
    <xdr:to>
      <xdr:col>15</xdr:col>
      <xdr:colOff>476250</xdr:colOff>
      <xdr:row>26</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685799</xdr:colOff>
      <xdr:row>3</xdr:row>
      <xdr:rowOff>152398</xdr:rowOff>
    </xdr:from>
    <xdr:to>
      <xdr:col>11</xdr:col>
      <xdr:colOff>709799</xdr:colOff>
      <xdr:row>18</xdr:row>
      <xdr:rowOff>174898</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752475</xdr:colOff>
      <xdr:row>20</xdr:row>
      <xdr:rowOff>180975</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xdr:colOff>
      <xdr:row>3</xdr:row>
      <xdr:rowOff>6</xdr:rowOff>
    </xdr:from>
    <xdr:to>
      <xdr:col>13</xdr:col>
      <xdr:colOff>0</xdr:colOff>
      <xdr:row>20</xdr:row>
      <xdr:rowOff>180975</xdr:rowOff>
    </xdr:to>
    <xdr:graphicFrame macro="">
      <xdr:nvGraphicFramePr>
        <xdr:cNvPr id="2" name="Graphique 1">
          <a:extLst>
            <a:ext uri="{FF2B5EF4-FFF2-40B4-BE49-F238E27FC236}">
              <a16:creationId xmlns:a16="http://schemas.microsoft.com/office/drawing/2014/main" id="{013BA7AF-2075-4D04-BD61-5D5D6C763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752475</xdr:colOff>
      <xdr:row>2</xdr:row>
      <xdr:rowOff>190499</xdr:rowOff>
    </xdr:from>
    <xdr:to>
      <xdr:col>12</xdr:col>
      <xdr:colOff>752475</xdr:colOff>
      <xdr:row>20</xdr:row>
      <xdr:rowOff>180975</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757236</xdr:colOff>
      <xdr:row>3</xdr:row>
      <xdr:rowOff>9524</xdr:rowOff>
    </xdr:from>
    <xdr:to>
      <xdr:col>13</xdr:col>
      <xdr:colOff>0</xdr:colOff>
      <xdr:row>20</xdr:row>
      <xdr:rowOff>190499</xdr:rowOff>
    </xdr:to>
    <xdr:graphicFrame macro="">
      <xdr:nvGraphicFramePr>
        <xdr:cNvPr id="2" name="Graphique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6</xdr:col>
      <xdr:colOff>0</xdr:colOff>
      <xdr:row>3</xdr:row>
      <xdr:rowOff>104775</xdr:rowOff>
    </xdr:from>
    <xdr:ext cx="6390720" cy="4934070"/>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11</xdr:col>
      <xdr:colOff>595313</xdr:colOff>
      <xdr:row>2</xdr:row>
      <xdr:rowOff>323850</xdr:rowOff>
    </xdr:from>
    <xdr:to>
      <xdr:col>24</xdr:col>
      <xdr:colOff>71438</xdr:colOff>
      <xdr:row>31</xdr:row>
      <xdr:rowOff>17780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6</xdr:col>
      <xdr:colOff>347382</xdr:colOff>
      <xdr:row>1</xdr:row>
      <xdr:rowOff>145676</xdr:rowOff>
    </xdr:from>
    <xdr:ext cx="7295926" cy="5367916"/>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5176" y="369794"/>
          <a:ext cx="7295926" cy="536791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7</xdr:col>
      <xdr:colOff>702128</xdr:colOff>
      <xdr:row>3</xdr:row>
      <xdr:rowOff>133348</xdr:rowOff>
    </xdr:from>
    <xdr:to>
      <xdr:col>17</xdr:col>
      <xdr:colOff>734785</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11</xdr:col>
      <xdr:colOff>272144</xdr:colOff>
      <xdr:row>3</xdr:row>
      <xdr:rowOff>0</xdr:rowOff>
    </xdr:from>
    <xdr:to>
      <xdr:col>18</xdr:col>
      <xdr:colOff>898071</xdr:colOff>
      <xdr:row>46</xdr:row>
      <xdr:rowOff>81643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742949</xdr:colOff>
      <xdr:row>3</xdr:row>
      <xdr:rowOff>133348</xdr:rowOff>
    </xdr:from>
    <xdr:to>
      <xdr:col>18</xdr:col>
      <xdr:colOff>13606</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7</xdr:col>
      <xdr:colOff>742949</xdr:colOff>
      <xdr:row>3</xdr:row>
      <xdr:rowOff>133348</xdr:rowOff>
    </xdr:from>
    <xdr:to>
      <xdr:col>18</xdr:col>
      <xdr:colOff>13606</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res.travail-emploi.gouv.fr/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DONNEES_SOURCES\FPIPJ\Brest\DEMANDES\TdB%20hebdo%20Covid\Prod%20TdB%20Covid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istorique hebdo 2019"/>
      <sheetName val="Source PE"/>
      <sheetName val="Tableau doc"/>
      <sheetName val="Feuil2"/>
      <sheetName val="Feuil1"/>
      <sheetName val="Figure 7"/>
    </sheetNames>
    <sheetDataSet>
      <sheetData sheetId="0"/>
      <sheetData sheetId="1"/>
      <sheetData sheetId="2">
        <row r="8">
          <cell r="B8">
            <v>14581</v>
          </cell>
        </row>
        <row r="9">
          <cell r="B9">
            <v>9683</v>
          </cell>
        </row>
        <row r="10">
          <cell r="B10">
            <v>14267</v>
          </cell>
        </row>
        <row r="11">
          <cell r="B11">
            <v>15664</v>
          </cell>
        </row>
        <row r="12">
          <cell r="B12">
            <v>15840</v>
          </cell>
        </row>
        <row r="13">
          <cell r="B13">
            <v>17019</v>
          </cell>
        </row>
        <row r="14">
          <cell r="B14">
            <v>17517</v>
          </cell>
        </row>
        <row r="15">
          <cell r="B15">
            <v>18529</v>
          </cell>
        </row>
        <row r="16">
          <cell r="B16">
            <v>16737</v>
          </cell>
        </row>
        <row r="17">
          <cell r="B17">
            <v>17344.5</v>
          </cell>
        </row>
        <row r="18">
          <cell r="B18">
            <v>16641.5</v>
          </cell>
        </row>
        <row r="19">
          <cell r="B19">
            <v>6986</v>
          </cell>
        </row>
        <row r="20">
          <cell r="B20">
            <v>5212</v>
          </cell>
        </row>
        <row r="21">
          <cell r="B21">
            <v>4708</v>
          </cell>
        </row>
        <row r="22">
          <cell r="B22">
            <v>4170</v>
          </cell>
        </row>
        <row r="23">
          <cell r="B23">
            <v>3549</v>
          </cell>
        </row>
        <row r="24">
          <cell r="B24">
            <v>4762</v>
          </cell>
        </row>
        <row r="25">
          <cell r="B25">
            <v>3808</v>
          </cell>
        </row>
        <row r="26">
          <cell r="B26">
            <v>4096</v>
          </cell>
        </row>
        <row r="27">
          <cell r="B27">
            <v>8570</v>
          </cell>
        </row>
        <row r="28">
          <cell r="B28">
            <v>7271</v>
          </cell>
        </row>
      </sheetData>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0"/>
  <sheetViews>
    <sheetView tabSelected="1" workbookViewId="0">
      <selection activeCell="A67" sqref="A67"/>
    </sheetView>
  </sheetViews>
  <sheetFormatPr baseColWidth="10" defaultColWidth="11.42578125" defaultRowHeight="11.25" x14ac:dyDescent="0.2"/>
  <cols>
    <col min="1" max="1" width="161" style="24" customWidth="1"/>
    <col min="2" max="16384" width="11.42578125" style="23"/>
  </cols>
  <sheetData>
    <row r="1" spans="1:3" s="58" customFormat="1" ht="34.5" customHeight="1" x14ac:dyDescent="0.25">
      <c r="A1" s="56" t="s">
        <v>73</v>
      </c>
      <c r="B1" s="57"/>
      <c r="C1" s="57"/>
    </row>
    <row r="2" spans="1:3" s="35" customFormat="1" ht="39" customHeight="1" x14ac:dyDescent="0.25">
      <c r="A2" s="56" t="s">
        <v>619</v>
      </c>
      <c r="B2" s="37"/>
      <c r="C2" s="37"/>
    </row>
    <row r="3" spans="1:3" s="50" customFormat="1" ht="14.25" customHeight="1" x14ac:dyDescent="0.25">
      <c r="A3" s="34" t="s">
        <v>83</v>
      </c>
    </row>
    <row r="4" spans="1:3" s="35" customFormat="1" ht="15" customHeight="1" x14ac:dyDescent="0.25">
      <c r="A4" s="36"/>
      <c r="B4" s="37"/>
      <c r="C4" s="37"/>
    </row>
    <row r="5" spans="1:3" s="35" customFormat="1" ht="194.25" customHeight="1" x14ac:dyDescent="0.25">
      <c r="A5" s="44" t="s">
        <v>473</v>
      </c>
      <c r="B5" s="37"/>
      <c r="C5" s="37"/>
    </row>
    <row r="6" spans="1:3" s="35" customFormat="1" ht="214.5" customHeight="1" x14ac:dyDescent="0.25">
      <c r="A6" s="118" t="s">
        <v>614</v>
      </c>
      <c r="B6" s="37"/>
      <c r="C6" s="37"/>
    </row>
    <row r="7" spans="1:3" s="35" customFormat="1" ht="86.25" customHeight="1" x14ac:dyDescent="0.25">
      <c r="A7" s="59" t="s">
        <v>478</v>
      </c>
      <c r="B7" s="37"/>
      <c r="C7" s="37"/>
    </row>
    <row r="8" spans="1:3" s="35" customFormat="1" ht="86.25" customHeight="1" x14ac:dyDescent="0.25">
      <c r="A8" s="44" t="s">
        <v>325</v>
      </c>
      <c r="B8" s="37"/>
      <c r="C8" s="37"/>
    </row>
    <row r="9" spans="1:3" s="35" customFormat="1" ht="74.25" customHeight="1" x14ac:dyDescent="0.25">
      <c r="A9" s="44" t="s">
        <v>85</v>
      </c>
      <c r="B9" s="37"/>
      <c r="C9" s="37"/>
    </row>
    <row r="10" spans="1:3" s="35" customFormat="1" ht="44.25" customHeight="1" x14ac:dyDescent="0.25">
      <c r="A10" s="105" t="s">
        <v>320</v>
      </c>
      <c r="B10" s="37"/>
      <c r="C10" s="37"/>
    </row>
    <row r="11" spans="1:3" s="35" customFormat="1" ht="108" customHeight="1" x14ac:dyDescent="0.25">
      <c r="A11" s="105" t="s">
        <v>615</v>
      </c>
      <c r="B11" s="37"/>
      <c r="C11" s="37"/>
    </row>
    <row r="12" spans="1:3" s="35" customFormat="1" ht="84.75" customHeight="1" x14ac:dyDescent="0.25">
      <c r="A12" s="59" t="s">
        <v>95</v>
      </c>
      <c r="B12" s="37"/>
      <c r="C12" s="37"/>
    </row>
    <row r="13" spans="1:3" s="48" customFormat="1" ht="27.75" customHeight="1" x14ac:dyDescent="0.25">
      <c r="A13" s="34" t="s">
        <v>72</v>
      </c>
      <c r="B13" s="47"/>
      <c r="C13" s="47"/>
    </row>
    <row r="14" spans="1:3" s="50" customFormat="1" ht="14.25" customHeight="1" x14ac:dyDescent="0.25">
      <c r="A14" s="39"/>
    </row>
    <row r="15" spans="1:3" s="40" customFormat="1" ht="12.75" x14ac:dyDescent="0.25">
      <c r="A15" s="49" t="s">
        <v>74</v>
      </c>
    </row>
    <row r="16" spans="1:3" s="50" customFormat="1" ht="14.25" customHeight="1" x14ac:dyDescent="0.25">
      <c r="A16" s="51" t="s">
        <v>76</v>
      </c>
    </row>
    <row r="17" spans="1:9" s="50" customFormat="1" ht="14.25" customHeight="1" x14ac:dyDescent="0.25">
      <c r="A17" s="52" t="s">
        <v>84</v>
      </c>
    </row>
    <row r="18" spans="1:9" s="50" customFormat="1" ht="14.25" customHeight="1" x14ac:dyDescent="0.25">
      <c r="A18" s="53" t="s">
        <v>76</v>
      </c>
    </row>
    <row r="19" spans="1:9" s="50" customFormat="1" ht="14.25" customHeight="1" x14ac:dyDescent="0.25">
      <c r="A19" s="52" t="s">
        <v>94</v>
      </c>
    </row>
    <row r="20" spans="1:9" s="50" customFormat="1" ht="14.25" customHeight="1" x14ac:dyDescent="0.25">
      <c r="A20" s="53" t="s">
        <v>76</v>
      </c>
    </row>
    <row r="21" spans="1:9" s="50" customFormat="1" ht="14.25" customHeight="1" x14ac:dyDescent="0.25">
      <c r="A21" s="52" t="s">
        <v>326</v>
      </c>
    </row>
    <row r="22" spans="1:9" s="50" customFormat="1" ht="14.25" customHeight="1" x14ac:dyDescent="0.25">
      <c r="A22" s="53" t="s">
        <v>76</v>
      </c>
    </row>
    <row r="23" spans="1:9" s="50" customFormat="1" ht="14.25" customHeight="1" x14ac:dyDescent="0.25">
      <c r="A23" s="54" t="s">
        <v>75</v>
      </c>
    </row>
    <row r="24" spans="1:9" s="50" customFormat="1" ht="14.25" customHeight="1" x14ac:dyDescent="0.25">
      <c r="A24" s="55" t="s">
        <v>76</v>
      </c>
    </row>
    <row r="25" spans="1:9" s="50" customFormat="1" ht="14.25" customHeight="1" x14ac:dyDescent="0.25">
      <c r="A25" s="54" t="s">
        <v>93</v>
      </c>
    </row>
    <row r="26" spans="1:9" s="50" customFormat="1" ht="14.25" customHeight="1" x14ac:dyDescent="0.25">
      <c r="A26" s="55" t="s">
        <v>76</v>
      </c>
    </row>
    <row r="27" spans="1:9" s="50" customFormat="1" ht="14.25" customHeight="1" x14ac:dyDescent="0.25">
      <c r="A27" s="34" t="s">
        <v>71</v>
      </c>
    </row>
    <row r="28" spans="1:9" s="152" customFormat="1" ht="14.25" customHeight="1" x14ac:dyDescent="0.25">
      <c r="A28" s="153"/>
    </row>
    <row r="29" spans="1:9" s="30" customFormat="1" ht="12.75" x14ac:dyDescent="0.25">
      <c r="A29" s="32" t="s">
        <v>667</v>
      </c>
      <c r="B29" s="31"/>
    </row>
    <row r="30" spans="1:9" s="30" customFormat="1" ht="11.25" customHeight="1" x14ac:dyDescent="0.25">
      <c r="A30" s="29"/>
      <c r="B30" s="31"/>
    </row>
    <row r="31" spans="1:9" s="30" customFormat="1" ht="12.75" customHeight="1" x14ac:dyDescent="0.25">
      <c r="A31" s="33" t="s">
        <v>668</v>
      </c>
      <c r="B31" s="2"/>
      <c r="C31" s="2"/>
      <c r="D31" s="2"/>
      <c r="E31" s="2"/>
      <c r="F31" s="2"/>
      <c r="G31" s="2"/>
      <c r="H31"/>
      <c r="I31"/>
    </row>
    <row r="32" spans="1:9" s="30" customFormat="1" ht="12" customHeight="1" x14ac:dyDescent="0.25">
      <c r="A32" s="29"/>
      <c r="B32" s="31"/>
    </row>
    <row r="33" spans="1:8" s="30" customFormat="1" ht="12.75" x14ac:dyDescent="0.2">
      <c r="A33" s="33" t="s">
        <v>609</v>
      </c>
      <c r="B33" s="31"/>
    </row>
    <row r="34" spans="1:8" s="30" customFormat="1" ht="12" customHeight="1" x14ac:dyDescent="0.25">
      <c r="A34" s="29"/>
      <c r="B34" s="31"/>
    </row>
    <row r="35" spans="1:8" s="30" customFormat="1" ht="15" x14ac:dyDescent="0.25">
      <c r="A35" s="33" t="s">
        <v>610</v>
      </c>
      <c r="B35"/>
      <c r="C35"/>
      <c r="D35"/>
      <c r="E35"/>
      <c r="F35"/>
      <c r="G35"/>
      <c r="H35"/>
    </row>
    <row r="36" spans="1:8" s="40" customFormat="1" ht="15" x14ac:dyDescent="0.25">
      <c r="A36" s="128"/>
      <c r="B36" s="119"/>
      <c r="C36" s="119"/>
      <c r="D36" s="119"/>
      <c r="E36" s="119"/>
      <c r="F36" s="119"/>
      <c r="G36" s="119"/>
      <c r="H36" s="119"/>
    </row>
    <row r="37" spans="1:8" s="132" customFormat="1" ht="12.75" x14ac:dyDescent="0.2">
      <c r="A37" s="33" t="s">
        <v>469</v>
      </c>
    </row>
    <row r="39" spans="1:8" s="30" customFormat="1" ht="12.75" x14ac:dyDescent="0.25">
      <c r="A39" s="43" t="s">
        <v>465</v>
      </c>
      <c r="B39" s="31"/>
    </row>
    <row r="40" spans="1:8" s="40" customFormat="1" ht="12.75" x14ac:dyDescent="0.25">
      <c r="A40" s="127"/>
    </row>
    <row r="41" spans="1:8" s="30" customFormat="1" ht="12.75" x14ac:dyDescent="0.25">
      <c r="A41" s="43" t="s">
        <v>616</v>
      </c>
      <c r="B41" s="31"/>
    </row>
    <row r="42" spans="1:8" s="30" customFormat="1" ht="12.75" x14ac:dyDescent="0.25">
      <c r="A42" s="112"/>
      <c r="B42" s="31"/>
    </row>
    <row r="43" spans="1:8" s="264" customFormat="1" ht="12.75" x14ac:dyDescent="0.25">
      <c r="A43" s="43" t="s">
        <v>670</v>
      </c>
    </row>
    <row r="44" spans="1:8" s="30" customFormat="1" ht="12.75" x14ac:dyDescent="0.25">
      <c r="A44" s="112"/>
      <c r="B44" s="31"/>
    </row>
    <row r="45" spans="1:8" s="30" customFormat="1" ht="12.75" x14ac:dyDescent="0.25">
      <c r="A45" s="43" t="s">
        <v>672</v>
      </c>
      <c r="B45" s="31"/>
    </row>
    <row r="46" spans="1:8" s="30" customFormat="1" ht="12.75" x14ac:dyDescent="0.25">
      <c r="A46" s="29"/>
      <c r="B46" s="31"/>
    </row>
    <row r="47" spans="1:8" s="30" customFormat="1" ht="12.75" x14ac:dyDescent="0.25">
      <c r="A47" s="43" t="s">
        <v>663</v>
      </c>
      <c r="B47" s="31"/>
    </row>
    <row r="48" spans="1:8" s="31" customFormat="1" ht="11.25" customHeight="1" x14ac:dyDescent="0.2">
      <c r="A48" s="60"/>
    </row>
    <row r="49" spans="1:12" s="40" customFormat="1" ht="11.25" customHeight="1" x14ac:dyDescent="0.2">
      <c r="A49" s="33" t="s">
        <v>673</v>
      </c>
    </row>
    <row r="50" spans="1:12" s="40" customFormat="1" ht="11.25" customHeight="1" x14ac:dyDescent="0.2">
      <c r="A50" s="128"/>
    </row>
    <row r="51" spans="1:12" s="40" customFormat="1" ht="11.25" customHeight="1" x14ac:dyDescent="0.2">
      <c r="A51" s="33" t="s">
        <v>645</v>
      </c>
    </row>
    <row r="52" spans="1:12" s="40" customFormat="1" ht="11.25" customHeight="1" x14ac:dyDescent="0.2">
      <c r="A52" s="128"/>
    </row>
    <row r="53" spans="1:12" s="40" customFormat="1" ht="11.25" customHeight="1" x14ac:dyDescent="0.2">
      <c r="A53" s="33" t="s">
        <v>674</v>
      </c>
    </row>
    <row r="54" spans="1:12" s="40" customFormat="1" ht="11.25" customHeight="1" x14ac:dyDescent="0.2">
      <c r="A54" s="128"/>
    </row>
    <row r="55" spans="1:12" s="40" customFormat="1" ht="11.25" customHeight="1" x14ac:dyDescent="0.2">
      <c r="A55" s="171" t="s">
        <v>647</v>
      </c>
    </row>
    <row r="56" spans="1:12" s="31" customFormat="1" ht="11.25" customHeight="1" x14ac:dyDescent="0.2">
      <c r="A56" s="128"/>
    </row>
    <row r="57" spans="1:12" s="31" customFormat="1" ht="11.25" customHeight="1" x14ac:dyDescent="0.2">
      <c r="A57" s="171" t="s">
        <v>675</v>
      </c>
    </row>
    <row r="58" spans="1:12" s="31" customFormat="1" ht="11.25" customHeight="1" x14ac:dyDescent="0.2">
      <c r="A58" s="128"/>
    </row>
    <row r="59" spans="1:12" s="193" customFormat="1" ht="11.25" customHeight="1" x14ac:dyDescent="0.2">
      <c r="A59" s="171" t="s">
        <v>649</v>
      </c>
    </row>
    <row r="60" spans="1:12" s="31" customFormat="1" ht="11.25" customHeight="1" x14ac:dyDescent="0.2">
      <c r="A60" s="128"/>
    </row>
    <row r="61" spans="1:12" s="40" customFormat="1" ht="11.25" customHeight="1" x14ac:dyDescent="0.2">
      <c r="A61" s="171" t="s">
        <v>650</v>
      </c>
    </row>
    <row r="62" spans="1:12" s="30" customFormat="1" ht="12.75" customHeight="1" x14ac:dyDescent="0.25">
      <c r="A62" s="128"/>
      <c r="B62" s="134"/>
      <c r="C62" s="134"/>
      <c r="D62" s="134"/>
      <c r="E62" s="134"/>
      <c r="F62" s="134"/>
      <c r="G62" s="135"/>
      <c r="H62" s="135"/>
      <c r="I62" s="135"/>
      <c r="J62" s="135"/>
      <c r="K62" s="135"/>
      <c r="L62" s="135"/>
    </row>
    <row r="63" spans="1:12" s="40" customFormat="1" ht="11.25" customHeight="1" x14ac:dyDescent="0.2">
      <c r="A63" s="61" t="s">
        <v>597</v>
      </c>
    </row>
    <row r="64" spans="1:12" s="30" customFormat="1" ht="17.25" customHeight="1" x14ac:dyDescent="0.25">
      <c r="A64" s="133"/>
      <c r="B64" s="134"/>
      <c r="C64" s="134"/>
      <c r="D64" s="134"/>
      <c r="E64" s="134"/>
      <c r="F64" s="134"/>
      <c r="G64" s="135"/>
      <c r="H64" s="135"/>
      <c r="I64" s="135"/>
      <c r="J64" s="135"/>
      <c r="K64" s="135"/>
      <c r="L64" s="135"/>
    </row>
    <row r="65" spans="1:2" s="30" customFormat="1" ht="12.75" x14ac:dyDescent="0.2">
      <c r="A65" s="33" t="s">
        <v>596</v>
      </c>
      <c r="B65" s="31"/>
    </row>
    <row r="66" spans="1:2" s="26" customFormat="1" ht="12.75" customHeight="1" x14ac:dyDescent="0.2">
      <c r="A66" s="133"/>
      <c r="B66" s="25"/>
    </row>
    <row r="67" spans="1:2" s="30" customFormat="1" ht="10.5" customHeight="1" x14ac:dyDescent="0.2">
      <c r="A67" s="61" t="s">
        <v>595</v>
      </c>
      <c r="B67" s="31"/>
    </row>
    <row r="68" spans="1:2" s="30" customFormat="1" ht="12.75" customHeight="1" x14ac:dyDescent="0.25">
      <c r="A68" s="29"/>
      <c r="B68" s="31"/>
    </row>
    <row r="69" spans="1:2" s="26" customFormat="1" ht="12" customHeight="1" x14ac:dyDescent="0.25">
      <c r="A69" s="38" t="s">
        <v>70</v>
      </c>
      <c r="B69" s="25"/>
    </row>
    <row r="70" spans="1:2" s="26" customFormat="1" ht="12.75" customHeight="1" x14ac:dyDescent="0.25">
      <c r="A70" s="29"/>
      <c r="B70" s="25"/>
    </row>
    <row r="71" spans="1:2" s="26" customFormat="1" ht="12.75" customHeight="1" x14ac:dyDescent="0.2">
      <c r="A71" s="28" t="s">
        <v>96</v>
      </c>
      <c r="B71" s="25"/>
    </row>
    <row r="72" spans="1:2" s="26" customFormat="1" ht="12.75" customHeight="1" x14ac:dyDescent="0.25">
      <c r="A72" s="27"/>
      <c r="B72" s="25"/>
    </row>
    <row r="73" spans="1:2" s="26" customFormat="1" ht="12.75" customHeight="1" x14ac:dyDescent="0.25">
      <c r="A73" s="25"/>
      <c r="B73" s="25"/>
    </row>
    <row r="74" spans="1:2" s="26" customFormat="1" ht="12.75" customHeight="1" x14ac:dyDescent="0.25">
      <c r="A74" s="25"/>
    </row>
    <row r="75" spans="1:2" s="26" customFormat="1" ht="12.75" customHeight="1" x14ac:dyDescent="0.25">
      <c r="A75" s="25"/>
    </row>
    <row r="76" spans="1:2" s="26" customFormat="1" ht="12.75" customHeight="1" x14ac:dyDescent="0.25">
      <c r="A76" s="25"/>
    </row>
    <row r="77" spans="1:2" s="26" customFormat="1" ht="12.75" customHeight="1" x14ac:dyDescent="0.25">
      <c r="A77" s="25"/>
    </row>
    <row r="78" spans="1:2" ht="12.75" customHeight="1" x14ac:dyDescent="0.2">
      <c r="A78" s="25"/>
    </row>
    <row r="79" spans="1:2" ht="12.75" customHeight="1" x14ac:dyDescent="0.2">
      <c r="A79" s="25"/>
    </row>
    <row r="80" spans="1:2" x14ac:dyDescent="0.2">
      <c r="A80" s="25"/>
    </row>
  </sheetData>
  <hyperlinks>
    <hyperlink ref="A71" r:id="rId1" display="mailto:DARES.communication@dares.travail.gouv.fr"/>
    <hyperlink ref="A29" location="'Figure 1 '!A1" display="Figure 1 : Nombre de demandes d’activité partielle, tous motifs confondus, depuis le 1er mars, nombre de salariés concernés et volume d'heures demandées"/>
    <hyperlink ref="A31" location="'Figure 2  '!A1" display="Figure 2 : Répartition du nombre de salariés concernés et du volume d’heures d’activité  partielle, tous motifs confondus, par taille d’entreprise"/>
    <hyperlink ref="A33" location="'Figure 3 '!A1" display="Figure 3 : Nombre de demandes d'activité partielle déposées, tous motifs confondus, depuis le 1er mars, nombre de salariés concernés et volume d'heures demandées par secteur d'activité"/>
    <hyperlink ref="A35" location="'Figure 4 '!A1" display="Figure 4 : Nombre de demandes d'activité partielle déposées, tous motifs confondus, depuis le 1er mars, nombre de salariés concernés et volume d'heures demandées par région"/>
    <hyperlink ref="A41" location="'Figure 7 '!A1" display="Figure 7 :  Effectifs des DAP et des DI portant sur avril par taille d'entreprise"/>
    <hyperlink ref="A45" location="'Figure  9'!A1" display="Figure 9 : Répartition sectorielle des effectifs figurant dans les demandes d'indemnisation portant sur mars et dans celles sur avril * (en %)"/>
    <hyperlink ref="A63" location="'Annexe 1 '!A1" display="Annexe 1 : Nombres de demandes d'activité partielle, d'établissements concernés, de salariés concernés et d'heures chômées demandées, depuis le 1er mars 2020, par secteur d'activité"/>
    <hyperlink ref="A39" location="'Figure 6 '!A1" display="Figure 6 : Effectifs des DAP et des DI portant sur mars, par  secteur"/>
    <hyperlink ref="A37" location="'Figure 5'!A1" display="Figure 5: Effectifs des DAP et des DI portant sur mars, par taille d'entreprise"/>
    <hyperlink ref="A65" location="'Annexe 2'!A1" display="Annexe 2 : Nombres de demandes d'activité partielle, d'établissements concernés, de salariés concernés et d'heures chômées demandées, depuis le 1er mars 2020, par département"/>
    <hyperlink ref="A67" location="'Annexe 3'!A1" display="Annexe 3 : Nombres de demandes d'activité partielle, d'établissements concernés, de salariés concernés et d'heures chômées demandées, depuis le 1er mars 2020, par secteur d'activité et département"/>
    <hyperlink ref="A49" location="'Figure 11'!A1" display="Figure 11: Demandes d’inscription à Pôle emploi par semaine"/>
    <hyperlink ref="A51" location="'Figure 12'!A1" display="Figure 12 : Entrées en formation des demandeurs d'emploi"/>
    <hyperlink ref="A61" location="'Figure 17'!A1" display="Figure 17 : Suivi hebdomadaire des offres d'emploi en ligne"/>
    <hyperlink ref="A47" location="'Figure 10'!A1" display="Figure 10 : Dispositifs de suivi des restructurations"/>
    <hyperlink ref="A53" location="'Figure 13'!A1" display="Figure 13: Entrées en Parcours Emploi Compétences"/>
    <hyperlink ref="A55" location="'Figure 14'!A1" display="Figure 14 : Nombre de demandes d'aides d'emplois francs enregistrées"/>
    <hyperlink ref="A57" location="'Figure 15'!A1" display="Figure 15 : Entrées initiales en PACEA"/>
    <hyperlink ref="A59" location="'Figure 16'!A1" display="Figure 16 : Entrées initiales en Garantie jeunes"/>
    <hyperlink ref="A43" location="'Figure 8'!A1" display="Figure 8: Effectifs des DAP et des DI portant sur mai par taille d'entreprise *"/>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70" zoomScaleNormal="70" workbookViewId="0"/>
  </sheetViews>
  <sheetFormatPr baseColWidth="10" defaultRowHeight="15" x14ac:dyDescent="0.25"/>
  <cols>
    <col min="2" max="2" width="42.85546875" customWidth="1"/>
    <col min="3" max="4" width="11.5703125" bestFit="1" customWidth="1"/>
    <col min="5" max="5" width="11.5703125" customWidth="1"/>
    <col min="8" max="8" width="20" customWidth="1"/>
    <col min="9" max="9" width="17.140625" customWidth="1"/>
    <col min="10" max="10" width="14.42578125" customWidth="1"/>
    <col min="11" max="11" width="14.28515625" bestFit="1" customWidth="1"/>
  </cols>
  <sheetData>
    <row r="1" spans="1:17" x14ac:dyDescent="0.25">
      <c r="A1" s="69" t="s">
        <v>671</v>
      </c>
    </row>
    <row r="3" spans="1:17" ht="48" customHeight="1" x14ac:dyDescent="0.25">
      <c r="A3" s="114" t="s">
        <v>0</v>
      </c>
      <c r="B3" s="114" t="s">
        <v>1</v>
      </c>
      <c r="C3" s="114" t="s">
        <v>486</v>
      </c>
      <c r="D3" s="114" t="s">
        <v>485</v>
      </c>
      <c r="E3" s="114" t="s">
        <v>658</v>
      </c>
      <c r="F3" s="114"/>
      <c r="G3" s="118"/>
      <c r="H3" s="118"/>
      <c r="I3" s="114" t="s">
        <v>486</v>
      </c>
      <c r="J3" s="114" t="s">
        <v>485</v>
      </c>
      <c r="K3" s="114" t="s">
        <v>658</v>
      </c>
      <c r="L3" s="114"/>
      <c r="M3" s="114"/>
      <c r="N3" s="114"/>
      <c r="O3" s="114"/>
      <c r="P3" s="114"/>
      <c r="Q3" s="117"/>
    </row>
    <row r="4" spans="1:17" x14ac:dyDescent="0.25">
      <c r="A4" t="s">
        <v>2</v>
      </c>
      <c r="B4" t="s">
        <v>3</v>
      </c>
      <c r="C4" s="3">
        <v>3.958806712910037E-3</v>
      </c>
      <c r="D4" s="3">
        <v>4.0223994511333853E-3</v>
      </c>
      <c r="E4" s="3">
        <v>4.318213267348524E-3</v>
      </c>
      <c r="F4" s="103"/>
      <c r="G4" t="s">
        <v>5</v>
      </c>
      <c r="H4" t="s">
        <v>6</v>
      </c>
      <c r="I4" s="3">
        <v>3.5163462796898679E-5</v>
      </c>
      <c r="J4" s="3">
        <v>2.7660164165159259E-5</v>
      </c>
      <c r="K4" s="3">
        <v>3.1379829960546401E-5</v>
      </c>
      <c r="L4" s="4"/>
      <c r="M4" s="4"/>
      <c r="N4" s="4"/>
      <c r="Q4" s="103"/>
    </row>
    <row r="5" spans="1:17" x14ac:dyDescent="0.25">
      <c r="A5" t="s">
        <v>4</v>
      </c>
      <c r="B5" t="s">
        <v>39</v>
      </c>
      <c r="C5" s="3">
        <v>1.53087210118247E-2</v>
      </c>
      <c r="D5" s="3">
        <v>1.9739766503735792E-2</v>
      </c>
      <c r="E5" s="3">
        <v>2.4941299016002619E-2</v>
      </c>
      <c r="F5" s="103"/>
      <c r="G5" t="s">
        <v>2</v>
      </c>
      <c r="H5" t="s">
        <v>3</v>
      </c>
      <c r="I5" s="3">
        <v>3.958806712910037E-3</v>
      </c>
      <c r="J5" s="3">
        <v>4.0223994511333853E-3</v>
      </c>
      <c r="K5" s="3">
        <v>4.318213267348524E-3</v>
      </c>
      <c r="L5" s="4"/>
      <c r="M5" s="4"/>
      <c r="N5" s="4"/>
      <c r="Q5" s="103"/>
    </row>
    <row r="6" spans="1:17" x14ac:dyDescent="0.25">
      <c r="A6" t="s">
        <v>5</v>
      </c>
      <c r="B6" t="s">
        <v>6</v>
      </c>
      <c r="C6" s="3">
        <v>3.5163462796898679E-5</v>
      </c>
      <c r="D6" s="3">
        <v>2.7660164165159259E-5</v>
      </c>
      <c r="E6" s="3">
        <v>3.1379829960546401E-5</v>
      </c>
      <c r="F6" s="103"/>
      <c r="G6" t="s">
        <v>11</v>
      </c>
      <c r="H6" t="s">
        <v>38</v>
      </c>
      <c r="I6" s="3">
        <v>6.3414072638568481E-3</v>
      </c>
      <c r="J6" s="3">
        <v>6.6006325420858436E-3</v>
      </c>
      <c r="K6" s="3">
        <v>5.319970755741801E-3</v>
      </c>
      <c r="L6" s="4"/>
      <c r="M6" s="4"/>
      <c r="N6" s="4"/>
      <c r="Q6" s="103"/>
    </row>
    <row r="7" spans="1:17" x14ac:dyDescent="0.25">
      <c r="A7" t="s">
        <v>7</v>
      </c>
      <c r="B7" t="s">
        <v>329</v>
      </c>
      <c r="C7" s="3">
        <v>1.7756760293985471E-2</v>
      </c>
      <c r="D7" s="3">
        <v>1.9137219711494759E-2</v>
      </c>
      <c r="E7" s="3">
        <v>1.3231610384544561E-2</v>
      </c>
      <c r="F7" s="103"/>
      <c r="G7" t="s">
        <v>20</v>
      </c>
      <c r="H7" t="s">
        <v>21</v>
      </c>
      <c r="I7" s="3">
        <v>1.1112758029647689E-2</v>
      </c>
      <c r="J7" s="3">
        <v>1.3812707607601509E-2</v>
      </c>
      <c r="K7" s="3">
        <v>1.550228974696743E-2</v>
      </c>
      <c r="L7" s="4"/>
      <c r="M7" s="4"/>
      <c r="N7" s="4"/>
      <c r="Q7" s="103"/>
    </row>
    <row r="8" spans="1:17" x14ac:dyDescent="0.25">
      <c r="A8" t="s">
        <v>8</v>
      </c>
      <c r="B8" t="s">
        <v>9</v>
      </c>
      <c r="C8" s="3">
        <v>1.9036678803054648E-2</v>
      </c>
      <c r="D8" s="3">
        <v>1.910928155572995E-2</v>
      </c>
      <c r="E8" s="3">
        <v>7.9258041353821741E-3</v>
      </c>
      <c r="F8" s="103"/>
      <c r="G8" t="s">
        <v>22</v>
      </c>
      <c r="H8" t="s">
        <v>23</v>
      </c>
      <c r="I8" s="3">
        <v>1.128211031235562E-2</v>
      </c>
      <c r="J8" s="3">
        <v>1.2088325714973539E-2</v>
      </c>
      <c r="K8" s="3">
        <v>1.3766810817760549E-2</v>
      </c>
      <c r="L8" s="4"/>
      <c r="M8" s="4"/>
      <c r="N8" s="4"/>
      <c r="Q8" s="103"/>
    </row>
    <row r="9" spans="1:17" x14ac:dyDescent="0.25">
      <c r="A9" t="s">
        <v>10</v>
      </c>
      <c r="B9" t="s">
        <v>328</v>
      </c>
      <c r="C9" s="3">
        <v>8.1493138394243908E-2</v>
      </c>
      <c r="D9" s="3">
        <v>8.396958660703191E-2</v>
      </c>
      <c r="E9" s="3">
        <v>7.2434017914832088E-2</v>
      </c>
      <c r="F9" s="103"/>
      <c r="G9" t="s">
        <v>4</v>
      </c>
      <c r="H9" t="s">
        <v>39</v>
      </c>
      <c r="I9" s="3">
        <v>1.53087210118247E-2</v>
      </c>
      <c r="J9" s="3">
        <v>1.9739766503735792E-2</v>
      </c>
      <c r="K9" s="3">
        <v>2.4941299016002619E-2</v>
      </c>
      <c r="L9" s="4"/>
      <c r="M9" s="4"/>
      <c r="N9" s="4"/>
      <c r="Q9" s="103"/>
    </row>
    <row r="10" spans="1:17" x14ac:dyDescent="0.25">
      <c r="A10" t="s">
        <v>11</v>
      </c>
      <c r="B10" t="s">
        <v>38</v>
      </c>
      <c r="C10" s="3">
        <v>6.3414072638568481E-3</v>
      </c>
      <c r="D10" s="3">
        <v>6.6006325420858436E-3</v>
      </c>
      <c r="E10" s="3">
        <v>5.319970755741801E-3</v>
      </c>
      <c r="F10" s="103"/>
      <c r="G10" t="s">
        <v>7</v>
      </c>
      <c r="H10" t="s">
        <v>329</v>
      </c>
      <c r="I10" s="3">
        <v>1.7756760293985471E-2</v>
      </c>
      <c r="J10" s="3">
        <v>1.9137219711494759E-2</v>
      </c>
      <c r="K10" s="3">
        <v>1.3231610384544561E-2</v>
      </c>
      <c r="L10" s="4"/>
      <c r="M10" s="4"/>
      <c r="N10" s="4"/>
      <c r="Q10" s="103"/>
    </row>
    <row r="11" spans="1:17" x14ac:dyDescent="0.25">
      <c r="A11" t="s">
        <v>12</v>
      </c>
      <c r="B11" t="s">
        <v>13</v>
      </c>
      <c r="C11" s="3">
        <v>0.13754432882725909</v>
      </c>
      <c r="D11" s="3">
        <v>0.13503622647530841</v>
      </c>
      <c r="E11" s="3">
        <v>0.10614401816543489</v>
      </c>
      <c r="F11" s="187"/>
      <c r="G11" t="s">
        <v>8</v>
      </c>
      <c r="H11" t="s">
        <v>9</v>
      </c>
      <c r="I11" s="3">
        <v>1.9036678803054648E-2</v>
      </c>
      <c r="J11" s="3">
        <v>1.910928155572995E-2</v>
      </c>
      <c r="K11" s="3">
        <v>7.9258041353821741E-3</v>
      </c>
      <c r="L11" s="4"/>
      <c r="M11" s="4"/>
      <c r="N11" s="4"/>
      <c r="Q11" s="103"/>
    </row>
    <row r="12" spans="1:17" x14ac:dyDescent="0.25">
      <c r="A12" t="s">
        <v>14</v>
      </c>
      <c r="B12" t="s">
        <v>36</v>
      </c>
      <c r="C12" s="3">
        <v>0.18836530895753739</v>
      </c>
      <c r="D12" s="3">
        <v>0.17831479268359471</v>
      </c>
      <c r="E12" s="3">
        <v>0.1778837573423899</v>
      </c>
      <c r="F12" s="103"/>
      <c r="G12" t="s">
        <v>18</v>
      </c>
      <c r="H12" t="s">
        <v>19</v>
      </c>
      <c r="I12" s="3">
        <v>1.9274623490769988E-2</v>
      </c>
      <c r="J12" s="3">
        <v>2.5639860214704029E-2</v>
      </c>
      <c r="K12" s="3">
        <v>2.6421380995808399E-2</v>
      </c>
      <c r="L12" s="4"/>
      <c r="M12" s="4"/>
      <c r="N12" s="4"/>
      <c r="Q12" s="103"/>
    </row>
    <row r="13" spans="1:17" x14ac:dyDescent="0.25">
      <c r="A13" t="s">
        <v>15</v>
      </c>
      <c r="B13" t="s">
        <v>327</v>
      </c>
      <c r="C13" s="3">
        <v>4.7423211985221883E-2</v>
      </c>
      <c r="D13" s="3">
        <v>5.2239208435599503E-2</v>
      </c>
      <c r="E13" s="3">
        <v>4.3779003189193137E-2</v>
      </c>
      <c r="F13" s="103"/>
      <c r="G13" t="s">
        <v>15</v>
      </c>
      <c r="H13" t="s">
        <v>327</v>
      </c>
      <c r="I13" s="3">
        <v>4.7423211985221883E-2</v>
      </c>
      <c r="J13" s="3">
        <v>5.2239208435599503E-2</v>
      </c>
      <c r="K13" s="3">
        <v>4.3779003189193137E-2</v>
      </c>
      <c r="L13" s="4"/>
      <c r="M13" s="4"/>
      <c r="N13" s="4"/>
      <c r="Q13" s="103"/>
    </row>
    <row r="14" spans="1:17" x14ac:dyDescent="0.25">
      <c r="A14" t="s">
        <v>16</v>
      </c>
      <c r="B14" t="s">
        <v>17</v>
      </c>
      <c r="C14" s="3">
        <v>0.13453935075317611</v>
      </c>
      <c r="D14" s="3">
        <v>0.125866117577659</v>
      </c>
      <c r="E14" s="3">
        <v>0.16303673946133471</v>
      </c>
      <c r="F14" s="187"/>
      <c r="G14" t="s">
        <v>26</v>
      </c>
      <c r="H14" t="s">
        <v>27</v>
      </c>
      <c r="I14" s="3">
        <v>6.7541127848358751E-2</v>
      </c>
      <c r="J14" s="3">
        <v>7.1357663714117892E-2</v>
      </c>
      <c r="K14" s="3">
        <v>8.9042882498880455E-2</v>
      </c>
      <c r="L14" s="4"/>
      <c r="M14" s="4"/>
      <c r="N14" s="4"/>
      <c r="Q14" s="103"/>
    </row>
    <row r="15" spans="1:17" x14ac:dyDescent="0.25">
      <c r="A15" t="s">
        <v>18</v>
      </c>
      <c r="B15" t="s">
        <v>19</v>
      </c>
      <c r="C15" s="3">
        <v>1.9274623490769988E-2</v>
      </c>
      <c r="D15" s="3">
        <v>2.5639860214704029E-2</v>
      </c>
      <c r="E15" s="3">
        <v>2.6421380995808399E-2</v>
      </c>
      <c r="F15" s="103"/>
      <c r="G15" t="s">
        <v>25</v>
      </c>
      <c r="H15" t="s">
        <v>37</v>
      </c>
      <c r="I15" s="3">
        <v>7.1111559633606172E-2</v>
      </c>
      <c r="J15" s="3">
        <v>7.1771454210196678E-2</v>
      </c>
      <c r="K15" s="3">
        <v>8.3479718060944424E-2</v>
      </c>
      <c r="L15" s="4"/>
      <c r="M15" s="4"/>
      <c r="N15" s="4"/>
      <c r="Q15" s="103"/>
    </row>
    <row r="16" spans="1:17" x14ac:dyDescent="0.25">
      <c r="A16" t="s">
        <v>20</v>
      </c>
      <c r="B16" t="s">
        <v>21</v>
      </c>
      <c r="C16" s="3">
        <v>1.1112758029647689E-2</v>
      </c>
      <c r="D16" s="3">
        <v>1.3812707607601509E-2</v>
      </c>
      <c r="E16" s="3">
        <v>1.550228974696743E-2</v>
      </c>
      <c r="F16" s="103"/>
      <c r="G16" t="s">
        <v>10</v>
      </c>
      <c r="H16" t="s">
        <v>328</v>
      </c>
      <c r="I16" s="3">
        <v>8.1493138394243908E-2</v>
      </c>
      <c r="J16" s="3">
        <v>8.396958660703191E-2</v>
      </c>
      <c r="K16" s="3">
        <v>7.2434017914832088E-2</v>
      </c>
      <c r="L16" s="4"/>
      <c r="M16" s="4"/>
      <c r="N16" s="4"/>
      <c r="Q16" s="103"/>
    </row>
    <row r="17" spans="1:17" x14ac:dyDescent="0.25">
      <c r="A17" t="s">
        <v>22</v>
      </c>
      <c r="B17" t="s">
        <v>23</v>
      </c>
      <c r="C17" s="3">
        <v>1.128211031235562E-2</v>
      </c>
      <c r="D17" s="3">
        <v>1.2088325714973539E-2</v>
      </c>
      <c r="E17" s="3">
        <v>1.3766810817760549E-2</v>
      </c>
      <c r="F17" s="103"/>
      <c r="G17" t="s">
        <v>16</v>
      </c>
      <c r="H17" t="s">
        <v>17</v>
      </c>
      <c r="I17" s="3">
        <v>0.13453935075317611</v>
      </c>
      <c r="J17" s="3">
        <v>0.125866117577659</v>
      </c>
      <c r="K17" s="3">
        <v>0.16303673946133471</v>
      </c>
      <c r="L17" s="4"/>
      <c r="M17" s="4"/>
      <c r="N17" s="4"/>
      <c r="Q17" s="103"/>
    </row>
    <row r="18" spans="1:17" x14ac:dyDescent="0.25">
      <c r="A18" t="s">
        <v>24</v>
      </c>
      <c r="B18" t="s">
        <v>40</v>
      </c>
      <c r="C18" s="3">
        <v>0.16787494421939481</v>
      </c>
      <c r="D18" s="3">
        <v>0.16126709683086801</v>
      </c>
      <c r="E18" s="3">
        <v>0.15274110441747379</v>
      </c>
      <c r="F18" s="103"/>
      <c r="G18" t="s">
        <v>12</v>
      </c>
      <c r="H18" t="s">
        <v>13</v>
      </c>
      <c r="I18" s="3">
        <v>0.13754432882725909</v>
      </c>
      <c r="J18" s="3">
        <v>0.13503622647530841</v>
      </c>
      <c r="K18" s="3">
        <v>0.10614401816543489</v>
      </c>
      <c r="L18" s="4"/>
      <c r="M18" s="4"/>
      <c r="N18" s="4"/>
      <c r="Q18" s="103"/>
    </row>
    <row r="19" spans="1:17" x14ac:dyDescent="0.25">
      <c r="A19" t="s">
        <v>25</v>
      </c>
      <c r="B19" t="s">
        <v>37</v>
      </c>
      <c r="C19" s="3">
        <v>7.1111559633606172E-2</v>
      </c>
      <c r="D19" s="3">
        <v>7.1771454210196678E-2</v>
      </c>
      <c r="E19" s="3">
        <v>8.3479718060944424E-2</v>
      </c>
      <c r="F19" s="103"/>
      <c r="G19" t="s">
        <v>24</v>
      </c>
      <c r="H19" t="s">
        <v>40</v>
      </c>
      <c r="I19" s="3">
        <v>0.16787494421939481</v>
      </c>
      <c r="J19" s="3">
        <v>0.16126709683086801</v>
      </c>
      <c r="K19" s="3">
        <v>0.15274110441747379</v>
      </c>
      <c r="L19" s="4"/>
      <c r="M19" s="4"/>
      <c r="N19" s="4"/>
      <c r="Q19" s="103"/>
    </row>
    <row r="20" spans="1:17" x14ac:dyDescent="0.25">
      <c r="A20" t="s">
        <v>26</v>
      </c>
      <c r="B20" t="s">
        <v>27</v>
      </c>
      <c r="C20" s="3">
        <v>6.7541127848358751E-2</v>
      </c>
      <c r="D20" s="3">
        <v>7.1357663714117892E-2</v>
      </c>
      <c r="E20" s="3">
        <v>8.9042882498880455E-2</v>
      </c>
      <c r="F20" s="103"/>
      <c r="G20" t="s">
        <v>14</v>
      </c>
      <c r="H20" t="s">
        <v>36</v>
      </c>
      <c r="I20" s="3">
        <v>0.18836530895753739</v>
      </c>
      <c r="J20" s="3">
        <v>0.17831479268359471</v>
      </c>
      <c r="K20" s="3">
        <v>0.1778837573423899</v>
      </c>
      <c r="L20" s="4"/>
      <c r="M20" s="4"/>
      <c r="N20" s="4"/>
      <c r="Q20" s="103"/>
    </row>
    <row r="21" spans="1:17" x14ac:dyDescent="0.25">
      <c r="A21" t="s">
        <v>334</v>
      </c>
      <c r="B21" t="s">
        <v>35</v>
      </c>
      <c r="C21" s="3">
        <v>1</v>
      </c>
      <c r="D21" s="3">
        <v>1</v>
      </c>
      <c r="E21" s="3">
        <v>1</v>
      </c>
      <c r="F21" s="103"/>
      <c r="G21" s="115"/>
      <c r="Q21" s="103"/>
    </row>
    <row r="23" spans="1:17" x14ac:dyDescent="0.25">
      <c r="A23" s="75" t="s">
        <v>657</v>
      </c>
    </row>
    <row r="24" spans="1:17" ht="17.25" x14ac:dyDescent="0.25">
      <c r="A24" s="100" t="s">
        <v>656</v>
      </c>
    </row>
    <row r="25" spans="1:17" x14ac:dyDescent="0.25">
      <c r="A25" s="1" t="s">
        <v>330</v>
      </c>
    </row>
    <row r="27" spans="1:17" x14ac:dyDescent="0.25">
      <c r="A27" s="114"/>
      <c r="B27" s="114"/>
      <c r="C27" s="191"/>
      <c r="D27" s="144"/>
      <c r="E27" s="144"/>
      <c r="G27" s="2"/>
      <c r="H27" s="2"/>
    </row>
    <row r="28" spans="1:17" x14ac:dyDescent="0.25">
      <c r="B28" s="87"/>
      <c r="C28" s="151"/>
      <c r="D28" s="151"/>
      <c r="E28" s="151"/>
      <c r="F28" s="88"/>
      <c r="G28" s="88"/>
      <c r="H28" s="2"/>
    </row>
    <row r="29" spans="1:17" x14ac:dyDescent="0.25">
      <c r="B29" s="87"/>
      <c r="C29" s="149"/>
      <c r="D29" s="149"/>
      <c r="E29" s="149"/>
      <c r="F29" s="88"/>
      <c r="G29" s="88"/>
      <c r="H29" s="2"/>
    </row>
    <row r="30" spans="1:17" x14ac:dyDescent="0.25">
      <c r="B30" s="87"/>
      <c r="C30" s="149"/>
      <c r="D30" s="149"/>
      <c r="E30" s="149"/>
      <c r="F30" s="88"/>
      <c r="G30" s="88"/>
      <c r="H30" s="2"/>
    </row>
    <row r="31" spans="1:17" x14ac:dyDescent="0.25">
      <c r="C31" s="149"/>
      <c r="D31" s="3"/>
      <c r="E31" s="3"/>
      <c r="F31" s="88"/>
      <c r="G31" s="88"/>
      <c r="H31" s="2"/>
    </row>
    <row r="32" spans="1:17" x14ac:dyDescent="0.25">
      <c r="C32" s="149"/>
      <c r="D32" s="3"/>
      <c r="E32" s="3"/>
      <c r="F32" s="88"/>
      <c r="G32" s="88"/>
      <c r="H32" s="2"/>
    </row>
    <row r="33" spans="2:7" x14ac:dyDescent="0.25">
      <c r="C33" s="149"/>
      <c r="D33" s="3"/>
      <c r="E33" s="3"/>
      <c r="F33" s="88"/>
      <c r="G33" s="88"/>
    </row>
    <row r="34" spans="2:7" x14ac:dyDescent="0.25">
      <c r="B34" s="87"/>
      <c r="C34" s="149"/>
      <c r="D34" s="149"/>
      <c r="E34" s="149"/>
      <c r="F34" s="88"/>
      <c r="G34" s="88"/>
    </row>
    <row r="35" spans="2:7" x14ac:dyDescent="0.25">
      <c r="B35" s="87"/>
      <c r="C35" s="149"/>
      <c r="D35" s="149"/>
      <c r="E35" s="149"/>
      <c r="F35" s="88"/>
      <c r="G35" s="88"/>
    </row>
    <row r="36" spans="2:7" x14ac:dyDescent="0.25">
      <c r="C36" s="149"/>
      <c r="D36" s="3"/>
      <c r="E36" s="3"/>
      <c r="F36" s="88"/>
      <c r="G36" s="88"/>
    </row>
    <row r="37" spans="2:7" x14ac:dyDescent="0.25">
      <c r="C37" s="149"/>
      <c r="D37" s="3"/>
      <c r="E37" s="3"/>
      <c r="F37" s="88"/>
      <c r="G37" s="88"/>
    </row>
    <row r="38" spans="2:7" x14ac:dyDescent="0.25">
      <c r="C38" s="149"/>
      <c r="D38" s="3"/>
      <c r="E38" s="3"/>
      <c r="F38" s="88"/>
      <c r="G38" s="88"/>
    </row>
    <row r="39" spans="2:7" x14ac:dyDescent="0.25">
      <c r="C39" s="149"/>
      <c r="D39" s="3"/>
      <c r="E39" s="3"/>
      <c r="F39" s="88"/>
      <c r="G39" s="88"/>
    </row>
    <row r="40" spans="2:7" x14ac:dyDescent="0.25">
      <c r="C40" s="149"/>
      <c r="D40" s="3"/>
      <c r="E40" s="3"/>
      <c r="F40" s="88"/>
      <c r="G40" s="88"/>
    </row>
    <row r="41" spans="2:7" x14ac:dyDescent="0.25">
      <c r="C41" s="149"/>
      <c r="D41" s="3"/>
      <c r="E41" s="3"/>
      <c r="F41" s="88"/>
      <c r="G41" s="88"/>
    </row>
    <row r="42" spans="2:7" x14ac:dyDescent="0.25">
      <c r="C42" s="149"/>
      <c r="D42" s="3"/>
      <c r="E42" s="3"/>
      <c r="F42" s="88"/>
      <c r="G42" s="88"/>
    </row>
    <row r="43" spans="2:7" x14ac:dyDescent="0.25">
      <c r="C43" s="149"/>
      <c r="D43" s="3"/>
      <c r="E43" s="3"/>
      <c r="F43" s="88"/>
      <c r="G43" s="88"/>
    </row>
    <row r="44" spans="2:7" x14ac:dyDescent="0.25">
      <c r="C44" s="149"/>
      <c r="D44" s="3"/>
      <c r="E44" s="3"/>
      <c r="F44" s="88"/>
      <c r="G44" s="88"/>
    </row>
    <row r="45" spans="2:7" x14ac:dyDescent="0.25">
      <c r="C45" s="149"/>
      <c r="D45" s="3"/>
      <c r="E45" s="3"/>
      <c r="F45" s="87"/>
      <c r="G45" s="87"/>
    </row>
    <row r="46" spans="2:7" x14ac:dyDescent="0.25">
      <c r="C46" s="87"/>
      <c r="D46" s="3"/>
      <c r="E46" s="3"/>
      <c r="F46" s="87"/>
      <c r="G46" s="87"/>
    </row>
    <row r="47" spans="2:7" x14ac:dyDescent="0.25">
      <c r="C47" s="87"/>
      <c r="D47" s="3"/>
      <c r="E47" s="3"/>
    </row>
    <row r="48" spans="2:7" x14ac:dyDescent="0.25">
      <c r="C48" s="87"/>
      <c r="D48" s="3"/>
      <c r="E48" s="3"/>
    </row>
    <row r="49" spans="3:5" x14ac:dyDescent="0.25">
      <c r="C49" s="87"/>
      <c r="D49" s="3"/>
      <c r="E49" s="3"/>
    </row>
    <row r="50" spans="3:5" x14ac:dyDescent="0.25">
      <c r="C50" s="87"/>
      <c r="D50" s="3"/>
      <c r="E50" s="3"/>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80" zoomScaleNormal="80" workbookViewId="0"/>
  </sheetViews>
  <sheetFormatPr baseColWidth="10" defaultColWidth="11.42578125" defaultRowHeight="15" x14ac:dyDescent="0.25"/>
  <cols>
    <col min="1" max="1" width="35.28515625" style="41" bestFit="1" customWidth="1"/>
    <col min="2" max="5" width="11.42578125" style="41"/>
    <col min="6" max="6" width="13.140625" style="41" bestFit="1" customWidth="1"/>
    <col min="7" max="7" width="9.7109375" style="41" customWidth="1"/>
    <col min="8" max="17" width="11.42578125" style="41"/>
    <col min="18" max="18" width="16" style="41" bestFit="1" customWidth="1"/>
    <col min="19" max="19" width="16.85546875" style="41" bestFit="1" customWidth="1"/>
    <col min="20" max="16384" width="11.42578125" style="41"/>
  </cols>
  <sheetData>
    <row r="1" spans="1:20" x14ac:dyDescent="0.25">
      <c r="A1" s="154" t="s">
        <v>663</v>
      </c>
    </row>
    <row r="2" spans="1:20" ht="15.75" thickBot="1" x14ac:dyDescent="0.3">
      <c r="J2" s="46"/>
      <c r="K2" s="46"/>
      <c r="L2" s="46"/>
      <c r="M2" s="46"/>
      <c r="N2" s="46"/>
      <c r="O2" s="46"/>
      <c r="P2" s="46"/>
      <c r="Q2" s="262"/>
      <c r="R2" s="262"/>
      <c r="S2" s="262"/>
    </row>
    <row r="3" spans="1:20" ht="48" thickBot="1" x14ac:dyDescent="0.3">
      <c r="A3" s="261"/>
      <c r="B3" s="260" t="s">
        <v>82</v>
      </c>
      <c r="C3" s="259" t="s">
        <v>81</v>
      </c>
      <c r="D3" s="259" t="s">
        <v>80</v>
      </c>
      <c r="E3" s="259" t="s">
        <v>79</v>
      </c>
      <c r="F3" s="259" t="s">
        <v>88</v>
      </c>
      <c r="G3" s="259" t="s">
        <v>89</v>
      </c>
      <c r="H3" s="259" t="s">
        <v>100</v>
      </c>
      <c r="I3" s="259" t="s">
        <v>101</v>
      </c>
      <c r="J3" s="259" t="s">
        <v>337</v>
      </c>
      <c r="K3" s="259" t="s">
        <v>472</v>
      </c>
      <c r="L3" s="259" t="s">
        <v>477</v>
      </c>
      <c r="M3" s="259" t="s">
        <v>487</v>
      </c>
      <c r="N3" s="259" t="s">
        <v>601</v>
      </c>
      <c r="O3" s="259" t="s">
        <v>613</v>
      </c>
      <c r="P3" s="259" t="s">
        <v>662</v>
      </c>
      <c r="Q3" s="259" t="s">
        <v>661</v>
      </c>
      <c r="R3" s="258" t="s">
        <v>660</v>
      </c>
      <c r="S3" s="257" t="s">
        <v>659</v>
      </c>
    </row>
    <row r="4" spans="1:20" ht="15" customHeight="1" x14ac:dyDescent="0.25">
      <c r="A4" s="68"/>
      <c r="B4" s="269"/>
      <c r="C4" s="270"/>
      <c r="D4" s="270"/>
      <c r="E4" s="270"/>
      <c r="F4" s="270"/>
      <c r="G4" s="270"/>
      <c r="H4" s="270"/>
      <c r="I4" s="270"/>
      <c r="J4" s="270"/>
      <c r="K4" s="270"/>
      <c r="L4" s="270"/>
      <c r="M4" s="270"/>
      <c r="N4" s="270"/>
      <c r="O4" s="270"/>
      <c r="P4" s="270"/>
      <c r="Q4" s="271"/>
      <c r="R4" s="148"/>
      <c r="S4" s="147"/>
    </row>
    <row r="5" spans="1:20" x14ac:dyDescent="0.25">
      <c r="A5" s="67" t="s">
        <v>77</v>
      </c>
      <c r="B5" s="163">
        <v>11</v>
      </c>
      <c r="C5" s="160">
        <v>8</v>
      </c>
      <c r="D5" s="160">
        <v>6</v>
      </c>
      <c r="E5" s="160">
        <v>5</v>
      </c>
      <c r="F5" s="160">
        <v>5</v>
      </c>
      <c r="G5" s="161" t="s">
        <v>92</v>
      </c>
      <c r="H5" s="162" t="s">
        <v>92</v>
      </c>
      <c r="I5" s="162" t="s">
        <v>92</v>
      </c>
      <c r="J5" s="161" t="s">
        <v>92</v>
      </c>
      <c r="K5" s="161" t="s">
        <v>92</v>
      </c>
      <c r="L5" s="160">
        <v>6</v>
      </c>
      <c r="M5" s="160">
        <v>7</v>
      </c>
      <c r="N5" s="160">
        <v>14</v>
      </c>
      <c r="O5" s="160">
        <v>15</v>
      </c>
      <c r="P5" s="160">
        <v>19</v>
      </c>
      <c r="Q5" s="160">
        <v>35</v>
      </c>
      <c r="R5" s="159">
        <v>143</v>
      </c>
      <c r="S5" s="256">
        <v>158</v>
      </c>
    </row>
    <row r="6" spans="1:20" ht="15.75" thickBot="1" x14ac:dyDescent="0.3">
      <c r="A6" s="65" t="s">
        <v>78</v>
      </c>
      <c r="B6" s="158">
        <v>125</v>
      </c>
      <c r="C6" s="157">
        <v>132</v>
      </c>
      <c r="D6" s="157">
        <v>108</v>
      </c>
      <c r="E6" s="157">
        <v>56</v>
      </c>
      <c r="F6" s="157">
        <v>56</v>
      </c>
      <c r="G6" s="157">
        <v>38</v>
      </c>
      <c r="H6" s="17">
        <v>54</v>
      </c>
      <c r="I6" s="17">
        <v>64</v>
      </c>
      <c r="J6" s="157">
        <v>65</v>
      </c>
      <c r="K6" s="157">
        <v>67</v>
      </c>
      <c r="L6" s="157">
        <v>67</v>
      </c>
      <c r="M6" s="157">
        <v>65</v>
      </c>
      <c r="N6" s="157">
        <v>96</v>
      </c>
      <c r="O6" s="157">
        <v>62</v>
      </c>
      <c r="P6" s="157">
        <v>162</v>
      </c>
      <c r="Q6" s="157">
        <v>127</v>
      </c>
      <c r="R6" s="156">
        <v>1344</v>
      </c>
      <c r="S6" s="255" t="s">
        <v>90</v>
      </c>
    </row>
    <row r="7" spans="1:20" ht="15" customHeight="1" x14ac:dyDescent="0.25">
      <c r="A7" s="66"/>
      <c r="B7" s="269" t="s">
        <v>99</v>
      </c>
      <c r="C7" s="270"/>
      <c r="D7" s="270"/>
      <c r="E7" s="270"/>
      <c r="F7" s="270"/>
      <c r="G7" s="270"/>
      <c r="H7" s="270"/>
      <c r="I7" s="270"/>
      <c r="J7" s="270"/>
      <c r="K7" s="270"/>
      <c r="L7" s="270"/>
      <c r="M7" s="270"/>
      <c r="N7" s="270"/>
      <c r="O7" s="270"/>
      <c r="P7" s="270"/>
      <c r="Q7" s="271"/>
      <c r="R7" s="146"/>
      <c r="S7" s="254"/>
    </row>
    <row r="8" spans="1:20" s="145" customFormat="1" ht="15.75" thickBot="1" x14ac:dyDescent="0.3">
      <c r="A8" s="253" t="s">
        <v>77</v>
      </c>
      <c r="B8" s="252">
        <v>677</v>
      </c>
      <c r="C8" s="251">
        <v>431</v>
      </c>
      <c r="D8" s="251">
        <v>312</v>
      </c>
      <c r="E8" s="251">
        <v>184</v>
      </c>
      <c r="F8" s="251">
        <v>245</v>
      </c>
      <c r="G8" s="251">
        <v>68</v>
      </c>
      <c r="H8" s="251">
        <v>94</v>
      </c>
      <c r="I8" s="251">
        <v>114</v>
      </c>
      <c r="J8" s="251">
        <v>77</v>
      </c>
      <c r="K8" s="251">
        <v>249</v>
      </c>
      <c r="L8" s="251">
        <v>402</v>
      </c>
      <c r="M8" s="251">
        <v>1132</v>
      </c>
      <c r="N8" s="251">
        <v>1354</v>
      </c>
      <c r="O8" s="251">
        <v>2506</v>
      </c>
      <c r="P8" s="251">
        <v>1963</v>
      </c>
      <c r="Q8" s="251">
        <v>9479</v>
      </c>
      <c r="R8" s="156">
        <f>SUM(B8:Q8)</f>
        <v>19287</v>
      </c>
      <c r="S8" s="250">
        <v>11036</v>
      </c>
    </row>
    <row r="9" spans="1:20" x14ac:dyDescent="0.25">
      <c r="A9" s="64" t="s">
        <v>98</v>
      </c>
      <c r="J9" s="46"/>
      <c r="K9" s="46"/>
      <c r="L9" s="46"/>
      <c r="M9" s="192"/>
      <c r="N9" s="192"/>
      <c r="O9" s="46"/>
      <c r="P9" s="46"/>
      <c r="Q9" s="46"/>
      <c r="T9" s="145"/>
    </row>
    <row r="10" spans="1:20" x14ac:dyDescent="0.25">
      <c r="A10" s="42" t="s">
        <v>91</v>
      </c>
      <c r="J10" s="46"/>
      <c r="K10" s="46"/>
      <c r="L10" s="46"/>
      <c r="M10" s="46"/>
      <c r="N10" s="46"/>
      <c r="O10" s="46"/>
      <c r="P10" s="46"/>
      <c r="Q10" s="192"/>
      <c r="R10" s="145"/>
      <c r="S10" s="145"/>
    </row>
    <row r="11" spans="1:20" ht="15" customHeight="1" x14ac:dyDescent="0.25">
      <c r="A11" s="42" t="s">
        <v>97</v>
      </c>
      <c r="J11" s="46"/>
      <c r="K11" s="46"/>
      <c r="L11" s="46"/>
      <c r="M11" s="46"/>
      <c r="N11" s="46"/>
      <c r="O11" s="46"/>
      <c r="P11" s="46"/>
      <c r="Q11" s="46"/>
      <c r="R11" s="145"/>
    </row>
    <row r="12" spans="1:20" x14ac:dyDescent="0.25">
      <c r="A12" s="100" t="s">
        <v>612</v>
      </c>
      <c r="J12" s="46"/>
      <c r="K12" s="46"/>
      <c r="L12" s="46"/>
      <c r="M12" s="46"/>
      <c r="N12" s="46"/>
      <c r="O12" s="46"/>
      <c r="P12" s="46"/>
      <c r="Q12" s="249"/>
      <c r="R12" s="145"/>
      <c r="S12" s="145"/>
    </row>
    <row r="13" spans="1:20" x14ac:dyDescent="0.25">
      <c r="J13" s="46"/>
      <c r="K13" s="46"/>
      <c r="L13" s="46"/>
      <c r="M13" s="46"/>
      <c r="N13" s="46"/>
      <c r="O13" s="46"/>
      <c r="P13" s="46"/>
      <c r="Q13" s="46"/>
      <c r="R13" s="145"/>
    </row>
  </sheetData>
  <mergeCells count="2">
    <mergeCell ref="B4:Q4"/>
    <mergeCell ref="B7:Q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workbookViewId="0"/>
  </sheetViews>
  <sheetFormatPr baseColWidth="10" defaultColWidth="11.42578125" defaultRowHeight="15" x14ac:dyDescent="0.25"/>
  <cols>
    <col min="1" max="1" width="32.85546875" style="87" customWidth="1"/>
    <col min="2" max="2" width="16.140625" style="87" customWidth="1"/>
    <col min="3" max="3" width="15.42578125" style="87" customWidth="1"/>
    <col min="4" max="4" width="11.42578125" style="87"/>
    <col min="5" max="5" width="21" style="87" customWidth="1"/>
    <col min="6" max="16384" width="11.42578125" style="87"/>
  </cols>
  <sheetData>
    <row r="1" spans="1:16" x14ac:dyDescent="0.25">
      <c r="A1" s="154" t="s">
        <v>644</v>
      </c>
    </row>
    <row r="3" spans="1:16" ht="60" x14ac:dyDescent="0.25">
      <c r="A3" s="95"/>
      <c r="B3" s="233" t="s">
        <v>86</v>
      </c>
      <c r="C3" s="234" t="s">
        <v>308</v>
      </c>
      <c r="D3" s="233" t="s">
        <v>304</v>
      </c>
      <c r="E3" s="233" t="s">
        <v>307</v>
      </c>
    </row>
    <row r="4" spans="1:16" x14ac:dyDescent="0.25">
      <c r="A4" s="92" t="s">
        <v>643</v>
      </c>
      <c r="B4" s="94">
        <v>113506</v>
      </c>
      <c r="C4" s="93">
        <v>110701</v>
      </c>
      <c r="D4" s="91">
        <v>2.5338524493907055E-2</v>
      </c>
      <c r="E4" s="91">
        <v>-3.3129591724519569E-2</v>
      </c>
      <c r="L4" s="88"/>
      <c r="M4" s="88"/>
      <c r="N4" s="88"/>
      <c r="O4" s="88"/>
      <c r="P4" s="187"/>
    </row>
    <row r="5" spans="1:16" x14ac:dyDescent="0.25">
      <c r="A5" s="92" t="s">
        <v>642</v>
      </c>
      <c r="B5" s="90">
        <v>102407</v>
      </c>
      <c r="C5" s="93">
        <v>102045</v>
      </c>
      <c r="D5" s="89">
        <v>3.5474545543632274E-3</v>
      </c>
      <c r="E5" s="89">
        <v>-2.3428138992243164E-2</v>
      </c>
      <c r="L5" s="88"/>
      <c r="M5" s="88"/>
      <c r="N5" s="88"/>
      <c r="O5" s="88"/>
      <c r="P5" s="187"/>
    </row>
    <row r="6" spans="1:16" x14ac:dyDescent="0.25">
      <c r="A6" s="92" t="s">
        <v>641</v>
      </c>
      <c r="B6" s="90">
        <v>100966</v>
      </c>
      <c r="C6" s="93">
        <v>95260</v>
      </c>
      <c r="D6" s="89">
        <v>5.9899223178668803E-2</v>
      </c>
      <c r="E6" s="89">
        <v>-5.1802347813264649E-2</v>
      </c>
      <c r="L6" s="88"/>
      <c r="M6" s="88"/>
      <c r="N6" s="88"/>
      <c r="O6" s="88"/>
      <c r="P6" s="187"/>
    </row>
    <row r="7" spans="1:16" x14ac:dyDescent="0.25">
      <c r="A7" s="92" t="s">
        <v>640</v>
      </c>
      <c r="B7" s="90">
        <v>96042</v>
      </c>
      <c r="C7" s="93">
        <v>97699</v>
      </c>
      <c r="D7" s="89">
        <v>-1.6960255478561725E-2</v>
      </c>
      <c r="E7" s="89">
        <v>1.7786322574284252E-2</v>
      </c>
      <c r="L7" s="88"/>
      <c r="M7" s="88"/>
      <c r="N7" s="88"/>
      <c r="O7" s="88"/>
      <c r="P7" s="187"/>
    </row>
    <row r="8" spans="1:16" x14ac:dyDescent="0.25">
      <c r="A8" s="92" t="s">
        <v>639</v>
      </c>
      <c r="B8" s="90">
        <v>90495</v>
      </c>
      <c r="C8" s="93">
        <v>83347</v>
      </c>
      <c r="D8" s="89">
        <v>8.5761935042653059E-2</v>
      </c>
      <c r="E8" s="89">
        <v>3.0550996297089128E-2</v>
      </c>
      <c r="L8" s="88"/>
      <c r="M8" s="88"/>
      <c r="N8" s="88"/>
      <c r="O8" s="88"/>
      <c r="P8" s="187"/>
    </row>
    <row r="9" spans="1:16" x14ac:dyDescent="0.25">
      <c r="A9" s="92" t="s">
        <v>638</v>
      </c>
      <c r="B9" s="90">
        <v>75523</v>
      </c>
      <c r="C9" s="93">
        <v>69559</v>
      </c>
      <c r="D9" s="89">
        <v>8.5740163027070437E-2</v>
      </c>
      <c r="E9" s="89">
        <v>4.9617625374062113E-2</v>
      </c>
      <c r="L9" s="88"/>
      <c r="M9" s="88"/>
      <c r="N9" s="88"/>
      <c r="O9" s="88"/>
      <c r="P9" s="187"/>
    </row>
    <row r="10" spans="1:16" x14ac:dyDescent="0.25">
      <c r="A10" s="92" t="s">
        <v>637</v>
      </c>
      <c r="B10" s="90">
        <v>93003</v>
      </c>
      <c r="C10" s="93">
        <v>91428</v>
      </c>
      <c r="D10" s="89">
        <v>1.7226670166688551E-2</v>
      </c>
      <c r="E10" s="89">
        <v>3.8095739300008979E-2</v>
      </c>
      <c r="L10" s="88"/>
      <c r="M10" s="88"/>
      <c r="N10" s="88"/>
      <c r="O10" s="88"/>
      <c r="P10" s="187"/>
    </row>
    <row r="11" spans="1:16" x14ac:dyDescent="0.25">
      <c r="A11" s="92" t="s">
        <v>636</v>
      </c>
      <c r="B11" s="90">
        <v>86699</v>
      </c>
      <c r="C11" s="93">
        <v>96774</v>
      </c>
      <c r="D11" s="89">
        <v>-0.10410854155041649</v>
      </c>
      <c r="E11" s="89">
        <v>1.3520644487962752E-2</v>
      </c>
      <c r="L11" s="88"/>
      <c r="M11" s="88"/>
      <c r="N11" s="88"/>
      <c r="O11" s="88"/>
      <c r="P11" s="187"/>
    </row>
    <row r="12" spans="1:16" x14ac:dyDescent="0.25">
      <c r="A12" s="92" t="s">
        <v>635</v>
      </c>
      <c r="B12" s="90">
        <v>96119</v>
      </c>
      <c r="C12" s="93">
        <v>87314</v>
      </c>
      <c r="D12" s="89">
        <v>0.1008429346954669</v>
      </c>
      <c r="E12" s="89">
        <v>1.81670651307686E-2</v>
      </c>
      <c r="L12" s="88"/>
      <c r="M12" s="88"/>
      <c r="N12" s="88"/>
      <c r="O12" s="88"/>
      <c r="P12" s="187"/>
    </row>
    <row r="13" spans="1:16" x14ac:dyDescent="0.25">
      <c r="A13" s="92" t="s">
        <v>634</v>
      </c>
      <c r="B13" s="90">
        <v>82690</v>
      </c>
      <c r="C13" s="93">
        <v>76021</v>
      </c>
      <c r="D13" s="89">
        <v>8.7725759987371976E-2</v>
      </c>
      <c r="E13" s="89">
        <v>1.9838594514944408E-2</v>
      </c>
      <c r="L13" s="88"/>
      <c r="M13" s="88"/>
      <c r="N13" s="88"/>
      <c r="O13" s="88"/>
      <c r="P13" s="187"/>
    </row>
    <row r="14" spans="1:16" x14ac:dyDescent="0.25">
      <c r="A14" s="92" t="s">
        <v>633</v>
      </c>
      <c r="B14" s="90">
        <v>117673</v>
      </c>
      <c r="C14" s="93">
        <v>89536</v>
      </c>
      <c r="D14" s="89">
        <v>0.31425348463187985</v>
      </c>
      <c r="E14" s="89">
        <v>9.5914427490740639E-2</v>
      </c>
      <c r="L14" s="88"/>
      <c r="M14" s="88"/>
      <c r="N14" s="88"/>
      <c r="O14" s="88"/>
      <c r="P14" s="187"/>
    </row>
    <row r="15" spans="1:16" x14ac:dyDescent="0.25">
      <c r="A15" s="92" t="s">
        <v>632</v>
      </c>
      <c r="B15" s="90">
        <v>91763.636363636368</v>
      </c>
      <c r="C15" s="93">
        <v>84912</v>
      </c>
      <c r="D15" s="89">
        <v>8.0691025575140962E-2</v>
      </c>
      <c r="E15" s="89">
        <v>0.14939365321415332</v>
      </c>
      <c r="L15" s="88"/>
      <c r="M15" s="88"/>
      <c r="N15" s="88"/>
      <c r="O15" s="88"/>
      <c r="P15" s="187"/>
    </row>
    <row r="16" spans="1:16" x14ac:dyDescent="0.25">
      <c r="A16" s="92" t="s">
        <v>631</v>
      </c>
      <c r="B16" s="90">
        <v>105802</v>
      </c>
      <c r="C16" s="90">
        <v>97699</v>
      </c>
      <c r="D16" s="89">
        <v>8.2938412880377399E-2</v>
      </c>
      <c r="E16" s="89">
        <v>0.14292133787032801</v>
      </c>
      <c r="L16" s="88"/>
      <c r="M16" s="88"/>
      <c r="N16" s="88"/>
      <c r="O16" s="88"/>
      <c r="P16" s="187"/>
    </row>
    <row r="17" spans="1:16" x14ac:dyDescent="0.25">
      <c r="A17" s="92" t="s">
        <v>630</v>
      </c>
      <c r="B17" s="90">
        <v>73060.606060606064</v>
      </c>
      <c r="C17" s="90">
        <v>73699</v>
      </c>
      <c r="D17" s="89">
        <v>-8.6621791258217895E-3</v>
      </c>
      <c r="E17" s="89">
        <v>0.1227518676643431</v>
      </c>
      <c r="L17" s="88"/>
      <c r="M17" s="88"/>
      <c r="N17" s="88"/>
      <c r="O17" s="88"/>
      <c r="P17" s="187"/>
    </row>
    <row r="18" spans="1:16" x14ac:dyDescent="0.25">
      <c r="A18" s="142" t="s">
        <v>629</v>
      </c>
      <c r="B18" s="90">
        <v>81477</v>
      </c>
      <c r="C18" s="90">
        <v>85348</v>
      </c>
      <c r="D18" s="89">
        <v>-4.5355485775882221E-2</v>
      </c>
      <c r="E18" s="89">
        <v>3.0572216732060786E-2</v>
      </c>
      <c r="L18" s="88"/>
      <c r="M18" s="88"/>
      <c r="N18" s="88"/>
      <c r="O18" s="88"/>
      <c r="P18" s="187"/>
    </row>
    <row r="19" spans="1:16" x14ac:dyDescent="0.25">
      <c r="A19" s="142" t="s">
        <v>628</v>
      </c>
      <c r="B19" s="141">
        <v>65653</v>
      </c>
      <c r="C19" s="141">
        <v>75509</v>
      </c>
      <c r="D19" s="140">
        <v>-0.1305274867896542</v>
      </c>
      <c r="E19" s="140">
        <v>-1.8848155601552841E-2</v>
      </c>
      <c r="L19" s="88"/>
      <c r="M19" s="88"/>
      <c r="N19" s="88"/>
      <c r="O19" s="88"/>
      <c r="P19" s="187"/>
    </row>
    <row r="20" spans="1:16" x14ac:dyDescent="0.25">
      <c r="A20" s="142" t="s">
        <v>627</v>
      </c>
      <c r="B20" s="141">
        <v>68188</v>
      </c>
      <c r="C20" s="141">
        <v>89413</v>
      </c>
      <c r="D20" s="140">
        <v>-0.23738158880699678</v>
      </c>
      <c r="E20" s="140">
        <v>-0.10985740592277016</v>
      </c>
      <c r="L20" s="88"/>
      <c r="M20" s="88"/>
      <c r="N20" s="88"/>
      <c r="O20" s="88"/>
      <c r="P20" s="187"/>
    </row>
    <row r="21" spans="1:16" x14ac:dyDescent="0.25">
      <c r="A21" s="142" t="s">
        <v>626</v>
      </c>
      <c r="B21" s="141">
        <v>58423</v>
      </c>
      <c r="C21" s="141">
        <v>73891</v>
      </c>
      <c r="D21" s="140">
        <v>-0.20933537237281941</v>
      </c>
      <c r="E21" s="140">
        <v>-0.15553999401531959</v>
      </c>
      <c r="L21" s="88"/>
      <c r="M21" s="88"/>
      <c r="N21" s="88"/>
      <c r="O21" s="88"/>
    </row>
    <row r="22" spans="1:16" x14ac:dyDescent="0.25">
      <c r="A22" s="142" t="s">
        <v>625</v>
      </c>
      <c r="B22" s="141">
        <v>56762</v>
      </c>
      <c r="C22" s="141">
        <v>85364</v>
      </c>
      <c r="D22" s="140">
        <v>-0.33505927557284099</v>
      </c>
      <c r="E22" s="140">
        <v>-0.23182088797169442</v>
      </c>
      <c r="L22" s="88"/>
      <c r="M22" s="88"/>
      <c r="N22" s="88"/>
      <c r="O22" s="88"/>
    </row>
    <row r="23" spans="1:16" x14ac:dyDescent="0.25">
      <c r="A23" s="142" t="s">
        <v>624</v>
      </c>
      <c r="B23" s="141">
        <v>57817</v>
      </c>
      <c r="C23" s="141">
        <v>88345</v>
      </c>
      <c r="D23" s="140">
        <v>-0.34555436074480728</v>
      </c>
      <c r="E23" s="140">
        <v>-0.28433027806049027</v>
      </c>
      <c r="L23" s="88"/>
      <c r="M23" s="88"/>
      <c r="N23" s="88"/>
      <c r="O23" s="88"/>
    </row>
    <row r="24" spans="1:16" x14ac:dyDescent="0.25">
      <c r="A24" s="142" t="s">
        <v>623</v>
      </c>
      <c r="B24" s="141">
        <v>64117</v>
      </c>
      <c r="C24" s="141">
        <v>71115</v>
      </c>
      <c r="D24" s="140">
        <v>-9.8403993531603784E-2</v>
      </c>
      <c r="E24" s="140">
        <v>-0.25601556249313651</v>
      </c>
      <c r="L24" s="88"/>
      <c r="M24" s="88"/>
      <c r="N24" s="88"/>
      <c r="O24" s="88"/>
    </row>
    <row r="25" spans="1:16" x14ac:dyDescent="0.25">
      <c r="A25" s="142" t="s">
        <v>622</v>
      </c>
      <c r="B25" s="141">
        <v>74658</v>
      </c>
      <c r="C25" s="141">
        <v>89880</v>
      </c>
      <c r="D25" s="140">
        <v>-0.16935914552736986</v>
      </c>
      <c r="E25" s="140">
        <v>-0.24305057603135904</v>
      </c>
    </row>
    <row r="26" spans="1:16" x14ac:dyDescent="0.25">
      <c r="A26" s="139" t="s">
        <v>621</v>
      </c>
      <c r="B26" s="138">
        <v>66822</v>
      </c>
      <c r="C26" s="138">
        <v>70150</v>
      </c>
      <c r="D26" s="137">
        <v>-4.7441197434069826E-2</v>
      </c>
      <c r="E26" s="137">
        <v>-0.1755172305862468</v>
      </c>
    </row>
    <row r="27" spans="1:16" x14ac:dyDescent="0.25">
      <c r="A27" s="273" t="s">
        <v>306</v>
      </c>
      <c r="B27" s="273"/>
    </row>
    <row r="28" spans="1:16" ht="36" customHeight="1" x14ac:dyDescent="0.25">
      <c r="A28" s="272" t="s">
        <v>295</v>
      </c>
      <c r="B28" s="272"/>
      <c r="C28" s="272"/>
      <c r="D28" s="272"/>
      <c r="E28" s="272"/>
    </row>
    <row r="29" spans="1:16" x14ac:dyDescent="0.25">
      <c r="A29" s="17" t="s">
        <v>294</v>
      </c>
    </row>
    <row r="31" spans="1:16" ht="15.75" thickBot="1" x14ac:dyDescent="0.3">
      <c r="L31" s="88"/>
      <c r="M31" s="88"/>
      <c r="N31" s="88"/>
    </row>
    <row r="32" spans="1:16" ht="15.75" thickBot="1" x14ac:dyDescent="0.3">
      <c r="A32" s="111"/>
      <c r="B32" s="232">
        <v>2018</v>
      </c>
      <c r="C32" s="231">
        <v>2019</v>
      </c>
      <c r="D32" s="230">
        <v>2020</v>
      </c>
      <c r="F32" s="88"/>
      <c r="L32" s="88"/>
      <c r="M32" s="88"/>
      <c r="N32" s="88"/>
    </row>
    <row r="33" spans="1:14" x14ac:dyDescent="0.25">
      <c r="A33" s="229" t="s">
        <v>643</v>
      </c>
      <c r="B33" s="228">
        <v>100330</v>
      </c>
      <c r="C33" s="227">
        <v>110701</v>
      </c>
      <c r="D33" s="226">
        <v>113506</v>
      </c>
      <c r="E33" s="88"/>
      <c r="F33" s="88"/>
      <c r="J33" s="88"/>
      <c r="K33" s="88"/>
      <c r="L33" s="88"/>
      <c r="M33" s="88"/>
      <c r="N33" s="88"/>
    </row>
    <row r="34" spans="1:14" x14ac:dyDescent="0.25">
      <c r="A34" s="109" t="s">
        <v>642</v>
      </c>
      <c r="B34" s="225">
        <v>104190</v>
      </c>
      <c r="C34" s="224">
        <v>102045</v>
      </c>
      <c r="D34" s="223">
        <v>102407</v>
      </c>
      <c r="E34" s="88"/>
      <c r="F34" s="88"/>
      <c r="J34" s="88"/>
      <c r="K34" s="88"/>
      <c r="L34" s="88"/>
      <c r="M34" s="88"/>
      <c r="N34" s="88"/>
    </row>
    <row r="35" spans="1:14" x14ac:dyDescent="0.25">
      <c r="A35" s="109" t="s">
        <v>641</v>
      </c>
      <c r="B35" s="225">
        <v>89142</v>
      </c>
      <c r="C35" s="224">
        <v>95260</v>
      </c>
      <c r="D35" s="223">
        <v>100966</v>
      </c>
      <c r="E35" s="88"/>
      <c r="F35" s="88"/>
      <c r="J35" s="88"/>
      <c r="K35" s="88"/>
      <c r="L35" s="88"/>
      <c r="M35" s="88"/>
      <c r="N35" s="88"/>
    </row>
    <row r="36" spans="1:14" x14ac:dyDescent="0.25">
      <c r="A36" s="109" t="s">
        <v>640</v>
      </c>
      <c r="B36" s="225">
        <v>97441</v>
      </c>
      <c r="C36" s="224">
        <v>97699</v>
      </c>
      <c r="D36" s="223">
        <v>96042</v>
      </c>
      <c r="E36" s="88"/>
      <c r="F36" s="88"/>
      <c r="J36" s="88"/>
      <c r="K36" s="88"/>
      <c r="L36" s="88"/>
      <c r="M36" s="88"/>
      <c r="N36" s="88"/>
    </row>
    <row r="37" spans="1:14" x14ac:dyDescent="0.25">
      <c r="A37" s="109" t="s">
        <v>639</v>
      </c>
      <c r="B37" s="225">
        <v>75434</v>
      </c>
      <c r="C37" s="224">
        <v>83347</v>
      </c>
      <c r="D37" s="223">
        <v>90495</v>
      </c>
      <c r="E37" s="88"/>
      <c r="F37" s="88"/>
      <c r="J37" s="88"/>
      <c r="K37" s="88"/>
      <c r="L37" s="88"/>
      <c r="M37" s="88"/>
      <c r="N37" s="88"/>
    </row>
    <row r="38" spans="1:14" x14ac:dyDescent="0.25">
      <c r="A38" s="109" t="s">
        <v>638</v>
      </c>
      <c r="B38" s="225">
        <v>71031</v>
      </c>
      <c r="C38" s="224">
        <v>69559</v>
      </c>
      <c r="D38" s="223">
        <v>75523</v>
      </c>
      <c r="E38" s="88"/>
      <c r="F38" s="88"/>
      <c r="J38" s="88"/>
      <c r="K38" s="88"/>
      <c r="L38" s="88"/>
      <c r="M38" s="88"/>
      <c r="N38" s="88"/>
    </row>
    <row r="39" spans="1:14" x14ac:dyDescent="0.25">
      <c r="A39" s="109" t="s">
        <v>637</v>
      </c>
      <c r="B39" s="225">
        <v>93102</v>
      </c>
      <c r="C39" s="224">
        <v>91428</v>
      </c>
      <c r="D39" s="223">
        <v>93003</v>
      </c>
      <c r="E39" s="88"/>
      <c r="F39" s="88"/>
      <c r="J39" s="88"/>
      <c r="K39" s="88"/>
      <c r="L39" s="88"/>
      <c r="M39" s="88"/>
      <c r="N39" s="88"/>
    </row>
    <row r="40" spans="1:14" x14ac:dyDescent="0.25">
      <c r="A40" s="109" t="s">
        <v>636</v>
      </c>
      <c r="B40" s="225">
        <v>91065</v>
      </c>
      <c r="C40" s="224">
        <v>96774</v>
      </c>
      <c r="D40" s="223">
        <v>86699</v>
      </c>
      <c r="E40" s="88"/>
      <c r="F40" s="88"/>
      <c r="J40" s="88"/>
      <c r="K40" s="88"/>
      <c r="L40" s="88"/>
      <c r="M40" s="88"/>
      <c r="N40" s="88"/>
    </row>
    <row r="41" spans="1:14" x14ac:dyDescent="0.25">
      <c r="A41" s="109" t="s">
        <v>635</v>
      </c>
      <c r="B41" s="225">
        <v>78415</v>
      </c>
      <c r="C41" s="224">
        <v>87314</v>
      </c>
      <c r="D41" s="223">
        <v>96119</v>
      </c>
      <c r="E41" s="88"/>
      <c r="F41" s="88"/>
      <c r="J41" s="88"/>
      <c r="K41" s="88"/>
      <c r="L41" s="88"/>
      <c r="M41" s="88"/>
      <c r="N41" s="88"/>
    </row>
    <row r="42" spans="1:14" x14ac:dyDescent="0.25">
      <c r="A42" s="109" t="s">
        <v>634</v>
      </c>
      <c r="B42" s="225">
        <v>71697</v>
      </c>
      <c r="C42" s="224">
        <v>76021</v>
      </c>
      <c r="D42" s="223">
        <v>82690</v>
      </c>
      <c r="E42" s="88"/>
      <c r="F42" s="88"/>
      <c r="J42" s="88"/>
      <c r="K42" s="88"/>
      <c r="L42" s="88"/>
      <c r="M42" s="88"/>
      <c r="N42" s="88"/>
    </row>
    <row r="43" spans="1:14" x14ac:dyDescent="0.25">
      <c r="A43" s="109" t="s">
        <v>633</v>
      </c>
      <c r="B43" s="225">
        <v>87845</v>
      </c>
      <c r="C43" s="224">
        <v>89536</v>
      </c>
      <c r="D43" s="223">
        <v>117673</v>
      </c>
      <c r="E43" s="88"/>
      <c r="F43" s="88"/>
      <c r="J43" s="88"/>
      <c r="K43" s="88"/>
      <c r="L43" s="88"/>
      <c r="M43" s="88"/>
      <c r="N43" s="88"/>
    </row>
    <row r="44" spans="1:14" ht="15" customHeight="1" x14ac:dyDescent="0.25">
      <c r="A44" s="109" t="s">
        <v>632</v>
      </c>
      <c r="B44" s="225">
        <v>82895</v>
      </c>
      <c r="C44" s="224">
        <v>84912</v>
      </c>
      <c r="D44" s="223">
        <v>91763.636363636368</v>
      </c>
      <c r="E44" s="88"/>
      <c r="F44" s="88"/>
      <c r="J44" s="88"/>
      <c r="K44" s="88"/>
      <c r="L44" s="88"/>
      <c r="M44" s="88"/>
      <c r="N44" s="88"/>
    </row>
    <row r="45" spans="1:14" x14ac:dyDescent="0.25">
      <c r="A45" s="109" t="s">
        <v>631</v>
      </c>
      <c r="B45" s="225">
        <v>82654</v>
      </c>
      <c r="C45" s="224">
        <v>97699</v>
      </c>
      <c r="D45" s="223">
        <v>105802</v>
      </c>
      <c r="E45" s="88"/>
      <c r="F45" s="88"/>
      <c r="J45" s="88"/>
      <c r="K45" s="88"/>
      <c r="L45" s="88"/>
      <c r="M45" s="88"/>
      <c r="N45" s="88"/>
    </row>
    <row r="46" spans="1:14" x14ac:dyDescent="0.25">
      <c r="A46" s="109" t="s">
        <v>630</v>
      </c>
      <c r="B46" s="225">
        <v>78244</v>
      </c>
      <c r="C46" s="224">
        <v>73699</v>
      </c>
      <c r="D46" s="223">
        <v>73060.606060606064</v>
      </c>
      <c r="E46" s="88"/>
      <c r="F46" s="88"/>
      <c r="J46" s="88"/>
      <c r="K46" s="88"/>
      <c r="L46" s="88"/>
      <c r="M46" s="88"/>
      <c r="N46" s="88"/>
    </row>
    <row r="47" spans="1:14" x14ac:dyDescent="0.25">
      <c r="A47" s="109" t="s">
        <v>629</v>
      </c>
      <c r="B47" s="225">
        <v>89129</v>
      </c>
      <c r="C47" s="224">
        <v>85348</v>
      </c>
      <c r="D47" s="223">
        <v>81477</v>
      </c>
      <c r="E47" s="88"/>
      <c r="F47" s="88"/>
      <c r="J47" s="88"/>
      <c r="K47" s="88"/>
      <c r="L47" s="88"/>
      <c r="M47" s="88"/>
      <c r="N47" s="88"/>
    </row>
    <row r="48" spans="1:14" x14ac:dyDescent="0.25">
      <c r="A48" s="109" t="s">
        <v>628</v>
      </c>
      <c r="B48" s="225">
        <v>86398</v>
      </c>
      <c r="C48" s="224">
        <v>75509</v>
      </c>
      <c r="D48" s="223">
        <v>65653</v>
      </c>
      <c r="E48" s="88"/>
      <c r="F48" s="88"/>
      <c r="J48" s="88"/>
      <c r="K48" s="88"/>
      <c r="L48" s="88"/>
    </row>
    <row r="49" spans="1:12" x14ac:dyDescent="0.25">
      <c r="A49" s="109" t="s">
        <v>627</v>
      </c>
      <c r="B49" s="225">
        <v>83743</v>
      </c>
      <c r="C49" s="224">
        <v>89413</v>
      </c>
      <c r="D49" s="223">
        <v>68188</v>
      </c>
      <c r="E49" s="88"/>
      <c r="F49" s="88"/>
      <c r="J49" s="88"/>
      <c r="K49" s="88"/>
      <c r="L49" s="88"/>
    </row>
    <row r="50" spans="1:12" x14ac:dyDescent="0.25">
      <c r="A50" s="109" t="s">
        <v>626</v>
      </c>
      <c r="B50" s="225">
        <v>56008</v>
      </c>
      <c r="C50" s="224">
        <v>73891</v>
      </c>
      <c r="D50" s="223">
        <v>58423</v>
      </c>
      <c r="E50" s="88"/>
      <c r="F50" s="88"/>
      <c r="J50" s="88"/>
      <c r="K50" s="88"/>
      <c r="L50" s="88"/>
    </row>
    <row r="51" spans="1:12" x14ac:dyDescent="0.25">
      <c r="A51" s="109" t="s">
        <v>625</v>
      </c>
      <c r="B51" s="225">
        <v>86722</v>
      </c>
      <c r="C51" s="224">
        <v>85364</v>
      </c>
      <c r="D51" s="223">
        <v>56762</v>
      </c>
      <c r="E51" s="88"/>
      <c r="F51" s="88"/>
      <c r="J51" s="88"/>
      <c r="K51" s="88"/>
      <c r="L51" s="88"/>
    </row>
    <row r="52" spans="1:12" x14ac:dyDescent="0.25">
      <c r="A52" s="109" t="s">
        <v>624</v>
      </c>
      <c r="B52" s="225">
        <v>77423</v>
      </c>
      <c r="C52" s="224">
        <v>88345</v>
      </c>
      <c r="D52" s="223">
        <v>57817</v>
      </c>
      <c r="E52" s="88"/>
      <c r="F52" s="88"/>
      <c r="J52" s="88"/>
      <c r="K52" s="88"/>
      <c r="L52" s="88"/>
    </row>
    <row r="53" spans="1:12" x14ac:dyDescent="0.25">
      <c r="A53" s="109" t="s">
        <v>623</v>
      </c>
      <c r="B53" s="225">
        <v>93888</v>
      </c>
      <c r="C53" s="224">
        <v>71115</v>
      </c>
      <c r="D53" s="223">
        <v>64117</v>
      </c>
      <c r="E53" s="88"/>
      <c r="F53" s="88"/>
      <c r="J53" s="88"/>
      <c r="K53" s="88"/>
      <c r="L53" s="88"/>
    </row>
    <row r="54" spans="1:12" x14ac:dyDescent="0.25">
      <c r="A54" s="109" t="s">
        <v>622</v>
      </c>
      <c r="B54" s="225">
        <v>81416</v>
      </c>
      <c r="C54" s="224">
        <v>89880</v>
      </c>
      <c r="D54" s="223">
        <v>74658</v>
      </c>
      <c r="E54" s="88"/>
      <c r="F54" s="88"/>
    </row>
    <row r="55" spans="1:12" ht="15.75" thickBot="1" x14ac:dyDescent="0.3">
      <c r="A55" s="222" t="s">
        <v>621</v>
      </c>
      <c r="B55" s="221">
        <v>66658</v>
      </c>
      <c r="C55" s="220">
        <v>70150</v>
      </c>
      <c r="D55" s="219">
        <v>66822</v>
      </c>
      <c r="E55" s="88"/>
      <c r="F55" s="88"/>
    </row>
    <row r="56" spans="1:12" x14ac:dyDescent="0.25">
      <c r="A56" s="273" t="s">
        <v>306</v>
      </c>
      <c r="B56" s="273"/>
      <c r="E56" s="194"/>
      <c r="G56" s="149"/>
      <c r="H56" s="108"/>
      <c r="I56" s="108"/>
      <c r="J56" s="108"/>
    </row>
    <row r="57" spans="1:12" ht="29.25" customHeight="1" x14ac:dyDescent="0.25">
      <c r="A57" s="272" t="s">
        <v>295</v>
      </c>
      <c r="B57" s="272"/>
      <c r="C57" s="272"/>
      <c r="D57" s="272"/>
      <c r="E57" s="272"/>
      <c r="G57" s="149"/>
      <c r="H57" s="108"/>
      <c r="I57" s="108"/>
      <c r="J57" s="108"/>
    </row>
    <row r="58" spans="1:12" x14ac:dyDescent="0.25">
      <c r="A58" s="17" t="s">
        <v>294</v>
      </c>
      <c r="G58" s="149"/>
      <c r="H58" s="108"/>
      <c r="I58" s="108"/>
      <c r="J58" s="108"/>
    </row>
    <row r="59" spans="1:12" x14ac:dyDescent="0.25">
      <c r="D59" s="176"/>
      <c r="G59" s="149"/>
      <c r="H59" s="108"/>
      <c r="I59" s="108"/>
      <c r="J59" s="108"/>
    </row>
    <row r="60" spans="1:12" ht="15.75" thickBot="1" x14ac:dyDescent="0.3">
      <c r="G60" s="149"/>
      <c r="H60" s="108"/>
      <c r="I60" s="108"/>
      <c r="J60" s="108"/>
    </row>
    <row r="61" spans="1:12" ht="135.75" thickBot="1" x14ac:dyDescent="0.3">
      <c r="A61" s="218"/>
      <c r="B61" s="216" t="s">
        <v>620</v>
      </c>
      <c r="C61" s="217" t="s">
        <v>305</v>
      </c>
      <c r="D61" s="216" t="s">
        <v>304</v>
      </c>
      <c r="E61" s="215" t="s">
        <v>307</v>
      </c>
      <c r="F61" s="214" t="s">
        <v>606</v>
      </c>
      <c r="G61" s="149"/>
      <c r="H61" s="108"/>
      <c r="I61" s="108"/>
      <c r="J61" s="108"/>
    </row>
    <row r="62" spans="1:12" x14ac:dyDescent="0.25">
      <c r="A62" s="213" t="s">
        <v>303</v>
      </c>
      <c r="B62" s="211">
        <v>666</v>
      </c>
      <c r="C62" s="210">
        <v>572</v>
      </c>
      <c r="D62" s="209">
        <v>0.16433566433566438</v>
      </c>
      <c r="E62" s="140">
        <v>-7.9305650102110326E-2</v>
      </c>
      <c r="F62" s="208">
        <v>-0.1749598715890851</v>
      </c>
      <c r="G62" s="149"/>
      <c r="H62" s="108"/>
      <c r="I62" s="108"/>
      <c r="J62" s="108"/>
    </row>
    <row r="63" spans="1:12" x14ac:dyDescent="0.25">
      <c r="A63" s="212" t="s">
        <v>67</v>
      </c>
      <c r="B63" s="211">
        <v>561</v>
      </c>
      <c r="C63" s="210">
        <v>487</v>
      </c>
      <c r="D63" s="209">
        <v>0.15195071868583154</v>
      </c>
      <c r="E63" s="140">
        <v>-0.1356267299327798</v>
      </c>
      <c r="F63" s="208">
        <v>-0.25517751479289941</v>
      </c>
      <c r="G63" s="149"/>
      <c r="H63" s="108"/>
      <c r="I63" s="108"/>
      <c r="J63" s="108"/>
    </row>
    <row r="64" spans="1:12" x14ac:dyDescent="0.25">
      <c r="A64" s="212" t="s">
        <v>66</v>
      </c>
      <c r="B64" s="211">
        <v>427</v>
      </c>
      <c r="C64" s="210">
        <v>459</v>
      </c>
      <c r="D64" s="209">
        <v>-6.9716775599128589E-2</v>
      </c>
      <c r="E64" s="140">
        <v>-0.24008810572687223</v>
      </c>
      <c r="F64" s="208">
        <v>-0.36886907174706118</v>
      </c>
      <c r="G64" s="149"/>
      <c r="H64" s="108"/>
      <c r="I64" s="108"/>
      <c r="J64" s="108"/>
    </row>
    <row r="65" spans="1:10" x14ac:dyDescent="0.25">
      <c r="A65" s="212" t="s">
        <v>68</v>
      </c>
      <c r="B65" s="211">
        <v>1615</v>
      </c>
      <c r="C65" s="210">
        <v>1607</v>
      </c>
      <c r="D65" s="209">
        <v>4.9782202862476144E-3</v>
      </c>
      <c r="E65" s="140">
        <v>-0.15160152008686212</v>
      </c>
      <c r="F65" s="208">
        <v>-0.22109670448406271</v>
      </c>
      <c r="G65" s="149"/>
      <c r="H65" s="108"/>
      <c r="I65" s="108"/>
      <c r="J65" s="108"/>
    </row>
    <row r="66" spans="1:10" x14ac:dyDescent="0.25">
      <c r="A66" s="212" t="s">
        <v>302</v>
      </c>
      <c r="B66" s="211">
        <v>11630</v>
      </c>
      <c r="C66" s="210">
        <v>12654</v>
      </c>
      <c r="D66" s="209">
        <v>-8.0923028291449373E-2</v>
      </c>
      <c r="E66" s="140">
        <v>-0.17264078078921496</v>
      </c>
      <c r="F66" s="208">
        <v>-0.22998359173559257</v>
      </c>
      <c r="G66" s="149"/>
      <c r="H66" s="108"/>
      <c r="I66" s="108"/>
      <c r="J66" s="108"/>
    </row>
    <row r="67" spans="1:10" x14ac:dyDescent="0.25">
      <c r="A67" s="212" t="s">
        <v>56</v>
      </c>
      <c r="B67" s="211">
        <v>2378</v>
      </c>
      <c r="C67" s="210">
        <v>2530</v>
      </c>
      <c r="D67" s="209">
        <v>-6.0079051383399196E-2</v>
      </c>
      <c r="E67" s="140">
        <v>-0.17926451041205138</v>
      </c>
      <c r="F67" s="208">
        <v>-0.25466259749067477</v>
      </c>
      <c r="G67" s="149"/>
      <c r="H67" s="108"/>
      <c r="I67" s="108"/>
      <c r="J67" s="108"/>
    </row>
    <row r="68" spans="1:10" x14ac:dyDescent="0.25">
      <c r="A68" s="212" t="s">
        <v>54</v>
      </c>
      <c r="B68" s="211">
        <v>2569</v>
      </c>
      <c r="C68" s="210">
        <v>2523</v>
      </c>
      <c r="D68" s="209">
        <v>1.8232263178755481E-2</v>
      </c>
      <c r="E68" s="140">
        <v>-0.12798693484614065</v>
      </c>
      <c r="F68" s="208">
        <v>-0.1903779501567916</v>
      </c>
      <c r="G68" s="149"/>
      <c r="H68" s="108"/>
      <c r="I68" s="108"/>
      <c r="J68" s="108"/>
    </row>
    <row r="69" spans="1:10" x14ac:dyDescent="0.25">
      <c r="A69" s="212" t="s">
        <v>61</v>
      </c>
      <c r="B69" s="211">
        <v>3082</v>
      </c>
      <c r="C69" s="210">
        <v>3181</v>
      </c>
      <c r="D69" s="209">
        <v>-3.1122288588494196E-2</v>
      </c>
      <c r="E69" s="140">
        <v>-0.17936758351052884</v>
      </c>
      <c r="F69" s="208">
        <v>-0.25836540343095693</v>
      </c>
      <c r="G69" s="149"/>
      <c r="H69" s="108"/>
      <c r="I69" s="108"/>
      <c r="J69" s="108"/>
    </row>
    <row r="70" spans="1:10" x14ac:dyDescent="0.25">
      <c r="A70" s="212" t="s">
        <v>59</v>
      </c>
      <c r="B70" s="211">
        <v>6473</v>
      </c>
      <c r="C70" s="210">
        <v>6796</v>
      </c>
      <c r="D70" s="209">
        <v>-4.752795762213069E-2</v>
      </c>
      <c r="E70" s="140">
        <v>-0.21843003412969286</v>
      </c>
      <c r="F70" s="208">
        <v>-0.29293942433360687</v>
      </c>
      <c r="G70" s="149"/>
      <c r="H70" s="108"/>
      <c r="I70" s="108"/>
      <c r="J70" s="108"/>
    </row>
    <row r="71" spans="1:10" x14ac:dyDescent="0.25">
      <c r="A71" s="212" t="s">
        <v>301</v>
      </c>
      <c r="B71" s="211">
        <v>5127</v>
      </c>
      <c r="C71" s="210">
        <v>5408</v>
      </c>
      <c r="D71" s="209">
        <v>-5.1960059171597628E-2</v>
      </c>
      <c r="E71" s="140">
        <v>-0.1922700985582797</v>
      </c>
      <c r="F71" s="208">
        <v>-0.25091799265605874</v>
      </c>
      <c r="I71" s="108"/>
      <c r="J71" s="108"/>
    </row>
    <row r="72" spans="1:10" x14ac:dyDescent="0.25">
      <c r="A72" s="212" t="s">
        <v>300</v>
      </c>
      <c r="B72" s="211">
        <v>3735</v>
      </c>
      <c r="C72" s="210">
        <v>3816</v>
      </c>
      <c r="D72" s="209">
        <v>-2.1226415094339646E-2</v>
      </c>
      <c r="E72" s="140">
        <v>-0.1579598327345545</v>
      </c>
      <c r="F72" s="208">
        <v>-0.22954662397804582</v>
      </c>
      <c r="I72" s="108"/>
      <c r="J72" s="108"/>
    </row>
    <row r="73" spans="1:10" x14ac:dyDescent="0.25">
      <c r="A73" s="212" t="s">
        <v>55</v>
      </c>
      <c r="B73" s="211">
        <v>2869</v>
      </c>
      <c r="C73" s="210">
        <v>2959</v>
      </c>
      <c r="D73" s="209">
        <v>-3.0415680973301829E-2</v>
      </c>
      <c r="E73" s="140">
        <v>-0.17875536480686693</v>
      </c>
      <c r="F73" s="208">
        <v>-0.25068027210884358</v>
      </c>
      <c r="I73" s="108"/>
      <c r="J73" s="108"/>
    </row>
    <row r="74" spans="1:10" ht="15" customHeight="1" x14ac:dyDescent="0.25">
      <c r="A74" s="212" t="s">
        <v>299</v>
      </c>
      <c r="B74" s="211">
        <v>5398</v>
      </c>
      <c r="C74" s="210">
        <v>5755</v>
      </c>
      <c r="D74" s="209">
        <v>-6.2033014769765416E-2</v>
      </c>
      <c r="E74" s="140">
        <v>-0.19277426160337552</v>
      </c>
      <c r="F74" s="208">
        <v>-0.25255221673099815</v>
      </c>
    </row>
    <row r="75" spans="1:10" x14ac:dyDescent="0.25">
      <c r="A75" s="212" t="s">
        <v>63</v>
      </c>
      <c r="B75" s="211">
        <v>6131</v>
      </c>
      <c r="C75" s="210">
        <v>6550</v>
      </c>
      <c r="D75" s="209">
        <v>-6.3969465648854973E-2</v>
      </c>
      <c r="E75" s="140">
        <v>-0.16385942318771818</v>
      </c>
      <c r="F75" s="208">
        <v>-0.22488789237668161</v>
      </c>
    </row>
    <row r="76" spans="1:10" x14ac:dyDescent="0.25">
      <c r="A76" s="212" t="s">
        <v>53</v>
      </c>
      <c r="B76" s="211">
        <v>7815</v>
      </c>
      <c r="C76" s="210">
        <v>8189</v>
      </c>
      <c r="D76" s="209">
        <v>-4.5671022102820813E-2</v>
      </c>
      <c r="E76" s="140">
        <v>-0.14405821870606716</v>
      </c>
      <c r="F76" s="208">
        <v>-0.20887100987409224</v>
      </c>
    </row>
    <row r="77" spans="1:10" x14ac:dyDescent="0.25">
      <c r="A77" s="212" t="s">
        <v>298</v>
      </c>
      <c r="B77" s="211">
        <v>5667</v>
      </c>
      <c r="C77" s="210">
        <v>5759</v>
      </c>
      <c r="D77" s="209">
        <v>-1.5974995658968538E-2</v>
      </c>
      <c r="E77" s="140">
        <v>-0.16096224574044882</v>
      </c>
      <c r="F77" s="208">
        <v>-0.2441090624332598</v>
      </c>
    </row>
    <row r="78" spans="1:10" ht="15.75" thickBot="1" x14ac:dyDescent="0.3">
      <c r="A78" s="207" t="s">
        <v>57</v>
      </c>
      <c r="B78" s="206">
        <v>239</v>
      </c>
      <c r="C78" s="205">
        <v>221</v>
      </c>
      <c r="D78" s="204">
        <v>8.144796380090491E-2</v>
      </c>
      <c r="E78" s="203">
        <v>-8.0939947780678811E-2</v>
      </c>
      <c r="F78" s="202">
        <v>-0.14903846153846156</v>
      </c>
    </row>
    <row r="79" spans="1:10" ht="15.75" thickBot="1" x14ac:dyDescent="0.3">
      <c r="A79" s="201" t="s">
        <v>476</v>
      </c>
      <c r="B79" s="200">
        <v>66822</v>
      </c>
      <c r="C79" s="200">
        <v>70150</v>
      </c>
      <c r="D79" s="199">
        <v>-4.7441197434069847E-2</v>
      </c>
      <c r="E79" s="198">
        <v>-0.1755172305862468</v>
      </c>
      <c r="F79" s="197">
        <v>-0.24305057603135904</v>
      </c>
    </row>
    <row r="80" spans="1:10" x14ac:dyDescent="0.25">
      <c r="A80" s="17" t="s">
        <v>297</v>
      </c>
      <c r="B80" s="88"/>
      <c r="C80" s="88"/>
    </row>
    <row r="81" spans="1:6" x14ac:dyDescent="0.25">
      <c r="A81" s="17" t="s">
        <v>296</v>
      </c>
    </row>
    <row r="82" spans="1:6" ht="29.25" customHeight="1" x14ac:dyDescent="0.25">
      <c r="A82" s="272" t="s">
        <v>295</v>
      </c>
      <c r="B82" s="272"/>
      <c r="C82" s="272"/>
      <c r="D82" s="272"/>
      <c r="E82" s="272"/>
      <c r="F82" s="272"/>
    </row>
    <row r="83" spans="1:6" x14ac:dyDescent="0.25">
      <c r="A83" s="17" t="s">
        <v>294</v>
      </c>
      <c r="B83" s="88"/>
      <c r="C83" s="88"/>
      <c r="D83" s="88"/>
      <c r="E83" s="88"/>
      <c r="F83" s="88"/>
    </row>
    <row r="84" spans="1:6" x14ac:dyDescent="0.25">
      <c r="B84" s="88"/>
      <c r="C84" s="88"/>
      <c r="D84" s="88"/>
      <c r="E84" s="88"/>
      <c r="F84" s="88"/>
    </row>
    <row r="85" spans="1:6" x14ac:dyDescent="0.25">
      <c r="B85" s="88"/>
      <c r="C85" s="88"/>
      <c r="D85" s="88"/>
      <c r="E85" s="88"/>
      <c r="F85" s="88"/>
    </row>
  </sheetData>
  <mergeCells count="5">
    <mergeCell ref="A82:F82"/>
    <mergeCell ref="A57:E57"/>
    <mergeCell ref="A27:B27"/>
    <mergeCell ref="A28:E28"/>
    <mergeCell ref="A56:B5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heetViews>
  <sheetFormatPr baseColWidth="10" defaultColWidth="11.42578125" defaultRowHeight="15" x14ac:dyDescent="0.25"/>
  <cols>
    <col min="1" max="1" width="13.85546875" style="87" customWidth="1"/>
    <col min="2" max="2" width="18.42578125" style="87" customWidth="1"/>
    <col min="3" max="3" width="21.42578125" style="87" customWidth="1"/>
    <col min="4" max="16384" width="11.42578125" style="87"/>
  </cols>
  <sheetData>
    <row r="1" spans="1:3" x14ac:dyDescent="0.25">
      <c r="A1" s="13" t="s">
        <v>645</v>
      </c>
      <c r="B1" s="17"/>
      <c r="C1" s="17"/>
    </row>
    <row r="2" spans="1:3" x14ac:dyDescent="0.25">
      <c r="A2" s="96"/>
      <c r="B2" s="96"/>
      <c r="C2" s="96"/>
    </row>
    <row r="3" spans="1:3" x14ac:dyDescent="0.25">
      <c r="A3" s="186"/>
      <c r="B3" s="185">
        <v>2019</v>
      </c>
      <c r="C3" s="185">
        <v>2020</v>
      </c>
    </row>
    <row r="4" spans="1:3" x14ac:dyDescent="0.25">
      <c r="A4" s="183" t="s">
        <v>309</v>
      </c>
      <c r="B4" s="181">
        <v>14597</v>
      </c>
      <c r="C4" s="181">
        <f>'[5]Source PE'!B8</f>
        <v>14581</v>
      </c>
    </row>
    <row r="5" spans="1:3" x14ac:dyDescent="0.25">
      <c r="A5" s="183" t="s">
        <v>310</v>
      </c>
      <c r="B5" s="181">
        <v>7879</v>
      </c>
      <c r="C5" s="181">
        <f>'[5]Source PE'!B9</f>
        <v>9683</v>
      </c>
    </row>
    <row r="6" spans="1:3" x14ac:dyDescent="0.25">
      <c r="A6" s="183" t="s">
        <v>311</v>
      </c>
      <c r="B6" s="181">
        <v>10570</v>
      </c>
      <c r="C6" s="181">
        <f>'[5]Source PE'!B10</f>
        <v>14267</v>
      </c>
    </row>
    <row r="7" spans="1:3" x14ac:dyDescent="0.25">
      <c r="A7" s="183" t="s">
        <v>312</v>
      </c>
      <c r="B7" s="181">
        <v>12222</v>
      </c>
      <c r="C7" s="181">
        <f>'[5]Source PE'!B11</f>
        <v>15664</v>
      </c>
    </row>
    <row r="8" spans="1:3" x14ac:dyDescent="0.25">
      <c r="A8" s="183" t="s">
        <v>313</v>
      </c>
      <c r="B8" s="181">
        <v>13510</v>
      </c>
      <c r="C8" s="181">
        <f>'[5]Source PE'!B12</f>
        <v>15840</v>
      </c>
    </row>
    <row r="9" spans="1:3" x14ac:dyDescent="0.25">
      <c r="A9" s="183" t="s">
        <v>314</v>
      </c>
      <c r="B9" s="181">
        <v>14232</v>
      </c>
      <c r="C9" s="181">
        <f>'[5]Source PE'!B13</f>
        <v>17019</v>
      </c>
    </row>
    <row r="10" spans="1:3" x14ac:dyDescent="0.25">
      <c r="A10" s="183" t="s">
        <v>315</v>
      </c>
      <c r="B10" s="181">
        <v>15499</v>
      </c>
      <c r="C10" s="181">
        <f>'[5]Source PE'!B14</f>
        <v>17517</v>
      </c>
    </row>
    <row r="11" spans="1:3" x14ac:dyDescent="0.25">
      <c r="A11" s="183" t="s">
        <v>316</v>
      </c>
      <c r="B11" s="181">
        <v>14063</v>
      </c>
      <c r="C11" s="181">
        <f>'[5]Source PE'!B15</f>
        <v>18529</v>
      </c>
    </row>
    <row r="12" spans="1:3" x14ac:dyDescent="0.25">
      <c r="A12" s="183" t="s">
        <v>605</v>
      </c>
      <c r="B12" s="181">
        <v>16783</v>
      </c>
      <c r="C12" s="181">
        <f>'[5]Source PE'!B16</f>
        <v>16737</v>
      </c>
    </row>
    <row r="13" spans="1:3" x14ac:dyDescent="0.25">
      <c r="A13" s="183" t="s">
        <v>289</v>
      </c>
      <c r="B13" s="184">
        <v>16432</v>
      </c>
      <c r="C13" s="181">
        <f>'[5]Source PE'!B17</f>
        <v>17344.5</v>
      </c>
    </row>
    <row r="14" spans="1:3" x14ac:dyDescent="0.25">
      <c r="A14" s="183" t="s">
        <v>288</v>
      </c>
      <c r="B14" s="184">
        <v>16765</v>
      </c>
      <c r="C14" s="181">
        <f>'[5]Source PE'!B18</f>
        <v>16641.5</v>
      </c>
    </row>
    <row r="15" spans="1:3" x14ac:dyDescent="0.25">
      <c r="A15" s="183" t="s">
        <v>287</v>
      </c>
      <c r="B15" s="184">
        <v>17107</v>
      </c>
      <c r="C15" s="181">
        <f>'[5]Source PE'!B19</f>
        <v>6986</v>
      </c>
    </row>
    <row r="16" spans="1:3" x14ac:dyDescent="0.25">
      <c r="A16" s="183" t="s">
        <v>286</v>
      </c>
      <c r="B16" s="184">
        <v>18126</v>
      </c>
      <c r="C16" s="181">
        <f>'[5]Source PE'!B20</f>
        <v>5212</v>
      </c>
    </row>
    <row r="17" spans="1:4" x14ac:dyDescent="0.25">
      <c r="A17" s="183" t="s">
        <v>285</v>
      </c>
      <c r="B17" s="184">
        <v>18204</v>
      </c>
      <c r="C17" s="181">
        <f>'[5]Source PE'!B21</f>
        <v>4708</v>
      </c>
    </row>
    <row r="18" spans="1:4" x14ac:dyDescent="0.25">
      <c r="A18" s="183" t="s">
        <v>284</v>
      </c>
      <c r="B18" s="184">
        <v>18560</v>
      </c>
      <c r="C18" s="181">
        <f>'[5]Source PE'!B22</f>
        <v>4170</v>
      </c>
    </row>
    <row r="19" spans="1:4" x14ac:dyDescent="0.25">
      <c r="A19" s="183" t="s">
        <v>283</v>
      </c>
      <c r="B19" s="182">
        <v>15788</v>
      </c>
      <c r="C19" s="181">
        <f>'[5]Source PE'!B23</f>
        <v>3549</v>
      </c>
    </row>
    <row r="20" spans="1:4" x14ac:dyDescent="0.25">
      <c r="A20" s="183" t="s">
        <v>282</v>
      </c>
      <c r="B20" s="182">
        <v>13099</v>
      </c>
      <c r="C20" s="181">
        <f>'[5]Source PE'!B24</f>
        <v>4762</v>
      </c>
    </row>
    <row r="21" spans="1:4" x14ac:dyDescent="0.25">
      <c r="A21" s="183" t="s">
        <v>321</v>
      </c>
      <c r="B21" s="182">
        <v>14207</v>
      </c>
      <c r="C21" s="181">
        <f>'[5]Source PE'!B25</f>
        <v>3808</v>
      </c>
    </row>
    <row r="22" spans="1:4" x14ac:dyDescent="0.25">
      <c r="A22" s="183" t="s">
        <v>471</v>
      </c>
      <c r="B22" s="181">
        <v>13969</v>
      </c>
      <c r="C22" s="181">
        <f>'[5]Source PE'!B26</f>
        <v>4096</v>
      </c>
    </row>
    <row r="23" spans="1:4" x14ac:dyDescent="0.25">
      <c r="A23" s="183" t="s">
        <v>475</v>
      </c>
      <c r="B23" s="182">
        <v>16713</v>
      </c>
      <c r="C23" s="181">
        <f>'[5]Source PE'!B27</f>
        <v>8570</v>
      </c>
    </row>
    <row r="24" spans="1:4" x14ac:dyDescent="0.25">
      <c r="A24" s="183" t="s">
        <v>479</v>
      </c>
      <c r="B24" s="182">
        <v>15841</v>
      </c>
      <c r="C24" s="181">
        <f>'[5]Source PE'!B28</f>
        <v>7271</v>
      </c>
    </row>
    <row r="25" spans="1:4" x14ac:dyDescent="0.25">
      <c r="A25" s="183" t="s">
        <v>598</v>
      </c>
      <c r="B25" s="182">
        <v>10184</v>
      </c>
      <c r="C25" s="181">
        <v>13484</v>
      </c>
      <c r="D25"/>
    </row>
    <row r="26" spans="1:4" x14ac:dyDescent="0.25">
      <c r="A26" s="183" t="s">
        <v>603</v>
      </c>
      <c r="B26" s="182">
        <v>16246</v>
      </c>
      <c r="C26" s="181">
        <v>12955</v>
      </c>
      <c r="D26"/>
    </row>
    <row r="27" spans="1:4" x14ac:dyDescent="0.25">
      <c r="A27" s="183" t="s">
        <v>618</v>
      </c>
      <c r="B27" s="182">
        <v>12988</v>
      </c>
      <c r="C27" s="181">
        <v>18381</v>
      </c>
      <c r="D27"/>
    </row>
    <row r="28" spans="1:4" x14ac:dyDescent="0.25">
      <c r="A28" s="183" t="s">
        <v>617</v>
      </c>
      <c r="B28" s="182">
        <v>15214</v>
      </c>
      <c r="C28" s="181">
        <v>19784</v>
      </c>
      <c r="D28"/>
    </row>
    <row r="29" spans="1:4" x14ac:dyDescent="0.25">
      <c r="A29"/>
      <c r="B29"/>
      <c r="D29"/>
    </row>
    <row r="30" spans="1:4" x14ac:dyDescent="0.25">
      <c r="A30"/>
      <c r="B30"/>
      <c r="C30"/>
      <c r="D30"/>
    </row>
    <row r="31" spans="1:4" x14ac:dyDescent="0.25">
      <c r="A31"/>
      <c r="B31"/>
      <c r="C31"/>
      <c r="D31"/>
    </row>
    <row r="32" spans="1:4"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xSplit="1" ySplit="3" topLeftCell="B4" activePane="bottomRight" state="frozen"/>
      <selection activeCell="C21" sqref="C21"/>
      <selection pane="topRight" activeCell="C21" sqref="C21"/>
      <selection pane="bottomLeft" activeCell="C21" sqref="C21"/>
      <selection pane="bottomRight"/>
    </sheetView>
  </sheetViews>
  <sheetFormatPr baseColWidth="10" defaultColWidth="11.42578125" defaultRowHeight="15" x14ac:dyDescent="0.25"/>
  <cols>
    <col min="1" max="1" width="21.42578125" style="17" customWidth="1"/>
    <col min="2" max="3" width="18.5703125" style="17" customWidth="1"/>
    <col min="4" max="16384" width="11.42578125" style="17"/>
  </cols>
  <sheetData>
    <row r="1" spans="1:3" x14ac:dyDescent="0.25">
      <c r="A1" s="13" t="s">
        <v>646</v>
      </c>
    </row>
    <row r="3" spans="1:3" x14ac:dyDescent="0.25">
      <c r="A3" s="96"/>
      <c r="B3" s="97">
        <v>2019</v>
      </c>
      <c r="C3" s="97">
        <v>2020</v>
      </c>
    </row>
    <row r="4" spans="1:3" x14ac:dyDescent="0.25">
      <c r="A4" s="98" t="s">
        <v>309</v>
      </c>
      <c r="B4" s="180">
        <v>5470</v>
      </c>
      <c r="C4" s="180">
        <v>2172</v>
      </c>
    </row>
    <row r="5" spans="1:3" x14ac:dyDescent="0.25">
      <c r="A5" s="98" t="s">
        <v>310</v>
      </c>
      <c r="B5" s="180">
        <v>2400</v>
      </c>
      <c r="C5" s="180">
        <v>1398</v>
      </c>
    </row>
    <row r="6" spans="1:3" x14ac:dyDescent="0.25">
      <c r="A6" s="98" t="s">
        <v>311</v>
      </c>
      <c r="B6" s="180">
        <v>1527</v>
      </c>
      <c r="C6" s="180">
        <v>1025</v>
      </c>
    </row>
    <row r="7" spans="1:3" x14ac:dyDescent="0.25">
      <c r="A7" s="98" t="s">
        <v>312</v>
      </c>
      <c r="B7" s="180">
        <v>1798</v>
      </c>
      <c r="C7" s="180">
        <v>1545</v>
      </c>
    </row>
    <row r="8" spans="1:3" x14ac:dyDescent="0.25">
      <c r="A8" s="172" t="s">
        <v>313</v>
      </c>
      <c r="B8" s="180">
        <v>3495</v>
      </c>
      <c r="C8" s="180">
        <v>2297</v>
      </c>
    </row>
    <row r="9" spans="1:3" x14ac:dyDescent="0.25">
      <c r="A9" s="172" t="s">
        <v>314</v>
      </c>
      <c r="B9" s="180">
        <v>1116</v>
      </c>
      <c r="C9" s="180">
        <v>1173</v>
      </c>
    </row>
    <row r="10" spans="1:3" x14ac:dyDescent="0.25">
      <c r="A10" s="172" t="s">
        <v>315</v>
      </c>
      <c r="B10" s="180">
        <v>1260</v>
      </c>
      <c r="C10" s="180">
        <v>1003</v>
      </c>
    </row>
    <row r="11" spans="1:3" x14ac:dyDescent="0.25">
      <c r="A11" s="172" t="s">
        <v>316</v>
      </c>
      <c r="B11" s="180">
        <v>841</v>
      </c>
      <c r="C11" s="180">
        <v>926</v>
      </c>
    </row>
    <row r="12" spans="1:3" ht="17.25" x14ac:dyDescent="0.25">
      <c r="A12" s="172" t="s">
        <v>317</v>
      </c>
      <c r="B12" s="180">
        <v>3928</v>
      </c>
      <c r="C12" s="180">
        <v>2261</v>
      </c>
    </row>
    <row r="13" spans="1:3" x14ac:dyDescent="0.25">
      <c r="A13" s="172" t="s">
        <v>289</v>
      </c>
      <c r="B13" s="180">
        <v>1349</v>
      </c>
      <c r="C13" s="180">
        <v>1331</v>
      </c>
    </row>
    <row r="14" spans="1:3" x14ac:dyDescent="0.25">
      <c r="A14" s="172" t="s">
        <v>288</v>
      </c>
      <c r="B14" s="180">
        <v>1893</v>
      </c>
      <c r="C14" s="180">
        <v>1051</v>
      </c>
    </row>
    <row r="15" spans="1:3" x14ac:dyDescent="0.25">
      <c r="A15" s="172" t="s">
        <v>287</v>
      </c>
      <c r="B15" s="180">
        <v>1068</v>
      </c>
      <c r="C15" s="180">
        <v>746</v>
      </c>
    </row>
    <row r="16" spans="1:3" x14ac:dyDescent="0.25">
      <c r="A16" s="172" t="s">
        <v>286</v>
      </c>
      <c r="B16" s="180">
        <v>828</v>
      </c>
      <c r="C16" s="180">
        <v>339</v>
      </c>
    </row>
    <row r="17" spans="1:5" x14ac:dyDescent="0.25">
      <c r="A17" s="172" t="s">
        <v>285</v>
      </c>
      <c r="B17" s="180">
        <v>4105</v>
      </c>
      <c r="C17" s="180">
        <v>1352</v>
      </c>
    </row>
    <row r="18" spans="1:5" x14ac:dyDescent="0.25">
      <c r="A18" s="172" t="s">
        <v>284</v>
      </c>
      <c r="B18" s="180">
        <v>1156</v>
      </c>
      <c r="C18" s="180">
        <v>416</v>
      </c>
    </row>
    <row r="19" spans="1:5" x14ac:dyDescent="0.25">
      <c r="A19" s="172" t="s">
        <v>283</v>
      </c>
      <c r="B19" s="180">
        <v>1440</v>
      </c>
      <c r="C19" s="180">
        <v>507</v>
      </c>
    </row>
    <row r="20" spans="1:5" x14ac:dyDescent="0.25">
      <c r="A20" s="100" t="s">
        <v>282</v>
      </c>
      <c r="B20" s="180">
        <v>1002</v>
      </c>
      <c r="C20" s="180">
        <v>348</v>
      </c>
    </row>
    <row r="21" spans="1:5" x14ac:dyDescent="0.25">
      <c r="A21" s="100" t="s">
        <v>321</v>
      </c>
      <c r="B21" s="180">
        <v>3595</v>
      </c>
      <c r="C21" s="180">
        <v>1093</v>
      </c>
    </row>
    <row r="22" spans="1:5" x14ac:dyDescent="0.25">
      <c r="A22" s="100" t="s">
        <v>471</v>
      </c>
      <c r="B22" s="180">
        <v>1106</v>
      </c>
      <c r="C22" s="180">
        <v>506</v>
      </c>
    </row>
    <row r="23" spans="1:5" x14ac:dyDescent="0.25">
      <c r="A23" s="100" t="s">
        <v>475</v>
      </c>
      <c r="B23" s="180">
        <v>1456</v>
      </c>
      <c r="C23" s="180">
        <v>713</v>
      </c>
    </row>
    <row r="24" spans="1:5" x14ac:dyDescent="0.25">
      <c r="A24" s="100" t="s">
        <v>479</v>
      </c>
      <c r="B24" s="180">
        <v>1078</v>
      </c>
      <c r="C24" s="180">
        <v>500</v>
      </c>
    </row>
    <row r="25" spans="1:5" x14ac:dyDescent="0.25">
      <c r="A25" s="100" t="s">
        <v>598</v>
      </c>
      <c r="B25" s="180">
        <v>3215</v>
      </c>
      <c r="C25" s="180">
        <v>451</v>
      </c>
    </row>
    <row r="26" spans="1:5" x14ac:dyDescent="0.25">
      <c r="A26" s="100" t="s">
        <v>603</v>
      </c>
      <c r="B26" s="180">
        <v>1515</v>
      </c>
      <c r="C26" s="180">
        <v>1872</v>
      </c>
    </row>
    <row r="27" spans="1:5" x14ac:dyDescent="0.25">
      <c r="A27" s="100" t="s">
        <v>618</v>
      </c>
      <c r="B27" s="180">
        <v>1366</v>
      </c>
      <c r="C27" s="180">
        <v>521</v>
      </c>
    </row>
    <row r="28" spans="1:5" x14ac:dyDescent="0.25">
      <c r="A28" s="100" t="s">
        <v>617</v>
      </c>
      <c r="B28" s="180">
        <v>1252</v>
      </c>
      <c r="C28" s="180">
        <v>540</v>
      </c>
    </row>
    <row r="30" spans="1:5" x14ac:dyDescent="0.25">
      <c r="A30" s="17" t="s">
        <v>318</v>
      </c>
      <c r="B30" s="101"/>
    </row>
    <row r="31" spans="1:5" x14ac:dyDescent="0.25">
      <c r="B31" s="102"/>
      <c r="D31" s="101"/>
    </row>
    <row r="32" spans="1:5" x14ac:dyDescent="0.25">
      <c r="A32" s="17" t="s">
        <v>324</v>
      </c>
      <c r="B32" s="103"/>
      <c r="C32" s="107">
        <f>SUM(C15:C28)</f>
        <v>9904</v>
      </c>
      <c r="D32" s="101"/>
      <c r="E32" s="101"/>
    </row>
    <row r="33" spans="1:5" x14ac:dyDescent="0.25">
      <c r="A33" s="17" t="s">
        <v>323</v>
      </c>
      <c r="C33" s="107">
        <f>SUM(B15:B28)</f>
        <v>24182</v>
      </c>
      <c r="D33" s="103"/>
      <c r="E33" s="101"/>
    </row>
    <row r="34" spans="1:5" x14ac:dyDescent="0.25">
      <c r="A34" s="17" t="s">
        <v>322</v>
      </c>
      <c r="C34" s="106">
        <f>(C32-C33)/C33</f>
        <v>-0.59043916963030352</v>
      </c>
    </row>
    <row r="35" spans="1:5" x14ac:dyDescent="0.25">
      <c r="E35" s="101"/>
    </row>
    <row r="36" spans="1:5" x14ac:dyDescent="0.25">
      <c r="D36" s="101"/>
      <c r="E36" s="101"/>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pane xSplit="1" ySplit="3" topLeftCell="B4" activePane="bottomRight" state="frozen"/>
      <selection activeCell="C21" sqref="C21"/>
      <selection pane="topRight" activeCell="C21" sqref="C21"/>
      <selection pane="bottomLeft" activeCell="C21" sqref="C21"/>
      <selection pane="bottomRight" activeCell="D10" sqref="D10"/>
    </sheetView>
  </sheetViews>
  <sheetFormatPr baseColWidth="10" defaultColWidth="11.42578125" defaultRowHeight="15" x14ac:dyDescent="0.25"/>
  <cols>
    <col min="1" max="1" width="21.42578125" style="17" customWidth="1"/>
    <col min="2" max="3" width="18.5703125" style="17" customWidth="1"/>
    <col min="4" max="16384" width="11.42578125" style="17"/>
  </cols>
  <sheetData>
    <row r="1" spans="1:2" x14ac:dyDescent="0.25">
      <c r="A1" s="13" t="s">
        <v>647</v>
      </c>
      <c r="B1"/>
    </row>
    <row r="2" spans="1:2" x14ac:dyDescent="0.25">
      <c r="A2"/>
      <c r="B2"/>
    </row>
    <row r="3" spans="1:2" x14ac:dyDescent="0.25">
      <c r="A3"/>
      <c r="B3" s="104">
        <v>2020</v>
      </c>
    </row>
    <row r="4" spans="1:2" x14ac:dyDescent="0.25">
      <c r="A4" s="98" t="s">
        <v>309</v>
      </c>
      <c r="B4" s="99">
        <v>188</v>
      </c>
    </row>
    <row r="5" spans="1:2" x14ac:dyDescent="0.25">
      <c r="A5" s="98" t="s">
        <v>310</v>
      </c>
      <c r="B5" s="99">
        <v>398</v>
      </c>
    </row>
    <row r="6" spans="1:2" x14ac:dyDescent="0.25">
      <c r="A6" s="98" t="s">
        <v>311</v>
      </c>
      <c r="B6" s="99">
        <v>467</v>
      </c>
    </row>
    <row r="7" spans="1:2" x14ac:dyDescent="0.25">
      <c r="A7" s="98" t="s">
        <v>312</v>
      </c>
      <c r="B7" s="99">
        <v>446</v>
      </c>
    </row>
    <row r="8" spans="1:2" x14ac:dyDescent="0.25">
      <c r="A8" s="172" t="s">
        <v>313</v>
      </c>
      <c r="B8" s="99">
        <v>533</v>
      </c>
    </row>
    <row r="9" spans="1:2" x14ac:dyDescent="0.25">
      <c r="A9" s="172" t="s">
        <v>314</v>
      </c>
      <c r="B9" s="99">
        <v>668</v>
      </c>
    </row>
    <row r="10" spans="1:2" x14ac:dyDescent="0.25">
      <c r="A10" s="172" t="s">
        <v>315</v>
      </c>
      <c r="B10" s="99">
        <v>584</v>
      </c>
    </row>
    <row r="11" spans="1:2" x14ac:dyDescent="0.25">
      <c r="A11" s="172" t="s">
        <v>316</v>
      </c>
      <c r="B11" s="99">
        <v>682</v>
      </c>
    </row>
    <row r="12" spans="1:2" ht="17.25" x14ac:dyDescent="0.25">
      <c r="A12" s="172" t="s">
        <v>317</v>
      </c>
      <c r="B12" s="99">
        <v>610</v>
      </c>
    </row>
    <row r="13" spans="1:2" x14ac:dyDescent="0.25">
      <c r="A13" s="172" t="s">
        <v>289</v>
      </c>
      <c r="B13" s="99">
        <v>706</v>
      </c>
    </row>
    <row r="14" spans="1:2" x14ac:dyDescent="0.25">
      <c r="A14" s="172" t="s">
        <v>288</v>
      </c>
      <c r="B14" s="99">
        <v>821</v>
      </c>
    </row>
    <row r="15" spans="1:2" x14ac:dyDescent="0.25">
      <c r="A15" s="172" t="s">
        <v>287</v>
      </c>
      <c r="B15" s="99">
        <v>513</v>
      </c>
    </row>
    <row r="16" spans="1:2" x14ac:dyDescent="0.25">
      <c r="A16" s="172" t="s">
        <v>286</v>
      </c>
      <c r="B16" s="99">
        <v>359</v>
      </c>
    </row>
    <row r="17" spans="1:4" x14ac:dyDescent="0.25">
      <c r="A17" s="172" t="s">
        <v>285</v>
      </c>
      <c r="B17" s="99">
        <v>418</v>
      </c>
    </row>
    <row r="18" spans="1:4" x14ac:dyDescent="0.25">
      <c r="A18" s="172" t="s">
        <v>284</v>
      </c>
      <c r="B18" s="99">
        <v>208</v>
      </c>
    </row>
    <row r="19" spans="1:4" x14ac:dyDescent="0.25">
      <c r="A19" s="172" t="s">
        <v>283</v>
      </c>
      <c r="B19" s="99">
        <v>227</v>
      </c>
    </row>
    <row r="20" spans="1:4" x14ac:dyDescent="0.25">
      <c r="A20" s="100" t="s">
        <v>282</v>
      </c>
      <c r="B20" s="99">
        <v>324</v>
      </c>
    </row>
    <row r="21" spans="1:4" x14ac:dyDescent="0.25">
      <c r="A21" s="100" t="s">
        <v>321</v>
      </c>
      <c r="B21" s="99">
        <v>227</v>
      </c>
    </row>
    <row r="22" spans="1:4" x14ac:dyDescent="0.25">
      <c r="A22" s="100" t="s">
        <v>471</v>
      </c>
      <c r="B22" s="99">
        <v>257</v>
      </c>
    </row>
    <row r="23" spans="1:4" x14ac:dyDescent="0.25">
      <c r="A23" s="100" t="s">
        <v>475</v>
      </c>
      <c r="B23" s="99">
        <v>272</v>
      </c>
    </row>
    <row r="24" spans="1:4" x14ac:dyDescent="0.25">
      <c r="A24" s="100" t="s">
        <v>479</v>
      </c>
      <c r="B24" s="99">
        <v>169</v>
      </c>
    </row>
    <row r="25" spans="1:4" x14ac:dyDescent="0.25">
      <c r="A25" s="100" t="s">
        <v>598</v>
      </c>
      <c r="B25" s="99">
        <v>240</v>
      </c>
    </row>
    <row r="26" spans="1:4" x14ac:dyDescent="0.25">
      <c r="A26" s="100" t="s">
        <v>603</v>
      </c>
      <c r="B26" s="99">
        <v>222</v>
      </c>
    </row>
    <row r="27" spans="1:4" x14ac:dyDescent="0.25">
      <c r="B27" s="99"/>
    </row>
    <row r="28" spans="1:4" x14ac:dyDescent="0.25">
      <c r="A28" t="s">
        <v>319</v>
      </c>
    </row>
    <row r="30" spans="1:4" x14ac:dyDescent="0.25">
      <c r="C30" s="103"/>
      <c r="D30" s="101"/>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baseColWidth="10" defaultRowHeight="15" customHeight="1" x14ac:dyDescent="0.25"/>
  <cols>
    <col min="1" max="1" width="21.5703125" customWidth="1"/>
    <col min="2" max="3" width="18.5703125" customWidth="1"/>
  </cols>
  <sheetData>
    <row r="1" spans="1:3" ht="15" customHeight="1" x14ac:dyDescent="0.25">
      <c r="A1" s="13" t="s">
        <v>648</v>
      </c>
      <c r="B1" s="17"/>
      <c r="C1" s="17"/>
    </row>
    <row r="2" spans="1:3" ht="15" customHeight="1" x14ac:dyDescent="0.25">
      <c r="A2" s="17"/>
      <c r="B2" s="17"/>
      <c r="C2" s="17"/>
    </row>
    <row r="3" spans="1:3" ht="15" customHeight="1" x14ac:dyDescent="0.25">
      <c r="A3" s="96"/>
      <c r="B3" s="97">
        <v>2019</v>
      </c>
      <c r="C3" s="97">
        <v>2020</v>
      </c>
    </row>
    <row r="4" spans="1:3" ht="15" customHeight="1" x14ac:dyDescent="0.25">
      <c r="A4" s="98" t="s">
        <v>309</v>
      </c>
      <c r="B4" s="45">
        <v>2040</v>
      </c>
      <c r="C4" s="45">
        <v>1845</v>
      </c>
    </row>
    <row r="5" spans="1:3" ht="15" customHeight="1" x14ac:dyDescent="0.25">
      <c r="A5" s="98" t="s">
        <v>310</v>
      </c>
      <c r="B5" s="45">
        <v>6373</v>
      </c>
      <c r="C5" s="45">
        <v>7438</v>
      </c>
    </row>
    <row r="6" spans="1:3" ht="15" customHeight="1" x14ac:dyDescent="0.25">
      <c r="A6" s="98" t="s">
        <v>311</v>
      </c>
      <c r="B6" s="45">
        <v>6555</v>
      </c>
      <c r="C6" s="45">
        <v>7843</v>
      </c>
    </row>
    <row r="7" spans="1:3" ht="15" customHeight="1" x14ac:dyDescent="0.25">
      <c r="A7" s="98" t="s">
        <v>312</v>
      </c>
      <c r="B7" s="45">
        <v>6409</v>
      </c>
      <c r="C7" s="45">
        <v>7828</v>
      </c>
    </row>
    <row r="8" spans="1:3" ht="15" customHeight="1" x14ac:dyDescent="0.25">
      <c r="A8" s="172" t="s">
        <v>313</v>
      </c>
      <c r="B8" s="45">
        <v>6354</v>
      </c>
      <c r="C8" s="45">
        <v>7598</v>
      </c>
    </row>
    <row r="9" spans="1:3" ht="15" customHeight="1" x14ac:dyDescent="0.25">
      <c r="A9" s="172" t="s">
        <v>314</v>
      </c>
      <c r="B9" s="45">
        <v>6810</v>
      </c>
      <c r="C9" s="45">
        <v>8041</v>
      </c>
    </row>
    <row r="10" spans="1:3" ht="15" customHeight="1" x14ac:dyDescent="0.25">
      <c r="A10" s="172" t="s">
        <v>315</v>
      </c>
      <c r="B10" s="45">
        <v>6110</v>
      </c>
      <c r="C10" s="45">
        <v>7505</v>
      </c>
    </row>
    <row r="11" spans="1:3" ht="15" customHeight="1" x14ac:dyDescent="0.25">
      <c r="A11" s="172" t="s">
        <v>316</v>
      </c>
      <c r="B11" s="45">
        <v>5524</v>
      </c>
      <c r="C11" s="45">
        <v>7013</v>
      </c>
    </row>
    <row r="12" spans="1:3" ht="15" customHeight="1" x14ac:dyDescent="0.25">
      <c r="A12" s="172" t="s">
        <v>317</v>
      </c>
      <c r="B12" s="45">
        <v>5849</v>
      </c>
      <c r="C12" s="45">
        <v>6330</v>
      </c>
    </row>
    <row r="13" spans="1:3" ht="15" customHeight="1" x14ac:dyDescent="0.25">
      <c r="A13" s="172" t="s">
        <v>289</v>
      </c>
      <c r="B13" s="45">
        <v>5946</v>
      </c>
      <c r="C13" s="45">
        <v>6806</v>
      </c>
    </row>
    <row r="14" spans="1:3" ht="15" customHeight="1" x14ac:dyDescent="0.25">
      <c r="A14" s="172" t="s">
        <v>288</v>
      </c>
      <c r="B14" s="45">
        <v>6046</v>
      </c>
      <c r="C14" s="45">
        <v>6994</v>
      </c>
    </row>
    <row r="15" spans="1:3" ht="15" customHeight="1" x14ac:dyDescent="0.25">
      <c r="A15" s="172" t="s">
        <v>287</v>
      </c>
      <c r="B15" s="45">
        <v>6072</v>
      </c>
      <c r="C15" s="45">
        <v>1261</v>
      </c>
    </row>
    <row r="16" spans="1:3" ht="15" customHeight="1" x14ac:dyDescent="0.25">
      <c r="A16" s="172" t="s">
        <v>286</v>
      </c>
      <c r="B16" s="45">
        <v>6072</v>
      </c>
      <c r="C16" s="45">
        <v>1202</v>
      </c>
    </row>
    <row r="17" spans="1:3" ht="15" customHeight="1" x14ac:dyDescent="0.25">
      <c r="A17" s="172" t="s">
        <v>285</v>
      </c>
      <c r="B17" s="45">
        <v>6344</v>
      </c>
      <c r="C17" s="45">
        <v>1645</v>
      </c>
    </row>
    <row r="18" spans="1:3" ht="15" customHeight="1" x14ac:dyDescent="0.25">
      <c r="A18" s="172" t="s">
        <v>284</v>
      </c>
      <c r="B18" s="45">
        <v>5441</v>
      </c>
      <c r="C18" s="45">
        <v>2045</v>
      </c>
    </row>
    <row r="19" spans="1:3" ht="15" customHeight="1" x14ac:dyDescent="0.25">
      <c r="A19" s="172" t="s">
        <v>283</v>
      </c>
      <c r="B19" s="45">
        <v>5376</v>
      </c>
      <c r="C19" s="45">
        <v>1789</v>
      </c>
    </row>
    <row r="20" spans="1:3" ht="15" customHeight="1" x14ac:dyDescent="0.25">
      <c r="A20" s="100" t="s">
        <v>282</v>
      </c>
      <c r="B20" s="45">
        <v>4101</v>
      </c>
      <c r="C20" s="45">
        <v>2692</v>
      </c>
    </row>
    <row r="21" spans="1:3" ht="15" customHeight="1" x14ac:dyDescent="0.25">
      <c r="A21" s="100" t="s">
        <v>321</v>
      </c>
      <c r="B21" s="45">
        <v>4285</v>
      </c>
      <c r="C21" s="45">
        <v>2152</v>
      </c>
    </row>
    <row r="22" spans="1:3" ht="15" customHeight="1" x14ac:dyDescent="0.25">
      <c r="A22" s="100" t="s">
        <v>471</v>
      </c>
      <c r="B22" s="45">
        <v>4818</v>
      </c>
      <c r="C22" s="45">
        <v>2128</v>
      </c>
    </row>
    <row r="23" spans="1:3" ht="15" customHeight="1" x14ac:dyDescent="0.25">
      <c r="A23" s="100" t="s">
        <v>475</v>
      </c>
      <c r="B23" s="45">
        <v>5955</v>
      </c>
      <c r="C23" s="45">
        <v>3161</v>
      </c>
    </row>
    <row r="24" spans="1:3" ht="15" customHeight="1" x14ac:dyDescent="0.25">
      <c r="A24" s="100" t="s">
        <v>479</v>
      </c>
      <c r="B24" s="45">
        <v>6121</v>
      </c>
      <c r="C24" s="45">
        <v>2839</v>
      </c>
    </row>
    <row r="25" spans="1:3" ht="15" customHeight="1" x14ac:dyDescent="0.25">
      <c r="A25" s="100" t="s">
        <v>598</v>
      </c>
      <c r="B25" s="45">
        <v>3878</v>
      </c>
      <c r="C25" s="45">
        <v>4674</v>
      </c>
    </row>
    <row r="26" spans="1:3" ht="15" customHeight="1" x14ac:dyDescent="0.25">
      <c r="A26" s="100" t="s">
        <v>603</v>
      </c>
      <c r="B26" s="45">
        <v>6002</v>
      </c>
      <c r="C26" s="45">
        <v>4772</v>
      </c>
    </row>
    <row r="27" spans="1:3" ht="15" customHeight="1" x14ac:dyDescent="0.25">
      <c r="A27" s="100" t="s">
        <v>618</v>
      </c>
      <c r="B27" s="45">
        <v>5200</v>
      </c>
      <c r="C27" s="45">
        <v>7002</v>
      </c>
    </row>
    <row r="28" spans="1:3" ht="15" customHeight="1" x14ac:dyDescent="0.25">
      <c r="A28" s="100" t="s">
        <v>617</v>
      </c>
      <c r="B28" s="45">
        <v>6666</v>
      </c>
      <c r="C28" s="45">
        <v>7729</v>
      </c>
    </row>
    <row r="29" spans="1:3" ht="15" customHeight="1" x14ac:dyDescent="0.25">
      <c r="A29" s="17"/>
      <c r="B29" s="45"/>
      <c r="C29" s="45"/>
    </row>
    <row r="30" spans="1:3" ht="15" customHeight="1" x14ac:dyDescent="0.25">
      <c r="A30" s="17" t="s">
        <v>604</v>
      </c>
      <c r="B30" s="45"/>
      <c r="C30" s="45"/>
    </row>
    <row r="31" spans="1:3" ht="15" customHeight="1" x14ac:dyDescent="0.25">
      <c r="C31" s="45"/>
    </row>
    <row r="32" spans="1:3" ht="15" customHeight="1" x14ac:dyDescent="0.25">
      <c r="A32" s="17" t="s">
        <v>324</v>
      </c>
      <c r="B32" s="103"/>
      <c r="C32" s="107">
        <f>SUM(C15:C28)</f>
        <v>45091</v>
      </c>
    </row>
    <row r="33" spans="1:3" ht="15" customHeight="1" x14ac:dyDescent="0.25">
      <c r="A33" s="17" t="s">
        <v>323</v>
      </c>
      <c r="B33" s="17"/>
      <c r="C33" s="107">
        <f>SUM(B15:B28)</f>
        <v>76331</v>
      </c>
    </row>
    <row r="34" spans="1:3" ht="15" customHeight="1" x14ac:dyDescent="0.25">
      <c r="A34" s="17" t="s">
        <v>322</v>
      </c>
      <c r="B34" s="17"/>
      <c r="C34" s="106">
        <f>(C32-C33)/C33</f>
        <v>-0.40927015236273601</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baseColWidth="10" defaultRowHeight="15" x14ac:dyDescent="0.25"/>
  <cols>
    <col min="1" max="1" width="21.5703125" customWidth="1"/>
    <col min="2" max="3" width="18.5703125" customWidth="1"/>
  </cols>
  <sheetData>
    <row r="1" spans="1:3" ht="15" customHeight="1" x14ac:dyDescent="0.25">
      <c r="A1" s="13" t="s">
        <v>649</v>
      </c>
      <c r="B1" s="17"/>
      <c r="C1" s="17"/>
    </row>
    <row r="2" spans="1:3" ht="15" customHeight="1" x14ac:dyDescent="0.25">
      <c r="A2" s="17"/>
      <c r="B2" s="17"/>
      <c r="C2" s="17"/>
    </row>
    <row r="3" spans="1:3" ht="15" customHeight="1" x14ac:dyDescent="0.25">
      <c r="A3" s="96"/>
      <c r="B3" s="97">
        <v>2019</v>
      </c>
      <c r="C3" s="97">
        <v>2020</v>
      </c>
    </row>
    <row r="4" spans="1:3" ht="15" customHeight="1" x14ac:dyDescent="0.25">
      <c r="A4" s="98" t="s">
        <v>309</v>
      </c>
      <c r="B4" s="45">
        <v>369</v>
      </c>
      <c r="C4" s="45">
        <v>411</v>
      </c>
    </row>
    <row r="5" spans="1:3" ht="15" customHeight="1" x14ac:dyDescent="0.25">
      <c r="A5" s="98" t="s">
        <v>310</v>
      </c>
      <c r="B5" s="45">
        <v>3446</v>
      </c>
      <c r="C5" s="45">
        <v>3403</v>
      </c>
    </row>
    <row r="6" spans="1:3" ht="15" customHeight="1" x14ac:dyDescent="0.25">
      <c r="A6" s="98" t="s">
        <v>311</v>
      </c>
      <c r="B6" s="45">
        <v>2117</v>
      </c>
      <c r="C6" s="45">
        <v>2765</v>
      </c>
    </row>
    <row r="7" spans="1:3" ht="15" customHeight="1" x14ac:dyDescent="0.25">
      <c r="A7" s="98" t="s">
        <v>312</v>
      </c>
      <c r="B7" s="45">
        <v>1689</v>
      </c>
      <c r="C7" s="45">
        <v>1588</v>
      </c>
    </row>
    <row r="8" spans="1:3" ht="15" customHeight="1" x14ac:dyDescent="0.25">
      <c r="A8" s="172" t="s">
        <v>313</v>
      </c>
      <c r="B8" s="45">
        <v>1140</v>
      </c>
      <c r="C8" s="45">
        <v>678</v>
      </c>
    </row>
    <row r="9" spans="1:3" ht="15" customHeight="1" x14ac:dyDescent="0.25">
      <c r="A9" s="172" t="s">
        <v>314</v>
      </c>
      <c r="B9" s="45">
        <v>3711</v>
      </c>
      <c r="C9" s="45">
        <v>4004</v>
      </c>
    </row>
    <row r="10" spans="1:3" ht="15" customHeight="1" x14ac:dyDescent="0.25">
      <c r="A10" s="172" t="s">
        <v>315</v>
      </c>
      <c r="B10" s="45">
        <v>1947</v>
      </c>
      <c r="C10" s="45">
        <v>1835</v>
      </c>
    </row>
    <row r="11" spans="1:3" ht="15" customHeight="1" x14ac:dyDescent="0.25">
      <c r="A11" s="172" t="s">
        <v>316</v>
      </c>
      <c r="B11" s="45">
        <v>1464</v>
      </c>
      <c r="C11" s="45">
        <v>1875</v>
      </c>
    </row>
    <row r="12" spans="1:3" ht="15" customHeight="1" x14ac:dyDescent="0.25">
      <c r="A12" s="172" t="s">
        <v>317</v>
      </c>
      <c r="B12" s="45">
        <v>1389</v>
      </c>
      <c r="C12" s="45">
        <v>1180</v>
      </c>
    </row>
    <row r="13" spans="1:3" ht="15" customHeight="1" x14ac:dyDescent="0.25">
      <c r="A13" s="172" t="s">
        <v>289</v>
      </c>
      <c r="B13" s="45">
        <v>4019</v>
      </c>
      <c r="C13" s="45">
        <v>3741</v>
      </c>
    </row>
    <row r="14" spans="1:3" ht="15" customHeight="1" x14ac:dyDescent="0.25">
      <c r="A14" s="172" t="s">
        <v>288</v>
      </c>
      <c r="B14" s="45">
        <v>2049</v>
      </c>
      <c r="C14" s="45">
        <v>1930</v>
      </c>
    </row>
    <row r="15" spans="1:3" ht="15" customHeight="1" x14ac:dyDescent="0.25">
      <c r="A15" s="172" t="s">
        <v>287</v>
      </c>
      <c r="B15" s="45">
        <v>1525</v>
      </c>
      <c r="C15" s="45">
        <v>536</v>
      </c>
    </row>
    <row r="16" spans="1:3" ht="15" customHeight="1" x14ac:dyDescent="0.25">
      <c r="A16" s="172" t="s">
        <v>286</v>
      </c>
      <c r="B16" s="45">
        <v>1473</v>
      </c>
      <c r="C16" s="45">
        <v>75</v>
      </c>
    </row>
    <row r="17" spans="1:3" ht="15" customHeight="1" x14ac:dyDescent="0.25">
      <c r="A17" s="172" t="s">
        <v>285</v>
      </c>
      <c r="B17" s="45">
        <v>4896</v>
      </c>
      <c r="C17" s="45">
        <v>61</v>
      </c>
    </row>
    <row r="18" spans="1:3" ht="15" customHeight="1" x14ac:dyDescent="0.25">
      <c r="A18" s="172" t="s">
        <v>284</v>
      </c>
      <c r="B18" s="45">
        <v>2237</v>
      </c>
      <c r="C18" s="45">
        <v>69</v>
      </c>
    </row>
    <row r="19" spans="1:3" ht="15" customHeight="1" x14ac:dyDescent="0.25">
      <c r="A19" s="172" t="s">
        <v>283</v>
      </c>
      <c r="B19" s="45">
        <v>1410</v>
      </c>
      <c r="C19" s="45">
        <v>40</v>
      </c>
    </row>
    <row r="20" spans="1:3" ht="15" customHeight="1" x14ac:dyDescent="0.25">
      <c r="A20" s="100" t="s">
        <v>282</v>
      </c>
      <c r="B20" s="45">
        <v>1489</v>
      </c>
      <c r="C20" s="45">
        <v>60</v>
      </c>
    </row>
    <row r="21" spans="1:3" ht="15" customHeight="1" x14ac:dyDescent="0.25">
      <c r="A21" s="100" t="s">
        <v>321</v>
      </c>
      <c r="B21" s="45">
        <v>2361</v>
      </c>
      <c r="C21" s="45">
        <v>79</v>
      </c>
    </row>
    <row r="22" spans="1:3" ht="15" customHeight="1" x14ac:dyDescent="0.25">
      <c r="A22" s="100" t="s">
        <v>471</v>
      </c>
      <c r="B22" s="45">
        <v>4200</v>
      </c>
      <c r="C22" s="45">
        <v>325</v>
      </c>
    </row>
    <row r="23" spans="1:3" ht="15" customHeight="1" x14ac:dyDescent="0.25">
      <c r="A23" s="100" t="s">
        <v>475</v>
      </c>
      <c r="B23" s="45">
        <v>2172</v>
      </c>
      <c r="C23" s="45">
        <v>463</v>
      </c>
    </row>
    <row r="24" spans="1:3" ht="15" customHeight="1" x14ac:dyDescent="0.25">
      <c r="A24" s="100" t="s">
        <v>479</v>
      </c>
      <c r="B24" s="45">
        <v>1275</v>
      </c>
      <c r="C24" s="45">
        <v>518</v>
      </c>
    </row>
    <row r="25" spans="1:3" ht="15" customHeight="1" x14ac:dyDescent="0.25">
      <c r="A25" s="100" t="s">
        <v>598</v>
      </c>
      <c r="B25" s="45">
        <v>1190</v>
      </c>
      <c r="C25" s="45">
        <v>489</v>
      </c>
    </row>
    <row r="26" spans="1:3" ht="15" customHeight="1" x14ac:dyDescent="0.25">
      <c r="A26" s="100" t="s">
        <v>603</v>
      </c>
      <c r="B26" s="45">
        <v>3685</v>
      </c>
      <c r="C26" s="45">
        <v>2001</v>
      </c>
    </row>
    <row r="27" spans="1:3" ht="15" customHeight="1" x14ac:dyDescent="0.25">
      <c r="A27" s="100" t="s">
        <v>618</v>
      </c>
      <c r="B27" s="45">
        <v>1736</v>
      </c>
      <c r="C27" s="45">
        <v>2554</v>
      </c>
    </row>
    <row r="28" spans="1:3" ht="15" customHeight="1" x14ac:dyDescent="0.25">
      <c r="A28" s="100" t="s">
        <v>617</v>
      </c>
      <c r="B28" s="45">
        <v>1497</v>
      </c>
      <c r="C28" s="45">
        <v>2197</v>
      </c>
    </row>
    <row r="29" spans="1:3" ht="15" customHeight="1" x14ac:dyDescent="0.25">
      <c r="A29" s="17"/>
      <c r="B29" s="180"/>
      <c r="C29" s="180"/>
    </row>
    <row r="30" spans="1:3" ht="15" customHeight="1" x14ac:dyDescent="0.25">
      <c r="A30" s="17" t="s">
        <v>604</v>
      </c>
      <c r="B30" s="101"/>
      <c r="C30" s="17"/>
    </row>
    <row r="32" spans="1:3" x14ac:dyDescent="0.25">
      <c r="A32" s="17" t="s">
        <v>324</v>
      </c>
      <c r="B32" s="103"/>
      <c r="C32" s="107">
        <f>SUM(C15:C28)</f>
        <v>9467</v>
      </c>
    </row>
    <row r="33" spans="1:3" x14ac:dyDescent="0.25">
      <c r="A33" s="17" t="s">
        <v>323</v>
      </c>
      <c r="B33" s="17"/>
      <c r="C33" s="107">
        <f>SUM(B15:B28)</f>
        <v>31146</v>
      </c>
    </row>
    <row r="34" spans="1:3" x14ac:dyDescent="0.25">
      <c r="A34" s="17" t="s">
        <v>322</v>
      </c>
      <c r="B34" s="17"/>
      <c r="C34" s="106">
        <f>(C32-C33)/C33</f>
        <v>-0.69604443588261733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heetViews>
  <sheetFormatPr baseColWidth="10" defaultColWidth="10.7109375" defaultRowHeight="15" x14ac:dyDescent="0.25"/>
  <cols>
    <col min="1" max="1" width="22" style="173" customWidth="1"/>
    <col min="2" max="2" width="25.140625" style="173" customWidth="1"/>
    <col min="3" max="16384" width="10.7109375" style="173"/>
  </cols>
  <sheetData>
    <row r="1" spans="1:2" x14ac:dyDescent="0.25">
      <c r="A1" s="175" t="s">
        <v>650</v>
      </c>
    </row>
    <row r="3" spans="1:2" x14ac:dyDescent="0.25">
      <c r="A3" s="195" t="s">
        <v>293</v>
      </c>
      <c r="B3" s="173">
        <v>94</v>
      </c>
    </row>
    <row r="4" spans="1:2" x14ac:dyDescent="0.25">
      <c r="A4" s="195" t="s">
        <v>292</v>
      </c>
      <c r="B4" s="173">
        <v>103</v>
      </c>
    </row>
    <row r="5" spans="1:2" x14ac:dyDescent="0.25">
      <c r="A5" s="195" t="s">
        <v>291</v>
      </c>
      <c r="B5" s="173">
        <v>109</v>
      </c>
    </row>
    <row r="6" spans="1:2" x14ac:dyDescent="0.25">
      <c r="A6" s="195" t="s">
        <v>290</v>
      </c>
      <c r="B6" s="173">
        <v>120</v>
      </c>
    </row>
    <row r="7" spans="1:2" ht="17.25" x14ac:dyDescent="0.25">
      <c r="A7" s="195" t="s">
        <v>599</v>
      </c>
      <c r="B7" s="173">
        <v>97</v>
      </c>
    </row>
    <row r="8" spans="1:2" x14ac:dyDescent="0.25">
      <c r="A8" s="195" t="s">
        <v>289</v>
      </c>
      <c r="B8" s="173">
        <v>108</v>
      </c>
    </row>
    <row r="9" spans="1:2" x14ac:dyDescent="0.25">
      <c r="A9" s="195" t="s">
        <v>288</v>
      </c>
      <c r="B9" s="173">
        <v>100</v>
      </c>
    </row>
    <row r="10" spans="1:2" x14ac:dyDescent="0.25">
      <c r="A10" s="195" t="s">
        <v>287</v>
      </c>
      <c r="B10" s="173">
        <v>73</v>
      </c>
    </row>
    <row r="11" spans="1:2" x14ac:dyDescent="0.25">
      <c r="A11" s="195" t="s">
        <v>286</v>
      </c>
      <c r="B11" s="173">
        <v>61</v>
      </c>
    </row>
    <row r="12" spans="1:2" x14ac:dyDescent="0.25">
      <c r="A12" s="195" t="s">
        <v>285</v>
      </c>
      <c r="B12" s="173">
        <v>66</v>
      </c>
    </row>
    <row r="13" spans="1:2" x14ac:dyDescent="0.25">
      <c r="A13" s="195" t="s">
        <v>284</v>
      </c>
      <c r="B13" s="173">
        <v>64</v>
      </c>
    </row>
    <row r="14" spans="1:2" x14ac:dyDescent="0.25">
      <c r="A14" s="195" t="s">
        <v>283</v>
      </c>
      <c r="B14" s="173">
        <v>62</v>
      </c>
    </row>
    <row r="15" spans="1:2" x14ac:dyDescent="0.25">
      <c r="A15" s="195" t="s">
        <v>282</v>
      </c>
      <c r="B15" s="173">
        <v>76</v>
      </c>
    </row>
    <row r="16" spans="1:2" x14ac:dyDescent="0.25">
      <c r="A16" s="195" t="s">
        <v>321</v>
      </c>
      <c r="B16" s="173">
        <v>55</v>
      </c>
    </row>
    <row r="17" spans="1:3" x14ac:dyDescent="0.25">
      <c r="A17" s="195" t="s">
        <v>471</v>
      </c>
      <c r="B17" s="173">
        <v>56</v>
      </c>
    </row>
    <row r="18" spans="1:3" x14ac:dyDescent="0.25">
      <c r="A18" s="195" t="s">
        <v>475</v>
      </c>
      <c r="B18" s="173">
        <v>73</v>
      </c>
    </row>
    <row r="19" spans="1:3" x14ac:dyDescent="0.25">
      <c r="A19" s="195" t="s">
        <v>479</v>
      </c>
      <c r="B19" s="173">
        <v>97</v>
      </c>
    </row>
    <row r="20" spans="1:3" ht="15" customHeight="1" x14ac:dyDescent="0.25">
      <c r="A20" s="173" t="s">
        <v>598</v>
      </c>
      <c r="B20" s="173">
        <v>78</v>
      </c>
    </row>
    <row r="21" spans="1:3" x14ac:dyDescent="0.25">
      <c r="A21" s="179" t="s">
        <v>602</v>
      </c>
      <c r="B21" s="173">
        <v>86</v>
      </c>
    </row>
    <row r="22" spans="1:3" x14ac:dyDescent="0.25">
      <c r="A22" s="174" t="s">
        <v>618</v>
      </c>
      <c r="B22" s="173">
        <v>108</v>
      </c>
    </row>
    <row r="23" spans="1:3" ht="13.9" customHeight="1" x14ac:dyDescent="0.25">
      <c r="A23" s="179" t="s">
        <v>617</v>
      </c>
      <c r="B23" s="173">
        <v>106</v>
      </c>
    </row>
    <row r="25" spans="1:3" x14ac:dyDescent="0.25">
      <c r="A25" s="274" t="s">
        <v>281</v>
      </c>
      <c r="B25" s="274"/>
      <c r="C25" s="274"/>
    </row>
    <row r="26" spans="1:3" x14ac:dyDescent="0.25">
      <c r="A26" s="174" t="s">
        <v>280</v>
      </c>
    </row>
  </sheetData>
  <mergeCells count="1">
    <mergeCell ref="A25:C25"/>
  </mergeCells>
  <pageMargins left="0.7" right="0.7" top="0.75" bottom="0.75" header="0.51180555555555496" footer="0.51180555555555496"/>
  <pageSetup paperSize="9" firstPageNumber="0"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pane xSplit="2" ySplit="3" topLeftCell="C62" activePane="bottomRight" state="frozen"/>
      <selection activeCell="D107" sqref="D107"/>
      <selection pane="topRight" activeCell="D107" sqref="D107"/>
      <selection pane="bottomLeft" activeCell="D107" sqref="D107"/>
      <selection pane="bottomRight" activeCell="B66" sqref="B66"/>
    </sheetView>
  </sheetViews>
  <sheetFormatPr baseColWidth="10" defaultRowHeight="15" x14ac:dyDescent="0.25"/>
  <cols>
    <col min="1" max="1" width="11.42578125" style="119"/>
    <col min="2" max="2" width="91" style="119" bestFit="1" customWidth="1"/>
    <col min="3" max="6" width="15.7109375" style="119" customWidth="1"/>
    <col min="7" max="16384" width="11.42578125" style="119"/>
  </cols>
  <sheetData>
    <row r="1" spans="1:12" x14ac:dyDescent="0.25">
      <c r="A1" s="126" t="s">
        <v>664</v>
      </c>
    </row>
    <row r="2" spans="1:12" ht="15.75" thickBot="1" x14ac:dyDescent="0.3">
      <c r="A2" s="126"/>
    </row>
    <row r="3" spans="1:12" ht="36.75" thickBot="1" x14ac:dyDescent="0.3">
      <c r="A3" s="86" t="s">
        <v>275</v>
      </c>
      <c r="B3" s="86" t="s">
        <v>274</v>
      </c>
      <c r="C3" s="85" t="s">
        <v>273</v>
      </c>
      <c r="D3" s="85" t="s">
        <v>272</v>
      </c>
      <c r="E3" s="85" t="s">
        <v>271</v>
      </c>
      <c r="F3" s="85" t="s">
        <v>270</v>
      </c>
    </row>
    <row r="4" spans="1:12" x14ac:dyDescent="0.25">
      <c r="A4" s="84" t="s">
        <v>269</v>
      </c>
      <c r="B4" s="83" t="s">
        <v>268</v>
      </c>
      <c r="C4" s="82">
        <v>11324</v>
      </c>
      <c r="D4" s="82">
        <v>10256</v>
      </c>
      <c r="E4" s="82">
        <v>44362</v>
      </c>
      <c r="F4" s="82">
        <v>17146613.099999979</v>
      </c>
      <c r="G4" s="120"/>
      <c r="H4" s="120"/>
      <c r="I4" s="120"/>
      <c r="J4" s="120"/>
      <c r="K4" s="120"/>
      <c r="L4" s="120"/>
    </row>
    <row r="5" spans="1:12" x14ac:dyDescent="0.25">
      <c r="A5" s="84" t="s">
        <v>267</v>
      </c>
      <c r="B5" s="83" t="s">
        <v>266</v>
      </c>
      <c r="C5" s="82">
        <v>1149</v>
      </c>
      <c r="D5" s="82">
        <v>1071</v>
      </c>
      <c r="E5" s="82">
        <v>8479</v>
      </c>
      <c r="F5" s="82">
        <v>4689237.21</v>
      </c>
      <c r="G5" s="120"/>
      <c r="H5" s="120"/>
      <c r="I5" s="120"/>
      <c r="J5" s="120"/>
      <c r="K5" s="120"/>
    </row>
    <row r="6" spans="1:12" x14ac:dyDescent="0.25">
      <c r="A6" s="84" t="s">
        <v>265</v>
      </c>
      <c r="B6" s="83" t="s">
        <v>264</v>
      </c>
      <c r="C6" s="82">
        <v>2495</v>
      </c>
      <c r="D6" s="82">
        <v>2232</v>
      </c>
      <c r="E6" s="82">
        <v>11227</v>
      </c>
      <c r="F6" s="82">
        <v>5250511.58</v>
      </c>
      <c r="H6" s="120"/>
      <c r="I6" s="120"/>
      <c r="J6" s="120"/>
      <c r="K6" s="120"/>
      <c r="L6" s="120"/>
    </row>
    <row r="7" spans="1:12" x14ac:dyDescent="0.25">
      <c r="A7" s="84" t="s">
        <v>263</v>
      </c>
      <c r="B7" s="83" t="s">
        <v>262</v>
      </c>
      <c r="C7" s="82">
        <v>8</v>
      </c>
      <c r="D7" s="82">
        <v>7</v>
      </c>
      <c r="E7" s="82">
        <v>223</v>
      </c>
      <c r="F7" s="82">
        <v>72993</v>
      </c>
    </row>
    <row r="8" spans="1:12" x14ac:dyDescent="0.25">
      <c r="A8" s="84" t="s">
        <v>261</v>
      </c>
      <c r="B8" s="83" t="s">
        <v>260</v>
      </c>
      <c r="C8" s="82">
        <v>21</v>
      </c>
      <c r="D8" s="82">
        <v>20</v>
      </c>
      <c r="E8" s="82">
        <v>210</v>
      </c>
      <c r="F8" s="82">
        <v>116485</v>
      </c>
    </row>
    <row r="9" spans="1:12" x14ac:dyDescent="0.25">
      <c r="A9" s="84" t="s">
        <v>259</v>
      </c>
      <c r="B9" s="83" t="s">
        <v>258</v>
      </c>
      <c r="C9" s="82">
        <v>1791</v>
      </c>
      <c r="D9" s="82">
        <v>1721</v>
      </c>
      <c r="E9" s="82">
        <v>16972</v>
      </c>
      <c r="F9" s="82">
        <v>9402908.6699999999</v>
      </c>
    </row>
    <row r="10" spans="1:12" x14ac:dyDescent="0.25">
      <c r="A10" s="84" t="s">
        <v>257</v>
      </c>
      <c r="B10" s="83" t="s">
        <v>256</v>
      </c>
      <c r="C10" s="82">
        <v>28</v>
      </c>
      <c r="D10" s="82">
        <v>25</v>
      </c>
      <c r="E10" s="82">
        <v>804</v>
      </c>
      <c r="F10" s="82">
        <v>331505</v>
      </c>
    </row>
    <row r="11" spans="1:12" x14ac:dyDescent="0.25">
      <c r="A11" s="84" t="s">
        <v>255</v>
      </c>
      <c r="B11" s="83" t="s">
        <v>254</v>
      </c>
      <c r="C11" s="82">
        <v>31070</v>
      </c>
      <c r="D11" s="82">
        <v>28857</v>
      </c>
      <c r="E11" s="82">
        <v>292080</v>
      </c>
      <c r="F11" s="82">
        <v>127970291.14000034</v>
      </c>
    </row>
    <row r="12" spans="1:12" x14ac:dyDescent="0.25">
      <c r="A12" s="84" t="s">
        <v>253</v>
      </c>
      <c r="B12" s="83" t="s">
        <v>252</v>
      </c>
      <c r="C12" s="82">
        <v>1996</v>
      </c>
      <c r="D12" s="82">
        <v>1712</v>
      </c>
      <c r="E12" s="82">
        <v>37233</v>
      </c>
      <c r="F12" s="82">
        <v>19474682.900000002</v>
      </c>
    </row>
    <row r="13" spans="1:12" x14ac:dyDescent="0.25">
      <c r="A13" s="84" t="s">
        <v>251</v>
      </c>
      <c r="B13" s="83" t="s">
        <v>250</v>
      </c>
      <c r="C13" s="82">
        <v>2117</v>
      </c>
      <c r="D13" s="82">
        <v>1800</v>
      </c>
      <c r="E13" s="82">
        <v>30457</v>
      </c>
      <c r="F13" s="82">
        <v>14149509.199999996</v>
      </c>
    </row>
    <row r="14" spans="1:12" x14ac:dyDescent="0.25">
      <c r="A14" s="84" t="s">
        <v>249</v>
      </c>
      <c r="B14" s="83" t="s">
        <v>248</v>
      </c>
      <c r="C14" s="82">
        <v>865</v>
      </c>
      <c r="D14" s="82">
        <v>731</v>
      </c>
      <c r="E14" s="82">
        <v>27390</v>
      </c>
      <c r="F14" s="82">
        <v>13424409.989999998</v>
      </c>
    </row>
    <row r="15" spans="1:12" x14ac:dyDescent="0.25">
      <c r="A15" s="84" t="s">
        <v>247</v>
      </c>
      <c r="B15" s="83" t="s">
        <v>246</v>
      </c>
      <c r="C15" s="82">
        <v>3810</v>
      </c>
      <c r="D15" s="82">
        <v>3398</v>
      </c>
      <c r="E15" s="82">
        <v>56697</v>
      </c>
      <c r="F15" s="82">
        <v>27296226.490000021</v>
      </c>
    </row>
    <row r="16" spans="1:12" x14ac:dyDescent="0.25">
      <c r="A16" s="84" t="s">
        <v>245</v>
      </c>
      <c r="B16" s="83" t="s">
        <v>244</v>
      </c>
      <c r="C16" s="82">
        <v>1100</v>
      </c>
      <c r="D16" s="82">
        <v>964</v>
      </c>
      <c r="E16" s="82">
        <v>32648</v>
      </c>
      <c r="F16" s="82">
        <v>13280287.649999999</v>
      </c>
    </row>
    <row r="17" spans="1:6" x14ac:dyDescent="0.25">
      <c r="A17" s="84" t="s">
        <v>243</v>
      </c>
      <c r="B17" s="83" t="s">
        <v>242</v>
      </c>
      <c r="C17" s="82">
        <v>4936</v>
      </c>
      <c r="D17" s="82">
        <v>4265</v>
      </c>
      <c r="E17" s="82">
        <v>47722</v>
      </c>
      <c r="F17" s="82">
        <v>23948803.320000015</v>
      </c>
    </row>
    <row r="18" spans="1:6" x14ac:dyDescent="0.25">
      <c r="A18" s="84" t="s">
        <v>241</v>
      </c>
      <c r="B18" s="83" t="s">
        <v>6</v>
      </c>
      <c r="C18" s="82">
        <v>37</v>
      </c>
      <c r="D18" s="82">
        <v>33</v>
      </c>
      <c r="E18" s="82">
        <v>1745</v>
      </c>
      <c r="F18" s="82">
        <v>737839.53</v>
      </c>
    </row>
    <row r="19" spans="1:6" x14ac:dyDescent="0.25">
      <c r="A19" s="84" t="s">
        <v>240</v>
      </c>
      <c r="B19" s="83" t="s">
        <v>239</v>
      </c>
      <c r="C19" s="82">
        <v>2104</v>
      </c>
      <c r="D19" s="82">
        <v>1869</v>
      </c>
      <c r="E19" s="82">
        <v>65246</v>
      </c>
      <c r="F19" s="82">
        <v>23944110.569999997</v>
      </c>
    </row>
    <row r="20" spans="1:6" x14ac:dyDescent="0.25">
      <c r="A20" s="84" t="s">
        <v>238</v>
      </c>
      <c r="B20" s="83" t="s">
        <v>237</v>
      </c>
      <c r="C20" s="82">
        <v>362</v>
      </c>
      <c r="D20" s="82">
        <v>335</v>
      </c>
      <c r="E20" s="82">
        <v>17441</v>
      </c>
      <c r="F20" s="82">
        <v>5442931.3200000012</v>
      </c>
    </row>
    <row r="21" spans="1:6" x14ac:dyDescent="0.25">
      <c r="A21" s="84" t="s">
        <v>236</v>
      </c>
      <c r="B21" s="83" t="s">
        <v>235</v>
      </c>
      <c r="C21" s="82">
        <v>3412</v>
      </c>
      <c r="D21" s="82">
        <v>2979</v>
      </c>
      <c r="E21" s="82">
        <v>128247</v>
      </c>
      <c r="F21" s="82">
        <v>58812368.730000012</v>
      </c>
    </row>
    <row r="22" spans="1:6" x14ac:dyDescent="0.25">
      <c r="A22" s="84" t="s">
        <v>234</v>
      </c>
      <c r="B22" s="83" t="s">
        <v>233</v>
      </c>
      <c r="C22" s="82">
        <v>5184</v>
      </c>
      <c r="D22" s="82">
        <v>4810</v>
      </c>
      <c r="E22" s="82">
        <v>95881</v>
      </c>
      <c r="F22" s="82">
        <v>50407401.380000032</v>
      </c>
    </row>
    <row r="23" spans="1:6" x14ac:dyDescent="0.25">
      <c r="A23" s="84" t="s">
        <v>232</v>
      </c>
      <c r="B23" s="83" t="s">
        <v>231</v>
      </c>
      <c r="C23" s="82">
        <v>1035</v>
      </c>
      <c r="D23" s="82">
        <v>850</v>
      </c>
      <c r="E23" s="82">
        <v>90606</v>
      </c>
      <c r="F23" s="82">
        <v>40149188.550000019</v>
      </c>
    </row>
    <row r="24" spans="1:6" x14ac:dyDescent="0.25">
      <c r="A24" s="84" t="s">
        <v>230</v>
      </c>
      <c r="B24" s="83" t="s">
        <v>229</v>
      </c>
      <c r="C24" s="82">
        <v>14755</v>
      </c>
      <c r="D24" s="82">
        <v>12847</v>
      </c>
      <c r="E24" s="82">
        <v>297594</v>
      </c>
      <c r="F24" s="82">
        <v>152161292.28000012</v>
      </c>
    </row>
    <row r="25" spans="1:6" x14ac:dyDescent="0.25">
      <c r="A25" s="84" t="s">
        <v>228</v>
      </c>
      <c r="B25" s="83" t="s">
        <v>227</v>
      </c>
      <c r="C25" s="82">
        <v>2075</v>
      </c>
      <c r="D25" s="82">
        <v>1810</v>
      </c>
      <c r="E25" s="82">
        <v>85723</v>
      </c>
      <c r="F25" s="82">
        <v>36908691.370000005</v>
      </c>
    </row>
    <row r="26" spans="1:6" x14ac:dyDescent="0.25">
      <c r="A26" s="84" t="s">
        <v>226</v>
      </c>
      <c r="B26" s="83" t="s">
        <v>225</v>
      </c>
      <c r="C26" s="82">
        <v>1982</v>
      </c>
      <c r="D26" s="82">
        <v>1698</v>
      </c>
      <c r="E26" s="82">
        <v>97229</v>
      </c>
      <c r="F26" s="82">
        <v>39211633.940000027</v>
      </c>
    </row>
    <row r="27" spans="1:6" x14ac:dyDescent="0.25">
      <c r="A27" s="84" t="s">
        <v>224</v>
      </c>
      <c r="B27" s="83" t="s">
        <v>223</v>
      </c>
      <c r="C27" s="82">
        <v>4438</v>
      </c>
      <c r="D27" s="82">
        <v>3891</v>
      </c>
      <c r="E27" s="82">
        <v>158626</v>
      </c>
      <c r="F27" s="82">
        <v>74565329.730000049</v>
      </c>
    </row>
    <row r="28" spans="1:6" x14ac:dyDescent="0.25">
      <c r="A28" s="84" t="s">
        <v>222</v>
      </c>
      <c r="B28" s="83" t="s">
        <v>221</v>
      </c>
      <c r="C28" s="82">
        <v>1771</v>
      </c>
      <c r="D28" s="82">
        <v>1501</v>
      </c>
      <c r="E28" s="82">
        <v>264040</v>
      </c>
      <c r="F28" s="82">
        <v>99659530.069999978</v>
      </c>
    </row>
    <row r="29" spans="1:6" x14ac:dyDescent="0.25">
      <c r="A29" s="84" t="s">
        <v>220</v>
      </c>
      <c r="B29" s="83" t="s">
        <v>219</v>
      </c>
      <c r="C29" s="82">
        <v>740</v>
      </c>
      <c r="D29" s="82">
        <v>667</v>
      </c>
      <c r="E29" s="82">
        <v>126426</v>
      </c>
      <c r="F29" s="82">
        <v>51286916.780000016</v>
      </c>
    </row>
    <row r="30" spans="1:6" x14ac:dyDescent="0.25">
      <c r="A30" s="84" t="s">
        <v>218</v>
      </c>
      <c r="B30" s="83" t="s">
        <v>217</v>
      </c>
      <c r="C30" s="82">
        <v>2784</v>
      </c>
      <c r="D30" s="82">
        <v>2446</v>
      </c>
      <c r="E30" s="82">
        <v>43264</v>
      </c>
      <c r="F30" s="82">
        <v>22163607.140000001</v>
      </c>
    </row>
    <row r="31" spans="1:6" x14ac:dyDescent="0.25">
      <c r="A31" s="84" t="s">
        <v>216</v>
      </c>
      <c r="B31" s="83" t="s">
        <v>215</v>
      </c>
      <c r="C31" s="82">
        <v>6428</v>
      </c>
      <c r="D31" s="82">
        <v>5854</v>
      </c>
      <c r="E31" s="82">
        <v>60210</v>
      </c>
      <c r="F31" s="82">
        <v>29912549.170000054</v>
      </c>
    </row>
    <row r="32" spans="1:6" x14ac:dyDescent="0.25">
      <c r="A32" s="84" t="s">
        <v>214</v>
      </c>
      <c r="B32" s="83" t="s">
        <v>213</v>
      </c>
      <c r="C32" s="82">
        <v>11780</v>
      </c>
      <c r="D32" s="82">
        <v>10623</v>
      </c>
      <c r="E32" s="82">
        <v>147538</v>
      </c>
      <c r="F32" s="82">
        <v>72580495.250000089</v>
      </c>
    </row>
    <row r="33" spans="1:6" x14ac:dyDescent="0.25">
      <c r="A33" s="84" t="s">
        <v>212</v>
      </c>
      <c r="B33" s="83" t="s">
        <v>211</v>
      </c>
      <c r="C33" s="82">
        <v>654</v>
      </c>
      <c r="D33" s="82">
        <v>597</v>
      </c>
      <c r="E33" s="82">
        <v>15007</v>
      </c>
      <c r="F33" s="82">
        <v>4699282.17</v>
      </c>
    </row>
    <row r="34" spans="1:6" x14ac:dyDescent="0.25">
      <c r="A34" s="84" t="s">
        <v>210</v>
      </c>
      <c r="B34" s="83" t="s">
        <v>209</v>
      </c>
      <c r="C34" s="82">
        <v>831</v>
      </c>
      <c r="D34" s="82">
        <v>797</v>
      </c>
      <c r="E34" s="82">
        <v>19032</v>
      </c>
      <c r="F34" s="82">
        <v>4711276.93</v>
      </c>
    </row>
    <row r="35" spans="1:6" x14ac:dyDescent="0.25">
      <c r="A35" s="84" t="s">
        <v>208</v>
      </c>
      <c r="B35" s="83" t="s">
        <v>207</v>
      </c>
      <c r="C35" s="82">
        <v>887</v>
      </c>
      <c r="D35" s="82">
        <v>832</v>
      </c>
      <c r="E35" s="82">
        <v>10821</v>
      </c>
      <c r="F35" s="82">
        <v>4191036.459999999</v>
      </c>
    </row>
    <row r="36" spans="1:6" x14ac:dyDescent="0.25">
      <c r="A36" s="84" t="s">
        <v>206</v>
      </c>
      <c r="B36" s="83" t="s">
        <v>205</v>
      </c>
      <c r="C36" s="82">
        <v>4262</v>
      </c>
      <c r="D36" s="82">
        <v>3976</v>
      </c>
      <c r="E36" s="82">
        <v>63642</v>
      </c>
      <c r="F36" s="82">
        <v>29838348.389999993</v>
      </c>
    </row>
    <row r="37" spans="1:6" x14ac:dyDescent="0.25">
      <c r="A37" s="84" t="s">
        <v>204</v>
      </c>
      <c r="B37" s="83" t="s">
        <v>203</v>
      </c>
      <c r="C37" s="82">
        <v>475</v>
      </c>
      <c r="D37" s="82">
        <v>433</v>
      </c>
      <c r="E37" s="82">
        <v>9244</v>
      </c>
      <c r="F37" s="82">
        <v>4442856.78</v>
      </c>
    </row>
    <row r="38" spans="1:6" x14ac:dyDescent="0.25">
      <c r="A38" s="84" t="s">
        <v>202</v>
      </c>
      <c r="B38" s="83" t="s">
        <v>201</v>
      </c>
      <c r="C38" s="82">
        <v>16393</v>
      </c>
      <c r="D38" s="82">
        <v>14663</v>
      </c>
      <c r="E38" s="82">
        <v>149170</v>
      </c>
      <c r="F38" s="82">
        <v>69069302.120000258</v>
      </c>
    </row>
    <row r="39" spans="1:6" x14ac:dyDescent="0.25">
      <c r="A39" s="84" t="s">
        <v>200</v>
      </c>
      <c r="B39" s="83" t="s">
        <v>199</v>
      </c>
      <c r="C39" s="82">
        <v>4899</v>
      </c>
      <c r="D39" s="82">
        <v>4466</v>
      </c>
      <c r="E39" s="82">
        <v>185290</v>
      </c>
      <c r="F39" s="82">
        <v>96157185.100000069</v>
      </c>
    </row>
    <row r="40" spans="1:6" x14ac:dyDescent="0.25">
      <c r="A40" s="84" t="s">
        <v>198</v>
      </c>
      <c r="B40" s="83" t="s">
        <v>197</v>
      </c>
      <c r="C40" s="82">
        <v>166221</v>
      </c>
      <c r="D40" s="82">
        <v>151009</v>
      </c>
      <c r="E40" s="82">
        <v>1147871</v>
      </c>
      <c r="F40" s="82">
        <v>574698292.06999004</v>
      </c>
    </row>
    <row r="41" spans="1:6" x14ac:dyDescent="0.25">
      <c r="A41" s="84" t="s">
        <v>196</v>
      </c>
      <c r="B41" s="83" t="s">
        <v>195</v>
      </c>
      <c r="C41" s="82">
        <v>57188</v>
      </c>
      <c r="D41" s="82">
        <v>53001</v>
      </c>
      <c r="E41" s="82">
        <v>407418</v>
      </c>
      <c r="F41" s="82">
        <v>210998358.27999964</v>
      </c>
    </row>
    <row r="42" spans="1:6" x14ac:dyDescent="0.25">
      <c r="A42" s="84" t="s">
        <v>194</v>
      </c>
      <c r="B42" s="83" t="s">
        <v>193</v>
      </c>
      <c r="C42" s="82">
        <v>76000</v>
      </c>
      <c r="D42" s="82">
        <v>69168</v>
      </c>
      <c r="E42" s="82">
        <v>744605</v>
      </c>
      <c r="F42" s="82">
        <v>348532848.74999875</v>
      </c>
    </row>
    <row r="43" spans="1:6" x14ac:dyDescent="0.25">
      <c r="A43" s="84" t="s">
        <v>192</v>
      </c>
      <c r="B43" s="83" t="s">
        <v>191</v>
      </c>
      <c r="C43" s="82">
        <v>180632</v>
      </c>
      <c r="D43" s="82">
        <v>167333</v>
      </c>
      <c r="E43" s="82">
        <v>1000492</v>
      </c>
      <c r="F43" s="82">
        <v>481732175.30999458</v>
      </c>
    </row>
    <row r="44" spans="1:6" x14ac:dyDescent="0.25">
      <c r="A44" s="84" t="s">
        <v>190</v>
      </c>
      <c r="B44" s="83" t="s">
        <v>189</v>
      </c>
      <c r="C44" s="82">
        <v>35734</v>
      </c>
      <c r="D44" s="82">
        <v>31537</v>
      </c>
      <c r="E44" s="82">
        <v>668595</v>
      </c>
      <c r="F44" s="82">
        <v>273749686.15999818</v>
      </c>
    </row>
    <row r="45" spans="1:6" x14ac:dyDescent="0.25">
      <c r="A45" s="84" t="s">
        <v>188</v>
      </c>
      <c r="B45" s="83" t="s">
        <v>187</v>
      </c>
      <c r="C45" s="82">
        <v>728</v>
      </c>
      <c r="D45" s="82">
        <v>647</v>
      </c>
      <c r="E45" s="82">
        <v>15816</v>
      </c>
      <c r="F45" s="82">
        <v>9124697.1799999978</v>
      </c>
    </row>
    <row r="46" spans="1:6" x14ac:dyDescent="0.25">
      <c r="A46" s="84" t="s">
        <v>186</v>
      </c>
      <c r="B46" s="83" t="s">
        <v>185</v>
      </c>
      <c r="C46" s="82">
        <v>439</v>
      </c>
      <c r="D46" s="82">
        <v>397</v>
      </c>
      <c r="E46" s="82">
        <v>61284</v>
      </c>
      <c r="F46" s="82">
        <v>44766809.490000002</v>
      </c>
    </row>
    <row r="47" spans="1:6" x14ac:dyDescent="0.25">
      <c r="A47" s="84" t="s">
        <v>184</v>
      </c>
      <c r="B47" s="83" t="s">
        <v>183</v>
      </c>
      <c r="C47" s="82">
        <v>9576</v>
      </c>
      <c r="D47" s="82">
        <v>8832</v>
      </c>
      <c r="E47" s="82">
        <v>278268</v>
      </c>
      <c r="F47" s="82">
        <v>121928674.44000031</v>
      </c>
    </row>
    <row r="48" spans="1:6" x14ac:dyDescent="0.25">
      <c r="A48" s="84" t="s">
        <v>182</v>
      </c>
      <c r="B48" s="83" t="s">
        <v>181</v>
      </c>
      <c r="C48" s="82">
        <v>461</v>
      </c>
      <c r="D48" s="82">
        <v>402</v>
      </c>
      <c r="E48" s="82">
        <v>26137</v>
      </c>
      <c r="F48" s="82">
        <v>7666972.5799999982</v>
      </c>
    </row>
    <row r="49" spans="1:6" x14ac:dyDescent="0.25">
      <c r="A49" s="84" t="s">
        <v>180</v>
      </c>
      <c r="B49" s="83" t="s">
        <v>179</v>
      </c>
      <c r="C49" s="82">
        <v>25885</v>
      </c>
      <c r="D49" s="82">
        <v>22865</v>
      </c>
      <c r="E49" s="82">
        <v>259802</v>
      </c>
      <c r="F49" s="82">
        <v>161308184.73000035</v>
      </c>
    </row>
    <row r="50" spans="1:6" x14ac:dyDescent="0.25">
      <c r="A50" s="84" t="s">
        <v>178</v>
      </c>
      <c r="B50" s="83" t="s">
        <v>177</v>
      </c>
      <c r="C50" s="82">
        <v>148011</v>
      </c>
      <c r="D50" s="82">
        <v>131879</v>
      </c>
      <c r="E50" s="82">
        <v>944322</v>
      </c>
      <c r="F50" s="82">
        <v>497187777.69999743</v>
      </c>
    </row>
    <row r="51" spans="1:6" x14ac:dyDescent="0.25">
      <c r="A51" s="84" t="s">
        <v>176</v>
      </c>
      <c r="B51" s="83" t="s">
        <v>175</v>
      </c>
      <c r="C51" s="82">
        <v>5181</v>
      </c>
      <c r="D51" s="82">
        <v>4559</v>
      </c>
      <c r="E51" s="82">
        <v>67385</v>
      </c>
      <c r="F51" s="82">
        <v>25508301.320000011</v>
      </c>
    </row>
    <row r="52" spans="1:6" x14ac:dyDescent="0.25">
      <c r="A52" s="84" t="s">
        <v>174</v>
      </c>
      <c r="B52" s="83" t="s">
        <v>173</v>
      </c>
      <c r="C52" s="82">
        <v>5700</v>
      </c>
      <c r="D52" s="82">
        <v>4751</v>
      </c>
      <c r="E52" s="82">
        <v>45586</v>
      </c>
      <c r="F52" s="82">
        <v>18322754.849999979</v>
      </c>
    </row>
    <row r="53" spans="1:6" x14ac:dyDescent="0.25">
      <c r="A53" s="84" t="s">
        <v>172</v>
      </c>
      <c r="B53" s="83" t="s">
        <v>171</v>
      </c>
      <c r="C53" s="82">
        <v>750</v>
      </c>
      <c r="D53" s="82">
        <v>683</v>
      </c>
      <c r="E53" s="82">
        <v>7890</v>
      </c>
      <c r="F53" s="82">
        <v>2155362.3399999938</v>
      </c>
    </row>
    <row r="54" spans="1:6" x14ac:dyDescent="0.25">
      <c r="A54" s="84" t="s">
        <v>170</v>
      </c>
      <c r="B54" s="83" t="s">
        <v>169</v>
      </c>
      <c r="C54" s="82">
        <v>2051</v>
      </c>
      <c r="D54" s="82">
        <v>1830</v>
      </c>
      <c r="E54" s="82">
        <v>22462</v>
      </c>
      <c r="F54" s="82">
        <v>9755215.7599999886</v>
      </c>
    </row>
    <row r="55" spans="1:6" x14ac:dyDescent="0.25">
      <c r="A55" s="84" t="s">
        <v>168</v>
      </c>
      <c r="B55" s="83" t="s">
        <v>167</v>
      </c>
      <c r="C55" s="82">
        <v>15184</v>
      </c>
      <c r="D55" s="82">
        <v>13244</v>
      </c>
      <c r="E55" s="82">
        <v>218272</v>
      </c>
      <c r="F55" s="82">
        <v>101407704.89000043</v>
      </c>
    </row>
    <row r="56" spans="1:6" x14ac:dyDescent="0.25">
      <c r="A56" s="84" t="s">
        <v>166</v>
      </c>
      <c r="B56" s="83" t="s">
        <v>165</v>
      </c>
      <c r="C56" s="82">
        <v>2219</v>
      </c>
      <c r="D56" s="82">
        <v>1969</v>
      </c>
      <c r="E56" s="82">
        <v>28354</v>
      </c>
      <c r="F56" s="82">
        <v>11049592.059999999</v>
      </c>
    </row>
    <row r="57" spans="1:6" x14ac:dyDescent="0.25">
      <c r="A57" s="84" t="s">
        <v>164</v>
      </c>
      <c r="B57" s="83" t="s">
        <v>163</v>
      </c>
      <c r="C57" s="82">
        <v>17774</v>
      </c>
      <c r="D57" s="82">
        <v>16420</v>
      </c>
      <c r="E57" s="82">
        <v>109550</v>
      </c>
      <c r="F57" s="82">
        <v>48535310.270000182</v>
      </c>
    </row>
    <row r="58" spans="1:6" x14ac:dyDescent="0.25">
      <c r="A58" s="84" t="s">
        <v>162</v>
      </c>
      <c r="B58" s="83" t="s">
        <v>161</v>
      </c>
      <c r="C58" s="82">
        <v>1491</v>
      </c>
      <c r="D58" s="82">
        <v>1431</v>
      </c>
      <c r="E58" s="82">
        <v>16936</v>
      </c>
      <c r="F58" s="82">
        <v>7559431.3499999922</v>
      </c>
    </row>
    <row r="59" spans="1:6" x14ac:dyDescent="0.25">
      <c r="A59" s="84" t="s">
        <v>160</v>
      </c>
      <c r="B59" s="83" t="s">
        <v>159</v>
      </c>
      <c r="C59" s="82">
        <v>21229</v>
      </c>
      <c r="D59" s="82">
        <v>19566</v>
      </c>
      <c r="E59" s="82">
        <v>90659</v>
      </c>
      <c r="F59" s="82">
        <v>34379808.520000026</v>
      </c>
    </row>
    <row r="60" spans="1:6" x14ac:dyDescent="0.25">
      <c r="A60" s="84" t="s">
        <v>158</v>
      </c>
      <c r="B60" s="83" t="s">
        <v>23</v>
      </c>
      <c r="C60" s="82">
        <v>30972</v>
      </c>
      <c r="D60" s="82">
        <v>28633</v>
      </c>
      <c r="E60" s="82">
        <v>140922</v>
      </c>
      <c r="F60" s="82">
        <v>61092819.930000395</v>
      </c>
    </row>
    <row r="61" spans="1:6" x14ac:dyDescent="0.25">
      <c r="A61" s="84" t="s">
        <v>157</v>
      </c>
      <c r="B61" s="83" t="s">
        <v>156</v>
      </c>
      <c r="C61" s="82">
        <v>30794</v>
      </c>
      <c r="D61" s="82">
        <v>27499</v>
      </c>
      <c r="E61" s="82">
        <v>182927</v>
      </c>
      <c r="F61" s="82">
        <v>68362456.510000274</v>
      </c>
    </row>
    <row r="62" spans="1:6" x14ac:dyDescent="0.25">
      <c r="A62" s="84" t="s">
        <v>155</v>
      </c>
      <c r="B62" s="83" t="s">
        <v>154</v>
      </c>
      <c r="C62" s="82">
        <v>30937</v>
      </c>
      <c r="D62" s="82">
        <v>27533</v>
      </c>
      <c r="E62" s="82">
        <v>296184</v>
      </c>
      <c r="F62" s="82">
        <v>127094371.62000094</v>
      </c>
    </row>
    <row r="63" spans="1:6" x14ac:dyDescent="0.25">
      <c r="A63" s="84" t="s">
        <v>153</v>
      </c>
      <c r="B63" s="83" t="s">
        <v>152</v>
      </c>
      <c r="C63" s="82">
        <v>35856</v>
      </c>
      <c r="D63" s="82">
        <v>32578</v>
      </c>
      <c r="E63" s="82">
        <v>338434</v>
      </c>
      <c r="F63" s="82">
        <v>163898526.52000013</v>
      </c>
    </row>
    <row r="64" spans="1:6" x14ac:dyDescent="0.25">
      <c r="A64" s="84" t="s">
        <v>151</v>
      </c>
      <c r="B64" s="83" t="s">
        <v>150</v>
      </c>
      <c r="C64" s="82">
        <v>1767</v>
      </c>
      <c r="D64" s="82">
        <v>1549</v>
      </c>
      <c r="E64" s="82">
        <v>29165</v>
      </c>
      <c r="F64" s="82">
        <v>11237140.369999997</v>
      </c>
    </row>
    <row r="65" spans="1:6" x14ac:dyDescent="0.25">
      <c r="A65" s="84" t="s">
        <v>149</v>
      </c>
      <c r="B65" s="83" t="s">
        <v>148</v>
      </c>
      <c r="C65" s="82">
        <v>7979</v>
      </c>
      <c r="D65" s="82">
        <v>7104</v>
      </c>
      <c r="E65" s="82">
        <v>120836</v>
      </c>
      <c r="F65" s="82">
        <v>46241574.370000087</v>
      </c>
    </row>
    <row r="66" spans="1:6" x14ac:dyDescent="0.25">
      <c r="A66" s="84" t="s">
        <v>147</v>
      </c>
      <c r="B66" s="83" t="s">
        <v>146</v>
      </c>
      <c r="C66" s="82">
        <v>7590</v>
      </c>
      <c r="D66" s="82">
        <v>6709</v>
      </c>
      <c r="E66" s="82">
        <v>40190</v>
      </c>
      <c r="F66" s="82">
        <v>18239638.850000009</v>
      </c>
    </row>
    <row r="67" spans="1:6" x14ac:dyDescent="0.25">
      <c r="A67" s="84" t="s">
        <v>145</v>
      </c>
      <c r="B67" s="83" t="s">
        <v>144</v>
      </c>
      <c r="C67" s="82">
        <v>4385</v>
      </c>
      <c r="D67" s="82">
        <v>4108</v>
      </c>
      <c r="E67" s="82">
        <v>18561</v>
      </c>
      <c r="F67" s="82">
        <v>7289915.2300000004</v>
      </c>
    </row>
    <row r="68" spans="1:6" x14ac:dyDescent="0.25">
      <c r="A68" s="84" t="s">
        <v>143</v>
      </c>
      <c r="B68" s="83" t="s">
        <v>142</v>
      </c>
      <c r="C68" s="82">
        <v>10109</v>
      </c>
      <c r="D68" s="82">
        <v>9257</v>
      </c>
      <c r="E68" s="82">
        <v>91108</v>
      </c>
      <c r="F68" s="82">
        <v>48262298.069999993</v>
      </c>
    </row>
    <row r="69" spans="1:6" x14ac:dyDescent="0.25">
      <c r="A69" s="84" t="s">
        <v>141</v>
      </c>
      <c r="B69" s="83" t="s">
        <v>140</v>
      </c>
      <c r="C69" s="82">
        <v>14683</v>
      </c>
      <c r="D69" s="82">
        <v>13689</v>
      </c>
      <c r="E69" s="82">
        <v>704693</v>
      </c>
      <c r="F69" s="82">
        <v>230868160.07999918</v>
      </c>
    </row>
    <row r="70" spans="1:6" x14ac:dyDescent="0.25">
      <c r="A70" s="84" t="s">
        <v>139</v>
      </c>
      <c r="B70" s="83" t="s">
        <v>138</v>
      </c>
      <c r="C70" s="82">
        <v>6708</v>
      </c>
      <c r="D70" s="82">
        <v>5918</v>
      </c>
      <c r="E70" s="82">
        <v>44716</v>
      </c>
      <c r="F70" s="82">
        <v>26668627.31999993</v>
      </c>
    </row>
    <row r="71" spans="1:6" x14ac:dyDescent="0.25">
      <c r="A71" s="84" t="s">
        <v>137</v>
      </c>
      <c r="B71" s="83" t="s">
        <v>136</v>
      </c>
      <c r="C71" s="82">
        <v>4164</v>
      </c>
      <c r="D71" s="82">
        <v>3631</v>
      </c>
      <c r="E71" s="82">
        <v>117791</v>
      </c>
      <c r="F71" s="82">
        <v>52645931.210000128</v>
      </c>
    </row>
    <row r="72" spans="1:6" x14ac:dyDescent="0.25">
      <c r="A72" s="84" t="s">
        <v>135</v>
      </c>
      <c r="B72" s="83" t="s">
        <v>134</v>
      </c>
      <c r="C72" s="82">
        <v>26838</v>
      </c>
      <c r="D72" s="82">
        <v>23822</v>
      </c>
      <c r="E72" s="82">
        <v>536701</v>
      </c>
      <c r="F72" s="82">
        <v>156864898.9399997</v>
      </c>
    </row>
    <row r="73" spans="1:6" x14ac:dyDescent="0.25">
      <c r="A73" s="84" t="s">
        <v>133</v>
      </c>
      <c r="B73" s="83" t="s">
        <v>132</v>
      </c>
      <c r="C73" s="82">
        <v>17823</v>
      </c>
      <c r="D73" s="82">
        <v>16043</v>
      </c>
      <c r="E73" s="82">
        <v>208343</v>
      </c>
      <c r="F73" s="82">
        <v>90094094.870000347</v>
      </c>
    </row>
    <row r="74" spans="1:6" x14ac:dyDescent="0.25">
      <c r="A74" s="84" t="s">
        <v>131</v>
      </c>
      <c r="B74" s="83" t="s">
        <v>130</v>
      </c>
      <c r="C74" s="82">
        <v>1121</v>
      </c>
      <c r="D74" s="82">
        <v>996</v>
      </c>
      <c r="E74" s="82">
        <v>15673</v>
      </c>
      <c r="F74" s="82">
        <v>3504035.430000002</v>
      </c>
    </row>
    <row r="75" spans="1:6" x14ac:dyDescent="0.25">
      <c r="A75" s="84" t="s">
        <v>129</v>
      </c>
      <c r="B75" s="83" t="s">
        <v>128</v>
      </c>
      <c r="C75" s="82">
        <v>30710</v>
      </c>
      <c r="D75" s="82">
        <v>26111</v>
      </c>
      <c r="E75" s="82">
        <v>197176</v>
      </c>
      <c r="F75" s="82">
        <v>71768738.760000437</v>
      </c>
    </row>
    <row r="76" spans="1:6" x14ac:dyDescent="0.25">
      <c r="A76" s="84" t="s">
        <v>127</v>
      </c>
      <c r="B76" s="83" t="s">
        <v>126</v>
      </c>
      <c r="C76" s="82">
        <v>50068</v>
      </c>
      <c r="D76" s="82">
        <v>46830</v>
      </c>
      <c r="E76" s="82">
        <v>259718</v>
      </c>
      <c r="F76" s="82">
        <v>102614717.58000058</v>
      </c>
    </row>
    <row r="77" spans="1:6" x14ac:dyDescent="0.25">
      <c r="A77" s="84" t="s">
        <v>125</v>
      </c>
      <c r="B77" s="83" t="s">
        <v>124</v>
      </c>
      <c r="C77" s="82">
        <v>5766</v>
      </c>
      <c r="D77" s="82">
        <v>5367</v>
      </c>
      <c r="E77" s="82">
        <v>43758</v>
      </c>
      <c r="F77" s="82">
        <v>17243026.379999962</v>
      </c>
    </row>
    <row r="78" spans="1:6" x14ac:dyDescent="0.25">
      <c r="A78" s="84" t="s">
        <v>123</v>
      </c>
      <c r="B78" s="83" t="s">
        <v>122</v>
      </c>
      <c r="C78" s="82">
        <v>25619</v>
      </c>
      <c r="D78" s="82">
        <v>21921</v>
      </c>
      <c r="E78" s="82">
        <v>518865</v>
      </c>
      <c r="F78" s="82">
        <v>152817935.21000022</v>
      </c>
    </row>
    <row r="79" spans="1:6" x14ac:dyDescent="0.25">
      <c r="A79" s="84" t="s">
        <v>121</v>
      </c>
      <c r="B79" s="83" t="s">
        <v>120</v>
      </c>
      <c r="C79" s="82">
        <v>14032</v>
      </c>
      <c r="D79" s="82">
        <v>11270</v>
      </c>
      <c r="E79" s="82">
        <v>133366</v>
      </c>
      <c r="F79" s="82">
        <v>29298884.87000009</v>
      </c>
    </row>
    <row r="80" spans="1:6" x14ac:dyDescent="0.25">
      <c r="A80" s="84" t="s">
        <v>119</v>
      </c>
      <c r="B80" s="83" t="s">
        <v>118</v>
      </c>
      <c r="C80" s="82">
        <v>1238</v>
      </c>
      <c r="D80" s="82">
        <v>973</v>
      </c>
      <c r="E80" s="82">
        <v>14791</v>
      </c>
      <c r="F80" s="82">
        <v>7230102.8599999975</v>
      </c>
    </row>
    <row r="81" spans="1:6" x14ac:dyDescent="0.25">
      <c r="A81" s="84" t="s">
        <v>117</v>
      </c>
      <c r="B81" s="83" t="s">
        <v>116</v>
      </c>
      <c r="C81" s="82">
        <v>361</v>
      </c>
      <c r="D81" s="82">
        <v>331</v>
      </c>
      <c r="E81" s="82">
        <v>16240</v>
      </c>
      <c r="F81" s="82">
        <v>9717383.2599999998</v>
      </c>
    </row>
    <row r="82" spans="1:6" x14ac:dyDescent="0.25">
      <c r="A82" s="84" t="s">
        <v>115</v>
      </c>
      <c r="B82" s="83" t="s">
        <v>114</v>
      </c>
      <c r="C82" s="82">
        <v>37659</v>
      </c>
      <c r="D82" s="82">
        <v>30169</v>
      </c>
      <c r="E82" s="82">
        <v>216579</v>
      </c>
      <c r="F82" s="82">
        <v>79800993.410000443</v>
      </c>
    </row>
    <row r="83" spans="1:6" x14ac:dyDescent="0.25">
      <c r="A83" s="84" t="s">
        <v>113</v>
      </c>
      <c r="B83" s="83" t="s">
        <v>112</v>
      </c>
      <c r="C83" s="82">
        <v>29600</v>
      </c>
      <c r="D83" s="82">
        <v>24130</v>
      </c>
      <c r="E83" s="82">
        <v>184321</v>
      </c>
      <c r="F83" s="82">
        <v>54983297.29000029</v>
      </c>
    </row>
    <row r="84" spans="1:6" x14ac:dyDescent="0.25">
      <c r="A84" s="84" t="s">
        <v>111</v>
      </c>
      <c r="B84" s="83" t="s">
        <v>110</v>
      </c>
      <c r="C84" s="82">
        <v>5644</v>
      </c>
      <c r="D84" s="82">
        <v>5033</v>
      </c>
      <c r="E84" s="82">
        <v>26582</v>
      </c>
      <c r="F84" s="82">
        <v>12359170.169999976</v>
      </c>
    </row>
    <row r="85" spans="1:6" x14ac:dyDescent="0.25">
      <c r="A85" s="84" t="s">
        <v>109</v>
      </c>
      <c r="B85" s="83" t="s">
        <v>108</v>
      </c>
      <c r="C85" s="82">
        <v>60332</v>
      </c>
      <c r="D85" s="82">
        <v>55059</v>
      </c>
      <c r="E85" s="82">
        <v>217183</v>
      </c>
      <c r="F85" s="82">
        <v>99408678.270001352</v>
      </c>
    </row>
    <row r="86" spans="1:6" x14ac:dyDescent="0.25">
      <c r="A86" s="84" t="s">
        <v>107</v>
      </c>
      <c r="B86" s="83" t="s">
        <v>106</v>
      </c>
      <c r="C86" s="82">
        <v>218</v>
      </c>
      <c r="D86" s="82">
        <v>203</v>
      </c>
      <c r="E86" s="82">
        <v>267</v>
      </c>
      <c r="F86" s="82">
        <v>55003.93</v>
      </c>
    </row>
    <row r="87" spans="1:6" ht="15.75" thickBot="1" x14ac:dyDescent="0.3">
      <c r="A87" s="81" t="s">
        <v>105</v>
      </c>
      <c r="B87" s="80" t="s">
        <v>104</v>
      </c>
      <c r="C87" s="79">
        <v>75</v>
      </c>
      <c r="D87" s="79">
        <v>65</v>
      </c>
      <c r="E87" s="79">
        <v>758</v>
      </c>
      <c r="F87" s="79">
        <v>275659.49</v>
      </c>
    </row>
    <row r="88" spans="1:6" s="123" customFormat="1" ht="15.75" thickBot="1" x14ac:dyDescent="0.3">
      <c r="A88" s="78"/>
      <c r="B88" s="77" t="s">
        <v>103</v>
      </c>
      <c r="C88" s="76">
        <f>SUM(C4:C87)</f>
        <v>1415500</v>
      </c>
      <c r="D88" s="76">
        <f>SUM(D4:D87)</f>
        <v>1273090</v>
      </c>
      <c r="E88" s="76">
        <f>SUM(E4:E87)</f>
        <v>13616078</v>
      </c>
      <c r="F88" s="76">
        <f>SUM(F4:F87)</f>
        <v>5987913676.8599844</v>
      </c>
    </row>
    <row r="90" spans="1:6" s="121" customFormat="1" ht="11.25" x14ac:dyDescent="0.2">
      <c r="A90" s="75" t="s">
        <v>102</v>
      </c>
      <c r="C90" s="122"/>
      <c r="D90" s="122"/>
      <c r="E90" s="122"/>
      <c r="F90" s="122"/>
    </row>
    <row r="91" spans="1:6" s="121" customFormat="1" ht="11.25" x14ac:dyDescent="0.2">
      <c r="A91" s="75" t="s">
        <v>651</v>
      </c>
      <c r="C91" s="122"/>
      <c r="D91" s="122"/>
      <c r="E91" s="122"/>
      <c r="F91" s="122"/>
    </row>
    <row r="92" spans="1:6" x14ac:dyDescent="0.25">
      <c r="C92" s="120"/>
      <c r="D92" s="120"/>
      <c r="E92" s="120"/>
      <c r="F92" s="120"/>
    </row>
    <row r="93" spans="1:6" x14ac:dyDescent="0.25">
      <c r="C93" s="120"/>
      <c r="D93" s="120"/>
      <c r="E93" s="120"/>
      <c r="F93" s="1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zoomScale="85" zoomScaleNormal="85" workbookViewId="0">
      <pane xSplit="1" ySplit="3" topLeftCell="B4" activePane="bottomRight" state="frozen"/>
      <selection activeCell="E130" sqref="E130"/>
      <selection pane="topRight" activeCell="E130" sqref="E130"/>
      <selection pane="bottomLeft" activeCell="E130" sqref="E130"/>
      <selection pane="bottomRight"/>
    </sheetView>
  </sheetViews>
  <sheetFormatPr baseColWidth="10" defaultColWidth="9.140625" defaultRowHeight="15" x14ac:dyDescent="0.25"/>
  <cols>
    <col min="1" max="1" width="16.5703125" style="1" customWidth="1"/>
    <col min="2" max="2" width="20.7109375" style="2" customWidth="1"/>
    <col min="3" max="3" width="20.85546875" style="2" bestFit="1" customWidth="1"/>
    <col min="4" max="4" width="21" style="2" bestFit="1" customWidth="1"/>
    <col min="5" max="5" width="19.28515625" style="2" bestFit="1" customWidth="1"/>
    <col min="6" max="6" width="22.7109375" style="2" bestFit="1" customWidth="1"/>
    <col min="7" max="7" width="21" style="2" bestFit="1" customWidth="1"/>
    <col min="8" max="8" width="12.28515625" bestFit="1" customWidth="1"/>
    <col min="9" max="9" width="27.42578125" customWidth="1"/>
    <col min="10" max="10" width="16.28515625" customWidth="1"/>
  </cols>
  <sheetData>
    <row r="1" spans="1:8" ht="17.25" x14ac:dyDescent="0.25">
      <c r="A1" s="154" t="s">
        <v>607</v>
      </c>
    </row>
    <row r="2" spans="1:8" x14ac:dyDescent="0.25">
      <c r="A2" s="13"/>
    </row>
    <row r="3" spans="1:8" s="62" customFormat="1" ht="60" x14ac:dyDescent="0.25">
      <c r="A3" s="62" t="s">
        <v>29</v>
      </c>
      <c r="B3" s="189" t="s">
        <v>42</v>
      </c>
      <c r="C3" s="189" t="s">
        <v>45</v>
      </c>
      <c r="D3" s="189" t="s">
        <v>50</v>
      </c>
      <c r="E3" s="189" t="s">
        <v>49</v>
      </c>
      <c r="F3" s="189" t="s">
        <v>43</v>
      </c>
      <c r="G3" s="189" t="s">
        <v>51</v>
      </c>
    </row>
    <row r="4" spans="1:8" x14ac:dyDescent="0.25">
      <c r="A4" s="188">
        <v>43891</v>
      </c>
      <c r="B4" s="20">
        <v>1</v>
      </c>
      <c r="C4" s="20">
        <v>4</v>
      </c>
      <c r="D4" s="20">
        <v>600</v>
      </c>
      <c r="E4" s="20">
        <v>1</v>
      </c>
      <c r="F4" s="20">
        <v>4</v>
      </c>
      <c r="G4" s="20">
        <v>600</v>
      </c>
      <c r="H4" s="2"/>
    </row>
    <row r="5" spans="1:8" x14ac:dyDescent="0.25">
      <c r="A5" s="188">
        <v>43892</v>
      </c>
      <c r="B5" s="20">
        <v>124</v>
      </c>
      <c r="C5" s="20">
        <v>6198</v>
      </c>
      <c r="D5" s="20">
        <v>643919.53</v>
      </c>
      <c r="E5" s="20">
        <v>125</v>
      </c>
      <c r="F5" s="20">
        <v>6202</v>
      </c>
      <c r="G5" s="20">
        <v>644519.53</v>
      </c>
      <c r="H5" s="2"/>
    </row>
    <row r="6" spans="1:8" x14ac:dyDescent="0.25">
      <c r="A6" s="188">
        <v>43893</v>
      </c>
      <c r="B6" s="20">
        <v>165</v>
      </c>
      <c r="C6" s="20">
        <v>4418</v>
      </c>
      <c r="D6" s="20">
        <v>1788924.48</v>
      </c>
      <c r="E6" s="20">
        <v>290</v>
      </c>
      <c r="F6" s="20">
        <v>10620</v>
      </c>
      <c r="G6" s="20">
        <v>2433444.0099999998</v>
      </c>
      <c r="H6" s="2"/>
    </row>
    <row r="7" spans="1:8" x14ac:dyDescent="0.25">
      <c r="A7" s="188">
        <v>43894</v>
      </c>
      <c r="B7" s="20">
        <v>201</v>
      </c>
      <c r="C7" s="20">
        <v>2550</v>
      </c>
      <c r="D7" s="20">
        <v>1977833.24</v>
      </c>
      <c r="E7" s="20">
        <v>491</v>
      </c>
      <c r="F7" s="20">
        <v>13170</v>
      </c>
      <c r="G7" s="20">
        <v>4411277.25</v>
      </c>
      <c r="H7" s="2"/>
    </row>
    <row r="8" spans="1:8" x14ac:dyDescent="0.25">
      <c r="A8" s="188">
        <v>43895</v>
      </c>
      <c r="B8" s="20">
        <v>304</v>
      </c>
      <c r="C8" s="20">
        <v>8127</v>
      </c>
      <c r="D8" s="20">
        <v>3726228.91</v>
      </c>
      <c r="E8" s="20">
        <v>795</v>
      </c>
      <c r="F8" s="20">
        <v>21297</v>
      </c>
      <c r="G8" s="20">
        <v>8137506.1600000001</v>
      </c>
      <c r="H8" s="2"/>
    </row>
    <row r="9" spans="1:8" x14ac:dyDescent="0.25">
      <c r="A9" s="188">
        <v>43896</v>
      </c>
      <c r="B9" s="20">
        <v>477</v>
      </c>
      <c r="C9" s="20">
        <v>9535</v>
      </c>
      <c r="D9" s="20">
        <v>6533301.5999999996</v>
      </c>
      <c r="E9" s="20">
        <v>1272</v>
      </c>
      <c r="F9" s="20">
        <v>30832</v>
      </c>
      <c r="G9" s="20">
        <v>14670807.76</v>
      </c>
      <c r="H9" s="2"/>
    </row>
    <row r="10" spans="1:8" x14ac:dyDescent="0.25">
      <c r="A10" s="188">
        <v>43897</v>
      </c>
      <c r="B10" s="20">
        <v>25</v>
      </c>
      <c r="C10" s="20">
        <v>139</v>
      </c>
      <c r="D10" s="20">
        <v>82080</v>
      </c>
      <c r="E10" s="20">
        <v>1297</v>
      </c>
      <c r="F10" s="20">
        <v>30971</v>
      </c>
      <c r="G10" s="20">
        <v>14752887.76</v>
      </c>
      <c r="H10" s="2"/>
    </row>
    <row r="11" spans="1:8" x14ac:dyDescent="0.25">
      <c r="A11" s="188">
        <v>43898</v>
      </c>
      <c r="B11" s="20">
        <v>17</v>
      </c>
      <c r="C11" s="20">
        <v>112</v>
      </c>
      <c r="D11" s="20">
        <v>36257</v>
      </c>
      <c r="E11" s="20">
        <v>1314</v>
      </c>
      <c r="F11" s="20">
        <v>31083</v>
      </c>
      <c r="G11" s="20">
        <v>14789144.76</v>
      </c>
      <c r="H11" s="2"/>
    </row>
    <row r="12" spans="1:8" x14ac:dyDescent="0.25">
      <c r="A12" s="188">
        <v>43899</v>
      </c>
      <c r="B12" s="20">
        <v>630</v>
      </c>
      <c r="C12" s="20">
        <v>10980</v>
      </c>
      <c r="D12" s="20">
        <v>5940857.6699999999</v>
      </c>
      <c r="E12" s="20">
        <v>1944</v>
      </c>
      <c r="F12" s="20">
        <v>42063</v>
      </c>
      <c r="G12" s="20">
        <v>20730002.43</v>
      </c>
      <c r="H12" s="2"/>
    </row>
    <row r="13" spans="1:8" x14ac:dyDescent="0.25">
      <c r="A13" s="188">
        <v>43900</v>
      </c>
      <c r="B13" s="20">
        <v>851</v>
      </c>
      <c r="C13" s="20">
        <v>16807</v>
      </c>
      <c r="D13" s="20">
        <v>9744981.5999999996</v>
      </c>
      <c r="E13" s="20">
        <v>2795</v>
      </c>
      <c r="F13" s="20">
        <v>58870</v>
      </c>
      <c r="G13" s="20">
        <v>30474984.030000001</v>
      </c>
      <c r="H13" s="2"/>
    </row>
    <row r="14" spans="1:8" x14ac:dyDescent="0.25">
      <c r="A14" s="188">
        <v>43901</v>
      </c>
      <c r="B14" s="20">
        <v>1112</v>
      </c>
      <c r="C14" s="20">
        <v>15177</v>
      </c>
      <c r="D14" s="20">
        <v>9382748.6099999994</v>
      </c>
      <c r="E14" s="20">
        <v>3907</v>
      </c>
      <c r="F14" s="20">
        <v>74047</v>
      </c>
      <c r="G14" s="20">
        <v>39857732.640000001</v>
      </c>
      <c r="H14" s="2"/>
    </row>
    <row r="15" spans="1:8" x14ac:dyDescent="0.25">
      <c r="A15" s="188">
        <v>43902</v>
      </c>
      <c r="B15" s="20">
        <v>1550</v>
      </c>
      <c r="C15" s="20">
        <v>29240</v>
      </c>
      <c r="D15" s="20">
        <v>18304845.010000002</v>
      </c>
      <c r="E15" s="20">
        <v>5457</v>
      </c>
      <c r="F15" s="20">
        <v>103287</v>
      </c>
      <c r="G15" s="20">
        <v>58162577.649999999</v>
      </c>
      <c r="H15" s="2"/>
    </row>
    <row r="16" spans="1:8" x14ac:dyDescent="0.25">
      <c r="A16" s="188">
        <v>43903</v>
      </c>
      <c r="B16" s="20">
        <v>1773</v>
      </c>
      <c r="C16" s="20">
        <v>35379</v>
      </c>
      <c r="D16" s="20">
        <v>20142485.690000001</v>
      </c>
      <c r="E16" s="20">
        <v>7230</v>
      </c>
      <c r="F16" s="20">
        <v>138666</v>
      </c>
      <c r="G16" s="20">
        <v>78305063.340000004</v>
      </c>
      <c r="H16" s="2"/>
    </row>
    <row r="17" spans="1:8" x14ac:dyDescent="0.25">
      <c r="A17" s="188">
        <v>43904</v>
      </c>
      <c r="B17" s="20">
        <v>466</v>
      </c>
      <c r="C17" s="20">
        <v>7723</v>
      </c>
      <c r="D17" s="20">
        <v>4153554.81</v>
      </c>
      <c r="E17" s="20">
        <v>7696</v>
      </c>
      <c r="F17" s="20">
        <v>146389</v>
      </c>
      <c r="G17" s="20">
        <v>82458618.150000006</v>
      </c>
      <c r="H17" s="2"/>
    </row>
    <row r="18" spans="1:8" x14ac:dyDescent="0.25">
      <c r="A18" s="188">
        <v>43905</v>
      </c>
      <c r="B18" s="20">
        <v>650</v>
      </c>
      <c r="C18" s="20">
        <v>10968</v>
      </c>
      <c r="D18" s="20">
        <v>6350492.3399999999</v>
      </c>
      <c r="E18" s="20">
        <v>8346</v>
      </c>
      <c r="F18" s="20">
        <v>157357</v>
      </c>
      <c r="G18" s="20">
        <v>88809110.489999995</v>
      </c>
      <c r="H18" s="2"/>
    </row>
    <row r="19" spans="1:8" x14ac:dyDescent="0.25">
      <c r="A19" s="188">
        <v>43906</v>
      </c>
      <c r="B19" s="20">
        <v>325</v>
      </c>
      <c r="C19" s="20">
        <v>7514</v>
      </c>
      <c r="D19" s="20">
        <v>4748976.29</v>
      </c>
      <c r="E19" s="20">
        <v>8671</v>
      </c>
      <c r="F19" s="20">
        <v>164871</v>
      </c>
      <c r="G19" s="20">
        <v>93558086.780000001</v>
      </c>
      <c r="H19" s="2"/>
    </row>
    <row r="20" spans="1:8" x14ac:dyDescent="0.25">
      <c r="A20" s="188">
        <v>43907</v>
      </c>
      <c r="B20" s="20">
        <v>7475</v>
      </c>
      <c r="C20" s="20">
        <v>164834</v>
      </c>
      <c r="D20" s="20">
        <v>88798674.840000004</v>
      </c>
      <c r="E20" s="20">
        <v>16146</v>
      </c>
      <c r="F20" s="20">
        <v>329705</v>
      </c>
      <c r="G20" s="20">
        <v>182356761.62</v>
      </c>
      <c r="H20" s="2"/>
    </row>
    <row r="21" spans="1:8" x14ac:dyDescent="0.25">
      <c r="A21" s="188">
        <v>43908</v>
      </c>
      <c r="B21" s="20">
        <v>4541</v>
      </c>
      <c r="C21" s="20">
        <v>109144</v>
      </c>
      <c r="D21" s="20">
        <v>56332136.369999997</v>
      </c>
      <c r="E21" s="20">
        <v>20687</v>
      </c>
      <c r="F21" s="20">
        <v>438849</v>
      </c>
      <c r="G21" s="20">
        <v>238688897.99000001</v>
      </c>
      <c r="H21" s="2"/>
    </row>
    <row r="22" spans="1:8" x14ac:dyDescent="0.25">
      <c r="A22" s="188">
        <v>43909</v>
      </c>
      <c r="B22" s="20">
        <v>5029</v>
      </c>
      <c r="C22" s="20">
        <v>100924</v>
      </c>
      <c r="D22" s="20">
        <v>48099417.670000002</v>
      </c>
      <c r="E22" s="20">
        <v>25716</v>
      </c>
      <c r="F22" s="20">
        <v>539773</v>
      </c>
      <c r="G22" s="20">
        <v>286788315.66000003</v>
      </c>
      <c r="H22" s="2"/>
    </row>
    <row r="23" spans="1:8" x14ac:dyDescent="0.25">
      <c r="A23" s="188">
        <v>43910</v>
      </c>
      <c r="B23" s="20">
        <v>4236</v>
      </c>
      <c r="C23" s="20">
        <v>96515</v>
      </c>
      <c r="D23" s="20">
        <v>44491834.369999997</v>
      </c>
      <c r="E23" s="20">
        <v>29952</v>
      </c>
      <c r="F23" s="20">
        <v>636288</v>
      </c>
      <c r="G23" s="20">
        <v>331280150.02999997</v>
      </c>
      <c r="H23" s="2"/>
    </row>
    <row r="24" spans="1:8" x14ac:dyDescent="0.25">
      <c r="A24" s="188">
        <v>43911</v>
      </c>
      <c r="B24" s="20">
        <v>649</v>
      </c>
      <c r="C24" s="20">
        <v>9618</v>
      </c>
      <c r="D24" s="20">
        <v>5027103.0999999996</v>
      </c>
      <c r="E24" s="20">
        <v>30601</v>
      </c>
      <c r="F24" s="20">
        <v>645906</v>
      </c>
      <c r="G24" s="20">
        <v>336307253.13</v>
      </c>
      <c r="H24" s="2"/>
    </row>
    <row r="25" spans="1:8" x14ac:dyDescent="0.25">
      <c r="A25" s="188">
        <v>43912</v>
      </c>
      <c r="B25" s="20">
        <v>814</v>
      </c>
      <c r="C25" s="20">
        <v>8873</v>
      </c>
      <c r="D25" s="20">
        <v>4435690.72</v>
      </c>
      <c r="E25" s="20">
        <v>31415</v>
      </c>
      <c r="F25" s="20">
        <v>654779</v>
      </c>
      <c r="G25" s="20">
        <v>340742943.85000002</v>
      </c>
      <c r="H25" s="2"/>
    </row>
    <row r="26" spans="1:8" s="11" customFormat="1" x14ac:dyDescent="0.25">
      <c r="A26" s="21">
        <v>43913</v>
      </c>
      <c r="B26" s="22">
        <v>18975</v>
      </c>
      <c r="C26" s="22">
        <v>192751</v>
      </c>
      <c r="D26" s="22">
        <v>90953434.879999995</v>
      </c>
      <c r="E26" s="20">
        <v>50390</v>
      </c>
      <c r="F26" s="20">
        <v>847530</v>
      </c>
      <c r="G26" s="20">
        <v>431696378.73000002</v>
      </c>
      <c r="H26" s="2"/>
    </row>
    <row r="27" spans="1:8" s="11" customFormat="1" x14ac:dyDescent="0.25">
      <c r="A27" s="21">
        <v>43914</v>
      </c>
      <c r="B27" s="22">
        <v>48149</v>
      </c>
      <c r="C27" s="22">
        <v>416163</v>
      </c>
      <c r="D27" s="22">
        <v>199202693.21000001</v>
      </c>
      <c r="E27" s="20">
        <v>98539</v>
      </c>
      <c r="F27" s="20">
        <v>1263693</v>
      </c>
      <c r="G27" s="20">
        <v>630899071.94000006</v>
      </c>
      <c r="H27" s="2"/>
    </row>
    <row r="28" spans="1:8" s="11" customFormat="1" x14ac:dyDescent="0.25">
      <c r="A28" s="21">
        <v>43915</v>
      </c>
      <c r="B28" s="22">
        <v>55823</v>
      </c>
      <c r="C28" s="22">
        <v>458250</v>
      </c>
      <c r="D28" s="22">
        <v>220382450.31999999</v>
      </c>
      <c r="E28" s="20">
        <v>154362</v>
      </c>
      <c r="F28" s="20">
        <v>1721943</v>
      </c>
      <c r="G28" s="20">
        <v>851281522.25999999</v>
      </c>
      <c r="H28" s="2"/>
    </row>
    <row r="29" spans="1:8" s="11" customFormat="1" x14ac:dyDescent="0.25">
      <c r="A29" s="21">
        <v>43916</v>
      </c>
      <c r="B29" s="22">
        <v>52748</v>
      </c>
      <c r="C29" s="22">
        <v>451732</v>
      </c>
      <c r="D29" s="22">
        <v>215152401</v>
      </c>
      <c r="E29" s="20">
        <v>207110</v>
      </c>
      <c r="F29" s="20">
        <v>2173675</v>
      </c>
      <c r="G29" s="20">
        <v>1066433923.26</v>
      </c>
      <c r="H29" s="2"/>
    </row>
    <row r="30" spans="1:8" s="11" customFormat="1" x14ac:dyDescent="0.25">
      <c r="A30" s="21">
        <v>43917</v>
      </c>
      <c r="B30" s="22">
        <v>49357</v>
      </c>
      <c r="C30" s="22">
        <v>449806</v>
      </c>
      <c r="D30" s="22">
        <v>216120050.68000001</v>
      </c>
      <c r="E30" s="20">
        <v>256467</v>
      </c>
      <c r="F30" s="20">
        <v>2623481</v>
      </c>
      <c r="G30" s="20">
        <v>1282553973.9400001</v>
      </c>
      <c r="H30" s="2"/>
    </row>
    <row r="31" spans="1:8" s="11" customFormat="1" x14ac:dyDescent="0.25">
      <c r="A31" s="21">
        <v>43918</v>
      </c>
      <c r="B31" s="22">
        <v>11613</v>
      </c>
      <c r="C31" s="22">
        <v>79660</v>
      </c>
      <c r="D31" s="22">
        <v>39817535.219999999</v>
      </c>
      <c r="E31" s="20">
        <v>268080</v>
      </c>
      <c r="F31" s="20">
        <v>2703141</v>
      </c>
      <c r="G31" s="20">
        <v>1322371509.1600001</v>
      </c>
      <c r="H31" s="2"/>
    </row>
    <row r="32" spans="1:8" s="11" customFormat="1" x14ac:dyDescent="0.25">
      <c r="A32" s="21">
        <v>43919</v>
      </c>
      <c r="B32" s="22">
        <v>14157</v>
      </c>
      <c r="C32" s="22">
        <v>94738</v>
      </c>
      <c r="D32" s="22">
        <v>43134350.939999998</v>
      </c>
      <c r="E32" s="20">
        <v>282237</v>
      </c>
      <c r="F32" s="20">
        <v>2797879</v>
      </c>
      <c r="G32" s="20">
        <v>1365505860.0999999</v>
      </c>
      <c r="H32" s="2"/>
    </row>
    <row r="33" spans="1:10" s="11" customFormat="1" x14ac:dyDescent="0.25">
      <c r="A33" s="21">
        <v>43920</v>
      </c>
      <c r="B33" s="22">
        <v>63170</v>
      </c>
      <c r="C33" s="22">
        <v>571415</v>
      </c>
      <c r="D33" s="22">
        <v>270776757.67000002</v>
      </c>
      <c r="E33" s="20">
        <v>345407</v>
      </c>
      <c r="F33" s="20">
        <v>3369294</v>
      </c>
      <c r="G33" s="20">
        <v>1636282617.77</v>
      </c>
      <c r="H33" s="2"/>
      <c r="I33" s="10"/>
      <c r="J33" s="10"/>
    </row>
    <row r="34" spans="1:10" s="11" customFormat="1" x14ac:dyDescent="0.25">
      <c r="A34" s="21">
        <v>43921</v>
      </c>
      <c r="B34" s="22">
        <v>78544</v>
      </c>
      <c r="C34" s="22">
        <v>673749</v>
      </c>
      <c r="D34" s="22">
        <v>315436225.36000001</v>
      </c>
      <c r="E34" s="20">
        <v>423951</v>
      </c>
      <c r="F34" s="20">
        <v>4043043</v>
      </c>
      <c r="G34" s="20">
        <v>1951718843.1300001</v>
      </c>
      <c r="H34" s="2"/>
    </row>
    <row r="35" spans="1:10" s="11" customFormat="1" x14ac:dyDescent="0.25">
      <c r="A35" s="21">
        <v>43922</v>
      </c>
      <c r="B35" s="22">
        <v>62403</v>
      </c>
      <c r="C35" s="22">
        <v>526560</v>
      </c>
      <c r="D35" s="22">
        <v>239795494.88999999</v>
      </c>
      <c r="E35" s="20">
        <v>486354</v>
      </c>
      <c r="F35" s="20">
        <v>4569603</v>
      </c>
      <c r="G35" s="20">
        <v>2191514338.02</v>
      </c>
      <c r="H35" s="2"/>
      <c r="I35" s="10"/>
      <c r="J35" s="10"/>
    </row>
    <row r="36" spans="1:10" s="11" customFormat="1" x14ac:dyDescent="0.25">
      <c r="A36" s="21">
        <v>43923</v>
      </c>
      <c r="B36" s="22">
        <v>72431</v>
      </c>
      <c r="C36" s="22">
        <v>639622</v>
      </c>
      <c r="D36" s="22">
        <v>301521872.68000001</v>
      </c>
      <c r="E36" s="20">
        <v>558785</v>
      </c>
      <c r="F36" s="20">
        <v>5209225</v>
      </c>
      <c r="G36" s="20">
        <v>2493036210.6999998</v>
      </c>
      <c r="H36" s="2"/>
    </row>
    <row r="37" spans="1:10" s="11" customFormat="1" x14ac:dyDescent="0.25">
      <c r="A37" s="21">
        <v>43924</v>
      </c>
      <c r="B37" s="22">
        <v>76812</v>
      </c>
      <c r="C37" s="22">
        <v>738064</v>
      </c>
      <c r="D37" s="22">
        <v>354614663.06</v>
      </c>
      <c r="E37" s="20">
        <v>635597</v>
      </c>
      <c r="F37" s="20">
        <v>5947289</v>
      </c>
      <c r="G37" s="20">
        <v>2847650873.7600002</v>
      </c>
      <c r="H37" s="2"/>
    </row>
    <row r="38" spans="1:10" s="11" customFormat="1" x14ac:dyDescent="0.25">
      <c r="A38" s="21">
        <v>43925</v>
      </c>
      <c r="B38" s="22">
        <v>13677</v>
      </c>
      <c r="C38" s="22">
        <v>93687</v>
      </c>
      <c r="D38" s="22">
        <v>44148219.100000001</v>
      </c>
      <c r="E38" s="20">
        <v>649274</v>
      </c>
      <c r="F38" s="20">
        <v>6040976</v>
      </c>
      <c r="G38" s="20">
        <v>2891799092.8600001</v>
      </c>
      <c r="H38" s="2"/>
    </row>
    <row r="39" spans="1:10" s="11" customFormat="1" x14ac:dyDescent="0.25">
      <c r="A39" s="21">
        <v>43926</v>
      </c>
      <c r="B39" s="22">
        <v>9192</v>
      </c>
      <c r="C39" s="22">
        <v>55583</v>
      </c>
      <c r="D39" s="22">
        <v>27268172.719999999</v>
      </c>
      <c r="E39" s="20">
        <v>658466</v>
      </c>
      <c r="F39" s="20">
        <v>6096559</v>
      </c>
      <c r="G39" s="20">
        <v>2919067265.5799999</v>
      </c>
      <c r="H39" s="2"/>
    </row>
    <row r="40" spans="1:10" s="11" customFormat="1" x14ac:dyDescent="0.25">
      <c r="A40" s="21">
        <v>43927</v>
      </c>
      <c r="B40" s="22">
        <v>61602</v>
      </c>
      <c r="C40" s="22">
        <v>566259</v>
      </c>
      <c r="D40" s="22">
        <v>270449481.70999998</v>
      </c>
      <c r="E40" s="20">
        <v>720068</v>
      </c>
      <c r="F40" s="20">
        <v>6662818</v>
      </c>
      <c r="G40" s="20">
        <v>3189516747.29</v>
      </c>
      <c r="H40" s="2"/>
    </row>
    <row r="41" spans="1:10" s="11" customFormat="1" x14ac:dyDescent="0.25">
      <c r="A41" s="21">
        <v>43928</v>
      </c>
      <c r="B41" s="22">
        <v>56820</v>
      </c>
      <c r="C41" s="22">
        <v>578991</v>
      </c>
      <c r="D41" s="22">
        <v>284722536.26999998</v>
      </c>
      <c r="E41" s="20">
        <v>776888</v>
      </c>
      <c r="F41" s="20">
        <v>7241809</v>
      </c>
      <c r="G41" s="20">
        <v>3474239283.5599999</v>
      </c>
      <c r="H41" s="2"/>
    </row>
    <row r="42" spans="1:10" x14ac:dyDescent="0.25">
      <c r="A42" s="1">
        <v>43929</v>
      </c>
      <c r="B42" s="2">
        <v>56241</v>
      </c>
      <c r="C42" s="2">
        <v>609984</v>
      </c>
      <c r="D42" s="2">
        <v>282190736.49000001</v>
      </c>
      <c r="E42" s="20">
        <v>833129</v>
      </c>
      <c r="F42" s="20">
        <v>7851793</v>
      </c>
      <c r="G42" s="20">
        <v>3756430020.0500002</v>
      </c>
      <c r="H42" s="2"/>
    </row>
    <row r="43" spans="1:10" x14ac:dyDescent="0.25">
      <c r="A43" s="1">
        <v>43930</v>
      </c>
      <c r="B43" s="2">
        <v>52690</v>
      </c>
      <c r="C43" s="2">
        <v>603068</v>
      </c>
      <c r="D43" s="2">
        <v>281168912.47000003</v>
      </c>
      <c r="E43" s="20">
        <v>885819</v>
      </c>
      <c r="F43" s="20">
        <v>8454861</v>
      </c>
      <c r="G43" s="20">
        <v>4037598932.52</v>
      </c>
      <c r="H43" s="2"/>
    </row>
    <row r="44" spans="1:10" x14ac:dyDescent="0.25">
      <c r="A44" s="1">
        <v>43931</v>
      </c>
      <c r="B44" s="2">
        <v>31448</v>
      </c>
      <c r="C44" s="2">
        <v>441750</v>
      </c>
      <c r="D44" s="2">
        <v>170817549.88</v>
      </c>
      <c r="E44" s="20">
        <v>917267</v>
      </c>
      <c r="F44" s="20">
        <v>8896611</v>
      </c>
      <c r="G44" s="20">
        <v>4208416482.4000001</v>
      </c>
      <c r="H44" s="2"/>
    </row>
    <row r="45" spans="1:10" x14ac:dyDescent="0.25">
      <c r="A45" s="1">
        <v>43932</v>
      </c>
      <c r="B45" s="2">
        <v>8195</v>
      </c>
      <c r="C45" s="2">
        <v>123201</v>
      </c>
      <c r="D45" s="2">
        <v>48156473.729999997</v>
      </c>
      <c r="E45" s="20">
        <v>925462</v>
      </c>
      <c r="F45" s="20">
        <v>9019812</v>
      </c>
      <c r="G45" s="20">
        <v>4256572956.1300001</v>
      </c>
      <c r="H45" s="2"/>
    </row>
    <row r="46" spans="1:10" x14ac:dyDescent="0.25">
      <c r="A46" s="1">
        <v>43933</v>
      </c>
      <c r="B46" s="2">
        <v>4182</v>
      </c>
      <c r="C46" s="2">
        <v>31308</v>
      </c>
      <c r="D46" s="2">
        <v>13519989.4</v>
      </c>
      <c r="E46" s="20">
        <v>929644</v>
      </c>
      <c r="F46" s="20">
        <v>9051120</v>
      </c>
      <c r="G46" s="20">
        <v>4270092945.5300002</v>
      </c>
      <c r="H46" s="2"/>
    </row>
    <row r="47" spans="1:10" x14ac:dyDescent="0.25">
      <c r="A47" s="1">
        <v>43934</v>
      </c>
      <c r="B47" s="2">
        <v>8202</v>
      </c>
      <c r="C47" s="2">
        <v>55199</v>
      </c>
      <c r="D47" s="2">
        <v>24136475.449999999</v>
      </c>
      <c r="E47" s="20">
        <v>937846</v>
      </c>
      <c r="F47" s="20">
        <v>9106319</v>
      </c>
      <c r="G47" s="20">
        <v>4294229420.98</v>
      </c>
      <c r="H47" s="2"/>
    </row>
    <row r="48" spans="1:10" s="11" customFormat="1" x14ac:dyDescent="0.25">
      <c r="A48" s="9">
        <v>43935</v>
      </c>
      <c r="B48" s="10">
        <v>30064</v>
      </c>
      <c r="C48" s="10">
        <v>360575</v>
      </c>
      <c r="D48" s="10">
        <v>145565997.59</v>
      </c>
      <c r="E48" s="20">
        <v>967910</v>
      </c>
      <c r="F48" s="20">
        <v>9466894</v>
      </c>
      <c r="G48" s="20">
        <v>4439795418.5699997</v>
      </c>
      <c r="H48" s="2"/>
    </row>
    <row r="49" spans="1:8" x14ac:dyDescent="0.25">
      <c r="A49" s="1">
        <v>43936</v>
      </c>
      <c r="B49" s="2">
        <v>27442</v>
      </c>
      <c r="C49" s="2">
        <v>296688</v>
      </c>
      <c r="D49" s="2">
        <v>115947318.25</v>
      </c>
      <c r="E49" s="20">
        <v>995352</v>
      </c>
      <c r="F49" s="20">
        <v>9763582</v>
      </c>
      <c r="G49" s="20">
        <v>4555742736.8199997</v>
      </c>
      <c r="H49" s="2"/>
    </row>
    <row r="50" spans="1:8" x14ac:dyDescent="0.25">
      <c r="A50" s="1">
        <v>43937</v>
      </c>
      <c r="B50" s="2">
        <v>24243</v>
      </c>
      <c r="C50" s="2">
        <v>243831</v>
      </c>
      <c r="D50" s="2">
        <v>107984238.41</v>
      </c>
      <c r="E50" s="20">
        <v>1019595</v>
      </c>
      <c r="F50" s="20">
        <v>10007413</v>
      </c>
      <c r="G50" s="20">
        <v>4663726975.2299995</v>
      </c>
      <c r="H50" s="2"/>
    </row>
    <row r="51" spans="1:8" x14ac:dyDescent="0.25">
      <c r="A51" s="1">
        <v>43938</v>
      </c>
      <c r="B51" s="2">
        <v>23299</v>
      </c>
      <c r="C51" s="2">
        <v>260371</v>
      </c>
      <c r="D51" s="2">
        <v>113005209.95</v>
      </c>
      <c r="E51" s="20">
        <v>1042894</v>
      </c>
      <c r="F51" s="20">
        <v>10267784</v>
      </c>
      <c r="G51" s="20">
        <v>4776732185.1800003</v>
      </c>
      <c r="H51" s="2"/>
    </row>
    <row r="52" spans="1:8" x14ac:dyDescent="0.25">
      <c r="A52" s="1">
        <v>43939</v>
      </c>
      <c r="B52" s="2">
        <v>3654</v>
      </c>
      <c r="C52" s="2">
        <v>25338</v>
      </c>
      <c r="D52" s="2">
        <v>11015556.15</v>
      </c>
      <c r="E52" s="20">
        <v>1046548</v>
      </c>
      <c r="F52" s="20">
        <v>10293122</v>
      </c>
      <c r="G52" s="20">
        <v>4787747741.3299999</v>
      </c>
      <c r="H52" s="2"/>
    </row>
    <row r="53" spans="1:8" x14ac:dyDescent="0.25">
      <c r="A53" s="1">
        <v>43940</v>
      </c>
      <c r="B53" s="2">
        <v>2727</v>
      </c>
      <c r="C53" s="2">
        <v>16933</v>
      </c>
      <c r="D53" s="2">
        <v>6988180.1299999999</v>
      </c>
      <c r="E53" s="20">
        <v>1049275</v>
      </c>
      <c r="F53" s="20">
        <v>10310055</v>
      </c>
      <c r="G53" s="20">
        <v>4794735921.46</v>
      </c>
      <c r="H53" s="2"/>
    </row>
    <row r="54" spans="1:8" x14ac:dyDescent="0.25">
      <c r="A54" s="1">
        <v>43941</v>
      </c>
      <c r="B54" s="2">
        <v>24162</v>
      </c>
      <c r="C54" s="2">
        <v>231382</v>
      </c>
      <c r="D54" s="2">
        <v>97553327.379999995</v>
      </c>
      <c r="E54" s="20">
        <v>1073437</v>
      </c>
      <c r="F54" s="20">
        <v>10541437</v>
      </c>
      <c r="G54" s="20">
        <v>4892289248.8400002</v>
      </c>
      <c r="H54" s="2"/>
    </row>
    <row r="55" spans="1:8" x14ac:dyDescent="0.25">
      <c r="A55" s="1">
        <v>43942</v>
      </c>
      <c r="B55" s="2">
        <v>21012</v>
      </c>
      <c r="C55" s="2">
        <v>184462</v>
      </c>
      <c r="D55" s="2">
        <v>82509343.510000005</v>
      </c>
      <c r="E55" s="20">
        <v>1094449</v>
      </c>
      <c r="F55" s="20">
        <v>10725899</v>
      </c>
      <c r="G55" s="20">
        <v>4974798592.3500004</v>
      </c>
      <c r="H55" s="2"/>
    </row>
    <row r="56" spans="1:8" x14ac:dyDescent="0.25">
      <c r="A56" s="1">
        <v>43943</v>
      </c>
      <c r="B56" s="2">
        <v>21065</v>
      </c>
      <c r="C56" s="2">
        <v>215821</v>
      </c>
      <c r="D56" s="2">
        <v>87017952.140000001</v>
      </c>
      <c r="E56" s="20">
        <v>1115514</v>
      </c>
      <c r="F56" s="20">
        <v>10941720</v>
      </c>
      <c r="G56" s="20">
        <v>5061816544.4899998</v>
      </c>
      <c r="H56" s="2"/>
    </row>
    <row r="57" spans="1:8" x14ac:dyDescent="0.25">
      <c r="A57" s="1">
        <v>43944</v>
      </c>
      <c r="B57" s="2">
        <v>18730</v>
      </c>
      <c r="C57" s="2">
        <v>178349</v>
      </c>
      <c r="D57" s="2">
        <v>81708830.430000007</v>
      </c>
      <c r="E57" s="20">
        <v>1134244</v>
      </c>
      <c r="F57" s="20">
        <v>11120069</v>
      </c>
      <c r="G57" s="20">
        <v>5143525374.9200001</v>
      </c>
      <c r="H57" s="2"/>
    </row>
    <row r="58" spans="1:8" x14ac:dyDescent="0.25">
      <c r="A58" s="1">
        <v>43945</v>
      </c>
      <c r="B58" s="2">
        <v>18465</v>
      </c>
      <c r="C58" s="2">
        <v>163003</v>
      </c>
      <c r="D58" s="2">
        <v>70424368.969999999</v>
      </c>
      <c r="E58" s="20">
        <v>1152709</v>
      </c>
      <c r="F58" s="20">
        <v>11283072</v>
      </c>
      <c r="G58" s="20">
        <v>5213949743.8900003</v>
      </c>
      <c r="H58" s="2"/>
    </row>
    <row r="59" spans="1:8" x14ac:dyDescent="0.25">
      <c r="A59" s="1">
        <v>43946</v>
      </c>
      <c r="B59" s="2">
        <v>2977</v>
      </c>
      <c r="C59" s="2">
        <v>21601</v>
      </c>
      <c r="D59" s="2">
        <v>10702378.07</v>
      </c>
      <c r="E59" s="20">
        <v>1155686</v>
      </c>
      <c r="F59" s="20">
        <v>11304673</v>
      </c>
      <c r="G59" s="20">
        <v>5224652121.96</v>
      </c>
      <c r="H59" s="2"/>
    </row>
    <row r="60" spans="1:8" x14ac:dyDescent="0.25">
      <c r="A60" s="1">
        <v>43947</v>
      </c>
      <c r="B60" s="2">
        <v>1988</v>
      </c>
      <c r="C60" s="2">
        <v>15480</v>
      </c>
      <c r="D60" s="2">
        <v>7079190.0899999999</v>
      </c>
      <c r="E60" s="20">
        <v>1157674</v>
      </c>
      <c r="F60" s="20">
        <v>11320153</v>
      </c>
      <c r="G60" s="20">
        <v>5231731312.0500002</v>
      </c>
      <c r="H60" s="2"/>
    </row>
    <row r="61" spans="1:8" x14ac:dyDescent="0.25">
      <c r="A61" s="1">
        <v>43948</v>
      </c>
      <c r="B61" s="2">
        <v>18575</v>
      </c>
      <c r="C61" s="2">
        <v>209512</v>
      </c>
      <c r="D61" s="2">
        <v>75019176.989999995</v>
      </c>
      <c r="E61" s="20">
        <v>1176249</v>
      </c>
      <c r="F61" s="20">
        <v>11529665</v>
      </c>
      <c r="G61" s="20">
        <v>5306750489.04</v>
      </c>
      <c r="H61" s="2"/>
    </row>
    <row r="62" spans="1:8" x14ac:dyDescent="0.25">
      <c r="A62" s="1">
        <v>43949</v>
      </c>
      <c r="B62" s="2">
        <v>16914</v>
      </c>
      <c r="C62" s="2">
        <v>168535</v>
      </c>
      <c r="D62" s="2">
        <v>62260657.009999998</v>
      </c>
      <c r="E62" s="20">
        <v>1193163</v>
      </c>
      <c r="F62" s="20">
        <v>11698200</v>
      </c>
      <c r="G62" s="20">
        <v>5369011146.0500002</v>
      </c>
      <c r="H62" s="2"/>
    </row>
    <row r="63" spans="1:8" x14ac:dyDescent="0.25">
      <c r="A63" s="1">
        <v>43950</v>
      </c>
      <c r="B63" s="2">
        <v>16767</v>
      </c>
      <c r="C63" s="2">
        <v>177807</v>
      </c>
      <c r="D63" s="2">
        <v>57552670.390000001</v>
      </c>
      <c r="E63" s="20">
        <v>1209930</v>
      </c>
      <c r="F63" s="20">
        <v>11876007</v>
      </c>
      <c r="G63" s="20">
        <v>5426563816.4399996</v>
      </c>
    </row>
    <row r="64" spans="1:8" x14ac:dyDescent="0.25">
      <c r="A64" s="1">
        <v>43951</v>
      </c>
      <c r="B64" s="2">
        <v>17856</v>
      </c>
      <c r="C64" s="2">
        <v>202356</v>
      </c>
      <c r="D64" s="2">
        <v>62974857.649999999</v>
      </c>
      <c r="E64" s="20">
        <v>1227786</v>
      </c>
      <c r="F64" s="20">
        <v>12078363</v>
      </c>
      <c r="G64" s="20">
        <v>5489538674.0900002</v>
      </c>
    </row>
    <row r="65" spans="1:7" x14ac:dyDescent="0.25">
      <c r="A65" s="1">
        <v>43952</v>
      </c>
      <c r="B65" s="2">
        <v>2612</v>
      </c>
      <c r="C65" s="2">
        <v>10093</v>
      </c>
      <c r="D65" s="2">
        <v>2595462.91</v>
      </c>
      <c r="E65" s="20">
        <v>1230398</v>
      </c>
      <c r="F65" s="20">
        <v>12088456</v>
      </c>
      <c r="G65" s="20">
        <v>5492134137</v>
      </c>
    </row>
    <row r="66" spans="1:7" x14ac:dyDescent="0.25">
      <c r="A66" s="1">
        <v>43953</v>
      </c>
      <c r="B66" s="2">
        <v>1750</v>
      </c>
      <c r="C66" s="2">
        <v>6940</v>
      </c>
      <c r="D66" s="2">
        <v>1747138.46</v>
      </c>
      <c r="E66" s="20">
        <v>1232148</v>
      </c>
      <c r="F66" s="20">
        <v>12095396</v>
      </c>
      <c r="G66" s="20">
        <v>5493881275.46</v>
      </c>
    </row>
    <row r="67" spans="1:7" x14ac:dyDescent="0.25">
      <c r="A67" s="1">
        <v>43954</v>
      </c>
      <c r="B67" s="2">
        <v>1400</v>
      </c>
      <c r="C67" s="2">
        <v>8215</v>
      </c>
      <c r="D67" s="2">
        <v>2123020.08</v>
      </c>
      <c r="E67" s="20">
        <v>1233548</v>
      </c>
      <c r="F67" s="20">
        <v>12103611</v>
      </c>
      <c r="G67" s="20">
        <v>5496004295.54</v>
      </c>
    </row>
    <row r="68" spans="1:7" x14ac:dyDescent="0.25">
      <c r="A68" s="1">
        <v>43955</v>
      </c>
      <c r="B68" s="2">
        <v>8452</v>
      </c>
      <c r="C68" s="2">
        <v>111334</v>
      </c>
      <c r="D68" s="2">
        <v>39874111.539999999</v>
      </c>
      <c r="E68" s="20">
        <v>1242000</v>
      </c>
      <c r="F68" s="20">
        <v>12214945</v>
      </c>
      <c r="G68" s="20">
        <v>5535878407.0799999</v>
      </c>
    </row>
    <row r="69" spans="1:7" x14ac:dyDescent="0.25">
      <c r="A69" s="1">
        <v>43956</v>
      </c>
      <c r="B69" s="2">
        <v>10673</v>
      </c>
      <c r="C69" s="2">
        <v>87168</v>
      </c>
      <c r="D69" s="2">
        <v>25238000.449999999</v>
      </c>
      <c r="E69" s="20">
        <v>1252673</v>
      </c>
      <c r="F69" s="20">
        <v>12302113</v>
      </c>
      <c r="G69" s="20">
        <v>5561116407.5299997</v>
      </c>
    </row>
    <row r="70" spans="1:7" x14ac:dyDescent="0.25">
      <c r="A70" s="1">
        <v>43957</v>
      </c>
      <c r="B70" s="2">
        <v>8403</v>
      </c>
      <c r="C70" s="2">
        <v>74829</v>
      </c>
      <c r="D70" s="2">
        <v>21385932.27</v>
      </c>
      <c r="E70" s="20">
        <v>1261076</v>
      </c>
      <c r="F70" s="20">
        <v>12376942</v>
      </c>
      <c r="G70" s="20">
        <v>5582502339.8000002</v>
      </c>
    </row>
    <row r="71" spans="1:7" x14ac:dyDescent="0.25">
      <c r="A71" s="1">
        <v>43958</v>
      </c>
      <c r="B71" s="2">
        <v>7971</v>
      </c>
      <c r="C71" s="2">
        <v>57184</v>
      </c>
      <c r="D71" s="2">
        <v>19961622.050000001</v>
      </c>
      <c r="E71" s="20">
        <v>1269047</v>
      </c>
      <c r="F71" s="20">
        <v>12434126</v>
      </c>
      <c r="G71" s="20">
        <v>5602463961.8500004</v>
      </c>
    </row>
    <row r="72" spans="1:7" x14ac:dyDescent="0.25">
      <c r="A72" s="1">
        <v>43959</v>
      </c>
      <c r="B72" s="2">
        <v>2198</v>
      </c>
      <c r="C72" s="2">
        <v>10938</v>
      </c>
      <c r="D72" s="2">
        <v>3881358.9</v>
      </c>
      <c r="E72" s="20">
        <v>1271245</v>
      </c>
      <c r="F72" s="20">
        <v>12445064</v>
      </c>
      <c r="G72" s="20">
        <v>5606345320.75</v>
      </c>
    </row>
    <row r="73" spans="1:7" x14ac:dyDescent="0.25">
      <c r="A73" s="1">
        <v>43960</v>
      </c>
      <c r="B73" s="2">
        <v>1304</v>
      </c>
      <c r="C73" s="2">
        <v>6837</v>
      </c>
      <c r="D73" s="2">
        <v>2298894.62</v>
      </c>
      <c r="E73" s="20">
        <v>1272549</v>
      </c>
      <c r="F73" s="20">
        <v>12451901</v>
      </c>
      <c r="G73" s="20">
        <v>5608644215.3699999</v>
      </c>
    </row>
    <row r="74" spans="1:7" x14ac:dyDescent="0.25">
      <c r="A74" s="1">
        <v>43961</v>
      </c>
      <c r="B74" s="2">
        <v>866</v>
      </c>
      <c r="C74" s="2">
        <v>10035</v>
      </c>
      <c r="D74" s="2">
        <v>4284613.2300000004</v>
      </c>
      <c r="E74" s="20">
        <v>1273415</v>
      </c>
      <c r="F74" s="20">
        <v>12461936</v>
      </c>
      <c r="G74" s="20">
        <v>5612928828.6000004</v>
      </c>
    </row>
    <row r="75" spans="1:7" x14ac:dyDescent="0.25">
      <c r="A75" s="1">
        <v>43962</v>
      </c>
      <c r="B75" s="2">
        <v>6416</v>
      </c>
      <c r="C75" s="2">
        <v>48240</v>
      </c>
      <c r="D75" s="2">
        <v>16999922.850000001</v>
      </c>
      <c r="E75" s="20">
        <v>1279831</v>
      </c>
      <c r="F75" s="20">
        <v>12510176</v>
      </c>
      <c r="G75" s="20">
        <v>5629928751.4499998</v>
      </c>
    </row>
    <row r="76" spans="1:7" x14ac:dyDescent="0.25">
      <c r="A76" s="1">
        <v>43963</v>
      </c>
      <c r="B76" s="2">
        <v>7018</v>
      </c>
      <c r="C76" s="2">
        <v>53958</v>
      </c>
      <c r="D76" s="2">
        <v>17526450.120000001</v>
      </c>
      <c r="E76" s="20">
        <v>1286849</v>
      </c>
      <c r="F76" s="20">
        <v>12564134</v>
      </c>
      <c r="G76" s="20">
        <v>5647455201.5699997</v>
      </c>
    </row>
    <row r="77" spans="1:7" x14ac:dyDescent="0.25">
      <c r="A77" s="1">
        <v>43964</v>
      </c>
      <c r="B77" s="2">
        <v>6619</v>
      </c>
      <c r="C77" s="2">
        <v>45095</v>
      </c>
      <c r="D77" s="2">
        <v>14609504.34</v>
      </c>
      <c r="E77" s="20">
        <v>1293468</v>
      </c>
      <c r="F77" s="20">
        <v>12609229</v>
      </c>
      <c r="G77" s="20">
        <v>5662064705.9099998</v>
      </c>
    </row>
    <row r="78" spans="1:7" x14ac:dyDescent="0.25">
      <c r="A78" s="1">
        <v>43965</v>
      </c>
      <c r="B78" s="2">
        <v>6060</v>
      </c>
      <c r="C78" s="2">
        <v>46426</v>
      </c>
      <c r="D78" s="2">
        <v>15483928.890000001</v>
      </c>
      <c r="E78" s="20">
        <v>1299528</v>
      </c>
      <c r="F78" s="20">
        <v>12655655</v>
      </c>
      <c r="G78" s="20">
        <v>5677548634.8000002</v>
      </c>
    </row>
    <row r="79" spans="1:7" x14ac:dyDescent="0.25">
      <c r="A79" s="1">
        <v>43966</v>
      </c>
      <c r="B79" s="2">
        <v>6103</v>
      </c>
      <c r="C79" s="2">
        <v>43215</v>
      </c>
      <c r="D79" s="2">
        <v>14530524.949999999</v>
      </c>
      <c r="E79" s="20">
        <v>1305631</v>
      </c>
      <c r="F79" s="20">
        <v>12698870</v>
      </c>
      <c r="G79" s="20">
        <v>5692079159.75</v>
      </c>
    </row>
    <row r="80" spans="1:7" x14ac:dyDescent="0.25">
      <c r="A80" s="1">
        <v>43967</v>
      </c>
      <c r="B80" s="2">
        <v>803</v>
      </c>
      <c r="C80" s="2">
        <v>5706</v>
      </c>
      <c r="D80" s="2">
        <v>1745992.94</v>
      </c>
      <c r="E80" s="20">
        <v>1306434</v>
      </c>
      <c r="F80" s="20">
        <v>12704576</v>
      </c>
      <c r="G80" s="20">
        <v>5693825152.6899996</v>
      </c>
    </row>
    <row r="81" spans="1:10" x14ac:dyDescent="0.25">
      <c r="A81" s="1">
        <v>43968</v>
      </c>
      <c r="B81" s="2">
        <v>575</v>
      </c>
      <c r="C81" s="2">
        <v>2474</v>
      </c>
      <c r="D81" s="2">
        <v>841093.02</v>
      </c>
      <c r="E81" s="20">
        <v>1307009</v>
      </c>
      <c r="F81" s="20">
        <v>12707050</v>
      </c>
      <c r="G81" s="20">
        <v>5694666245.71</v>
      </c>
    </row>
    <row r="82" spans="1:10" x14ac:dyDescent="0.25">
      <c r="A82" s="1">
        <v>43969</v>
      </c>
      <c r="B82" s="2">
        <v>5406</v>
      </c>
      <c r="C82" s="2">
        <v>42926</v>
      </c>
      <c r="D82" s="2">
        <v>12083274.119999999</v>
      </c>
      <c r="E82" s="20">
        <v>1312415</v>
      </c>
      <c r="F82" s="20">
        <v>12749976</v>
      </c>
      <c r="G82" s="20">
        <v>5706749519.8299999</v>
      </c>
      <c r="H82" s="2"/>
      <c r="I82" s="2"/>
      <c r="J82" s="2"/>
    </row>
    <row r="83" spans="1:10" x14ac:dyDescent="0.25">
      <c r="A83" s="1">
        <v>43970</v>
      </c>
      <c r="B83" s="2">
        <v>5891</v>
      </c>
      <c r="C83" s="2">
        <v>60641</v>
      </c>
      <c r="D83" s="2">
        <v>22904393.93</v>
      </c>
      <c r="E83" s="20">
        <v>1318306</v>
      </c>
      <c r="F83" s="20">
        <v>12810617</v>
      </c>
      <c r="G83" s="20">
        <v>5729653913.7600002</v>
      </c>
    </row>
    <row r="84" spans="1:10" x14ac:dyDescent="0.25">
      <c r="A84" s="1">
        <v>43971</v>
      </c>
      <c r="B84" s="2">
        <v>5713</v>
      </c>
      <c r="C84" s="2">
        <v>52198</v>
      </c>
      <c r="D84" s="2">
        <v>15250457.24</v>
      </c>
      <c r="E84" s="20">
        <v>1324019</v>
      </c>
      <c r="F84" s="20">
        <v>12862815</v>
      </c>
      <c r="G84" s="20">
        <v>5744904371</v>
      </c>
    </row>
    <row r="85" spans="1:10" x14ac:dyDescent="0.25">
      <c r="A85" s="1">
        <v>43972</v>
      </c>
      <c r="B85" s="2">
        <v>863</v>
      </c>
      <c r="C85" s="2">
        <v>6378</v>
      </c>
      <c r="D85" s="2">
        <v>1494090.85</v>
      </c>
      <c r="E85" s="20">
        <v>1324882</v>
      </c>
      <c r="F85" s="20">
        <v>12869193</v>
      </c>
      <c r="G85" s="20">
        <v>5746398461.8500004</v>
      </c>
    </row>
    <row r="86" spans="1:10" x14ac:dyDescent="0.25">
      <c r="A86" s="1">
        <v>43973</v>
      </c>
      <c r="B86" s="2">
        <v>2931</v>
      </c>
      <c r="C86" s="2">
        <v>28963</v>
      </c>
      <c r="D86" s="2">
        <v>10297803.15</v>
      </c>
      <c r="E86" s="20">
        <v>1327813</v>
      </c>
      <c r="F86" s="20">
        <v>12898156</v>
      </c>
      <c r="G86" s="20">
        <v>5756696265</v>
      </c>
    </row>
    <row r="87" spans="1:10" x14ac:dyDescent="0.25">
      <c r="A87" s="1">
        <v>43974</v>
      </c>
      <c r="B87" s="2">
        <v>689</v>
      </c>
      <c r="C87" s="2">
        <v>4642</v>
      </c>
      <c r="D87" s="2">
        <v>957359.49</v>
      </c>
      <c r="E87" s="20">
        <v>1328502</v>
      </c>
      <c r="F87" s="20">
        <v>12902798</v>
      </c>
      <c r="G87" s="20">
        <v>5757653624.4899998</v>
      </c>
    </row>
    <row r="88" spans="1:10" x14ac:dyDescent="0.25">
      <c r="A88" s="1">
        <v>43975</v>
      </c>
      <c r="B88" s="2">
        <v>521</v>
      </c>
      <c r="C88" s="2">
        <v>3207</v>
      </c>
      <c r="D88" s="2">
        <v>896203.6</v>
      </c>
      <c r="E88" s="20">
        <v>1329023</v>
      </c>
      <c r="F88" s="20">
        <v>12906005</v>
      </c>
      <c r="G88" s="20">
        <v>5758549828.0900002</v>
      </c>
    </row>
    <row r="89" spans="1:10" x14ac:dyDescent="0.25">
      <c r="A89" s="1">
        <v>43976</v>
      </c>
      <c r="B89" s="2">
        <v>5472</v>
      </c>
      <c r="C89" s="2">
        <v>44805</v>
      </c>
      <c r="D89" s="2">
        <v>14594062.93</v>
      </c>
      <c r="E89" s="20">
        <v>1334495</v>
      </c>
      <c r="F89" s="20">
        <v>12950810</v>
      </c>
      <c r="G89" s="20">
        <v>5773143891.0200014</v>
      </c>
    </row>
    <row r="90" spans="1:10" x14ac:dyDescent="0.25">
      <c r="A90" s="1">
        <v>43977</v>
      </c>
      <c r="B90" s="2">
        <v>6173</v>
      </c>
      <c r="C90" s="2">
        <v>46762</v>
      </c>
      <c r="D90" s="2">
        <v>13827629.800000001</v>
      </c>
      <c r="E90" s="20">
        <v>1340668</v>
      </c>
      <c r="F90" s="20">
        <v>12997572</v>
      </c>
      <c r="G90" s="20">
        <v>5786971520.8199997</v>
      </c>
    </row>
    <row r="91" spans="1:10" x14ac:dyDescent="0.25">
      <c r="A91" s="1">
        <v>43978</v>
      </c>
      <c r="B91" s="2">
        <v>5964</v>
      </c>
      <c r="C91" s="2">
        <v>67699</v>
      </c>
      <c r="D91" s="2">
        <v>20500429.260000002</v>
      </c>
      <c r="E91" s="20">
        <v>1346632</v>
      </c>
      <c r="F91" s="20">
        <v>13065271</v>
      </c>
      <c r="G91" s="20">
        <v>5807471950.0799999</v>
      </c>
    </row>
    <row r="92" spans="1:10" x14ac:dyDescent="0.25">
      <c r="A92" s="1">
        <v>43979</v>
      </c>
      <c r="B92" s="2">
        <v>6314</v>
      </c>
      <c r="C92" s="2">
        <v>54109</v>
      </c>
      <c r="D92" s="2">
        <v>16107315.529999999</v>
      </c>
      <c r="E92" s="20">
        <v>1352946</v>
      </c>
      <c r="F92" s="20">
        <v>13119380</v>
      </c>
      <c r="G92" s="20">
        <v>5823579265.6099997</v>
      </c>
    </row>
    <row r="93" spans="1:10" x14ac:dyDescent="0.25">
      <c r="A93" s="1">
        <v>43980</v>
      </c>
      <c r="B93" s="2">
        <v>7346</v>
      </c>
      <c r="C93" s="2">
        <v>59771</v>
      </c>
      <c r="D93" s="2">
        <v>25904694.609999999</v>
      </c>
      <c r="E93" s="20">
        <v>1360292</v>
      </c>
      <c r="F93" s="20">
        <v>13179151</v>
      </c>
      <c r="G93" s="20">
        <v>5849483960.2200003</v>
      </c>
    </row>
    <row r="94" spans="1:10" x14ac:dyDescent="0.25">
      <c r="A94" s="1">
        <v>43981</v>
      </c>
      <c r="B94" s="2">
        <v>1127</v>
      </c>
      <c r="C94" s="2">
        <v>7987</v>
      </c>
      <c r="D94" s="2">
        <v>2608652.1</v>
      </c>
      <c r="E94" s="20">
        <v>1361419</v>
      </c>
      <c r="F94" s="20">
        <v>13187138</v>
      </c>
      <c r="G94" s="20">
        <v>5852092612.3199997</v>
      </c>
    </row>
    <row r="95" spans="1:10" x14ac:dyDescent="0.25">
      <c r="A95" s="1">
        <v>43982</v>
      </c>
      <c r="B95" s="2">
        <v>949</v>
      </c>
      <c r="C95" s="2">
        <v>4212</v>
      </c>
      <c r="D95" s="2">
        <v>1682034.99</v>
      </c>
      <c r="E95" s="20">
        <v>1362368</v>
      </c>
      <c r="F95" s="20">
        <v>13191350</v>
      </c>
      <c r="G95" s="20">
        <v>5853774647.3100004</v>
      </c>
    </row>
    <row r="96" spans="1:10" x14ac:dyDescent="0.25">
      <c r="A96" s="1">
        <v>43983</v>
      </c>
      <c r="B96" s="2">
        <v>2064</v>
      </c>
      <c r="C96" s="2">
        <v>8912</v>
      </c>
      <c r="D96" s="2">
        <v>2356272.33</v>
      </c>
      <c r="E96" s="20">
        <v>1364432</v>
      </c>
      <c r="F96" s="20">
        <v>13200262</v>
      </c>
      <c r="G96" s="20">
        <v>5856130919.6400003</v>
      </c>
    </row>
    <row r="97" spans="1:7" x14ac:dyDescent="0.25">
      <c r="A97" s="1">
        <v>43984</v>
      </c>
      <c r="B97" s="2">
        <v>4549</v>
      </c>
      <c r="C97" s="2">
        <v>27323</v>
      </c>
      <c r="D97" s="2">
        <v>7173988.8700000001</v>
      </c>
      <c r="E97" s="2">
        <v>1368981</v>
      </c>
      <c r="F97" s="2">
        <v>13227585</v>
      </c>
      <c r="G97" s="2">
        <v>5863304908.5100002</v>
      </c>
    </row>
    <row r="98" spans="1:7" x14ac:dyDescent="0.25">
      <c r="A98" s="1">
        <v>43985</v>
      </c>
      <c r="B98" s="2">
        <v>3958</v>
      </c>
      <c r="C98" s="2">
        <v>28152</v>
      </c>
      <c r="D98" s="2">
        <v>8664438.0399999991</v>
      </c>
      <c r="E98" s="2">
        <v>1372939</v>
      </c>
      <c r="F98" s="2">
        <v>13255737</v>
      </c>
      <c r="G98" s="2">
        <v>5871969346.5500002</v>
      </c>
    </row>
    <row r="99" spans="1:7" x14ac:dyDescent="0.25">
      <c r="A99" s="1">
        <v>43986</v>
      </c>
      <c r="B99" s="2">
        <v>3892</v>
      </c>
      <c r="C99" s="2">
        <v>32990</v>
      </c>
      <c r="D99" s="2">
        <v>10043923.17</v>
      </c>
      <c r="E99" s="2">
        <v>1376831</v>
      </c>
      <c r="F99" s="2">
        <v>13288727</v>
      </c>
      <c r="G99" s="2">
        <v>5882013269.7200003</v>
      </c>
    </row>
    <row r="100" spans="1:7" x14ac:dyDescent="0.25">
      <c r="A100" s="1">
        <v>43987</v>
      </c>
      <c r="B100" s="2">
        <v>3238</v>
      </c>
      <c r="C100" s="2">
        <v>22014</v>
      </c>
      <c r="D100" s="2">
        <v>8991204.7799999993</v>
      </c>
      <c r="E100" s="2">
        <v>1380069</v>
      </c>
      <c r="F100" s="2">
        <v>13310741</v>
      </c>
      <c r="G100" s="2">
        <v>5891004474.5</v>
      </c>
    </row>
    <row r="101" spans="1:7" x14ac:dyDescent="0.25">
      <c r="A101" s="1">
        <v>43988</v>
      </c>
      <c r="B101" s="2">
        <v>529</v>
      </c>
      <c r="C101" s="2">
        <v>2185</v>
      </c>
      <c r="D101" s="2">
        <v>512397.2</v>
      </c>
      <c r="E101" s="2">
        <v>1380598</v>
      </c>
      <c r="F101" s="2">
        <v>13312926</v>
      </c>
      <c r="G101" s="2">
        <v>5891516871.6999998</v>
      </c>
    </row>
    <row r="102" spans="1:7" x14ac:dyDescent="0.25">
      <c r="A102" s="1">
        <v>43989</v>
      </c>
      <c r="B102" s="2">
        <v>481</v>
      </c>
      <c r="C102" s="2">
        <v>2278</v>
      </c>
      <c r="D102" s="2">
        <v>668858.64</v>
      </c>
      <c r="E102" s="2">
        <v>1381079</v>
      </c>
      <c r="F102" s="2">
        <v>13315204</v>
      </c>
      <c r="G102" s="2">
        <v>5892185730.3400002</v>
      </c>
    </row>
    <row r="103" spans="1:7" x14ac:dyDescent="0.25">
      <c r="A103" s="1">
        <v>43990</v>
      </c>
      <c r="B103" s="2">
        <v>3652</v>
      </c>
      <c r="C103" s="2">
        <v>25771</v>
      </c>
      <c r="D103" s="2">
        <v>9177238.6400000006</v>
      </c>
      <c r="E103" s="2">
        <v>1384731</v>
      </c>
      <c r="F103" s="2">
        <v>13340975</v>
      </c>
      <c r="G103" s="2">
        <v>5901362968.9800014</v>
      </c>
    </row>
    <row r="104" spans="1:7" x14ac:dyDescent="0.25">
      <c r="A104" s="1">
        <v>43991</v>
      </c>
      <c r="B104" s="2">
        <v>3298</v>
      </c>
      <c r="C104" s="2">
        <v>25655</v>
      </c>
      <c r="D104" s="2">
        <v>8382124.8600000003</v>
      </c>
      <c r="E104" s="2">
        <v>1388029</v>
      </c>
      <c r="F104" s="2">
        <v>13366630</v>
      </c>
      <c r="G104" s="2">
        <v>5909745093.8400002</v>
      </c>
    </row>
    <row r="105" spans="1:7" x14ac:dyDescent="0.25">
      <c r="A105" s="1">
        <v>43992</v>
      </c>
      <c r="B105" s="2">
        <v>2830</v>
      </c>
      <c r="C105" s="2">
        <v>20513</v>
      </c>
      <c r="D105" s="2">
        <v>6092656.8600000003</v>
      </c>
      <c r="E105" s="2">
        <v>1390859</v>
      </c>
      <c r="F105" s="2">
        <v>13387143</v>
      </c>
      <c r="G105" s="2">
        <v>5915837750.6999998</v>
      </c>
    </row>
    <row r="106" spans="1:7" x14ac:dyDescent="0.25">
      <c r="A106" s="1">
        <v>43993</v>
      </c>
      <c r="B106" s="2">
        <v>2931</v>
      </c>
      <c r="C106" s="2">
        <v>23152</v>
      </c>
      <c r="D106" s="2">
        <v>7295768.9400000004</v>
      </c>
      <c r="E106" s="2">
        <v>1393790</v>
      </c>
      <c r="F106" s="2">
        <v>13410295</v>
      </c>
      <c r="G106" s="2">
        <v>5923133519.6400003</v>
      </c>
    </row>
    <row r="107" spans="1:7" x14ac:dyDescent="0.25">
      <c r="A107" s="1">
        <v>43994</v>
      </c>
      <c r="B107" s="2">
        <v>2908</v>
      </c>
      <c r="C107" s="2">
        <v>29733</v>
      </c>
      <c r="D107" s="2">
        <v>8559421.6500000004</v>
      </c>
      <c r="E107" s="2">
        <v>1396698</v>
      </c>
      <c r="F107" s="2">
        <v>13440028</v>
      </c>
      <c r="G107" s="2">
        <v>5931692941.29</v>
      </c>
    </row>
    <row r="108" spans="1:7" x14ac:dyDescent="0.25">
      <c r="A108" s="1">
        <v>43995</v>
      </c>
      <c r="B108" s="2">
        <v>412</v>
      </c>
      <c r="C108" s="2">
        <v>2412</v>
      </c>
      <c r="D108" s="2">
        <v>782030.69</v>
      </c>
      <c r="E108" s="2">
        <v>1397110</v>
      </c>
      <c r="F108" s="2">
        <v>13442440</v>
      </c>
      <c r="G108" s="2">
        <v>5932474971.9800014</v>
      </c>
    </row>
    <row r="109" spans="1:7" x14ac:dyDescent="0.25">
      <c r="A109" s="1">
        <v>43996</v>
      </c>
      <c r="B109" s="2">
        <v>628</v>
      </c>
      <c r="C109" s="2">
        <v>3933</v>
      </c>
      <c r="D109" s="2">
        <v>779092.27</v>
      </c>
      <c r="E109" s="2">
        <v>1397738</v>
      </c>
      <c r="F109" s="2">
        <v>13446373</v>
      </c>
      <c r="G109" s="2">
        <v>5933254064.25</v>
      </c>
    </row>
    <row r="110" spans="1:7" x14ac:dyDescent="0.25">
      <c r="A110" s="1">
        <v>43997</v>
      </c>
      <c r="B110" s="2">
        <v>3363</v>
      </c>
      <c r="C110" s="2">
        <v>31572</v>
      </c>
      <c r="D110" s="2">
        <v>9136133.1400000006</v>
      </c>
      <c r="E110" s="2">
        <v>1401101</v>
      </c>
      <c r="F110" s="2">
        <v>13477945</v>
      </c>
      <c r="G110" s="2">
        <v>5942390197.3900003</v>
      </c>
    </row>
    <row r="111" spans="1:7" x14ac:dyDescent="0.25">
      <c r="A111" s="1">
        <v>43998</v>
      </c>
      <c r="B111" s="2">
        <v>3083</v>
      </c>
      <c r="C111" s="2">
        <v>31049</v>
      </c>
      <c r="D111" s="2">
        <v>9209945.3699999992</v>
      </c>
      <c r="E111" s="2">
        <v>1404184</v>
      </c>
      <c r="F111" s="2">
        <v>13508994</v>
      </c>
      <c r="G111" s="2">
        <v>5951600142.7600002</v>
      </c>
    </row>
    <row r="112" spans="1:7" x14ac:dyDescent="0.25">
      <c r="A112" s="1">
        <v>43999</v>
      </c>
      <c r="B112" s="2">
        <v>2548</v>
      </c>
      <c r="C112" s="2">
        <v>22477</v>
      </c>
      <c r="D112" s="2">
        <v>6455454.3099999996</v>
      </c>
      <c r="E112" s="2">
        <v>1406732</v>
      </c>
      <c r="F112" s="2">
        <v>13531471</v>
      </c>
      <c r="G112" s="2">
        <v>5958055597.0699997</v>
      </c>
    </row>
    <row r="113" spans="1:8" x14ac:dyDescent="0.25">
      <c r="A113" s="1">
        <v>44000</v>
      </c>
      <c r="B113" s="2">
        <v>2719</v>
      </c>
      <c r="C113" s="2">
        <v>27744</v>
      </c>
      <c r="D113" s="2">
        <v>10414138.550000001</v>
      </c>
      <c r="E113" s="2">
        <v>1409451</v>
      </c>
      <c r="F113" s="2">
        <v>13559215</v>
      </c>
      <c r="G113" s="2">
        <v>5968469735.6199999</v>
      </c>
    </row>
    <row r="114" spans="1:8" x14ac:dyDescent="0.25">
      <c r="A114" s="1">
        <v>44001</v>
      </c>
      <c r="B114" s="2">
        <v>2296</v>
      </c>
      <c r="C114" s="2">
        <v>23660</v>
      </c>
      <c r="D114" s="2">
        <v>8503778.1999999993</v>
      </c>
      <c r="E114" s="2">
        <v>1411747</v>
      </c>
      <c r="F114" s="2">
        <v>13582875</v>
      </c>
      <c r="G114" s="2">
        <v>5976973513.8199997</v>
      </c>
    </row>
    <row r="115" spans="1:8" x14ac:dyDescent="0.25">
      <c r="A115" s="1">
        <v>44002</v>
      </c>
      <c r="B115" s="2">
        <v>329</v>
      </c>
      <c r="C115" s="2">
        <v>2328</v>
      </c>
      <c r="D115" s="2">
        <v>951833.4</v>
      </c>
      <c r="E115" s="2">
        <v>1412076</v>
      </c>
      <c r="F115" s="2">
        <v>13585203</v>
      </c>
      <c r="G115" s="2">
        <v>5977925347.2200003</v>
      </c>
    </row>
    <row r="116" spans="1:8" x14ac:dyDescent="0.25">
      <c r="A116" s="1">
        <v>44003</v>
      </c>
      <c r="B116" s="2">
        <v>425</v>
      </c>
      <c r="C116" s="2">
        <v>3771</v>
      </c>
      <c r="D116" s="2">
        <v>974480.82</v>
      </c>
      <c r="E116" s="2">
        <v>1412501</v>
      </c>
      <c r="F116" s="2">
        <v>13588974</v>
      </c>
      <c r="G116" s="2">
        <v>5978899828.04</v>
      </c>
    </row>
    <row r="117" spans="1:8" x14ac:dyDescent="0.25">
      <c r="A117" s="1">
        <v>44004</v>
      </c>
      <c r="B117" s="2">
        <v>2999</v>
      </c>
      <c r="C117" s="2">
        <v>27104</v>
      </c>
      <c r="D117" s="2">
        <v>9013848.8200000003</v>
      </c>
      <c r="E117" s="2">
        <v>1415500</v>
      </c>
      <c r="F117" s="2">
        <v>13616078</v>
      </c>
      <c r="G117" s="2">
        <v>5987913676.8599997</v>
      </c>
      <c r="H117" s="108"/>
    </row>
    <row r="118" spans="1:8" x14ac:dyDescent="0.25">
      <c r="E118" s="88"/>
      <c r="F118" s="88"/>
      <c r="G118" s="88"/>
      <c r="H118" s="150"/>
    </row>
    <row r="119" spans="1:8" x14ac:dyDescent="0.25">
      <c r="A119" s="75" t="s">
        <v>651</v>
      </c>
      <c r="E119" s="88"/>
      <c r="F119" s="88"/>
      <c r="G119" s="88"/>
    </row>
    <row r="120" spans="1:8" x14ac:dyDescent="0.25">
      <c r="E120" s="88"/>
      <c r="F120" s="235"/>
      <c r="G120" s="235"/>
    </row>
    <row r="121" spans="1:8" x14ac:dyDescent="0.25">
      <c r="E121" s="88"/>
      <c r="F121" s="235"/>
      <c r="G121" s="88"/>
    </row>
  </sheetData>
  <pageMargins left="0.7" right="0.7" top="0.75" bottom="0.75" header="0.3" footer="0.3"/>
  <pageSetup paperSize="0" orientation="portrait" horizontalDpi="0" verticalDpi="0" copie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workbookViewId="0">
      <pane xSplit="2" ySplit="3" topLeftCell="C84" activePane="bottomRight" state="frozen"/>
      <selection activeCell="D107" sqref="D107"/>
      <selection pane="topRight" activeCell="D107" sqref="D107"/>
      <selection pane="bottomLeft" activeCell="D107" sqref="D107"/>
      <selection pane="bottomRight" activeCell="D107" sqref="D107"/>
    </sheetView>
  </sheetViews>
  <sheetFormatPr baseColWidth="10" defaultRowHeight="15" x14ac:dyDescent="0.25"/>
  <cols>
    <col min="1" max="1" width="15" style="119" customWidth="1"/>
    <col min="2" max="2" width="35.42578125" style="119" customWidth="1"/>
    <col min="3" max="6" width="15.7109375" style="119" customWidth="1"/>
    <col min="7" max="16384" width="11.42578125" style="119"/>
  </cols>
  <sheetData>
    <row r="1" spans="1:9" x14ac:dyDescent="0.25">
      <c r="A1" s="263" t="s">
        <v>665</v>
      </c>
      <c r="C1" s="263"/>
      <c r="D1" s="263"/>
      <c r="E1" s="263"/>
      <c r="F1" s="263"/>
      <c r="G1" s="263"/>
    </row>
    <row r="2" spans="1:9" ht="15.75" thickBot="1" x14ac:dyDescent="0.3">
      <c r="A2" s="126"/>
      <c r="B2" s="126"/>
    </row>
    <row r="3" spans="1:9" ht="36.75" thickBot="1" x14ac:dyDescent="0.3">
      <c r="A3" s="85" t="s">
        <v>464</v>
      </c>
      <c r="B3" s="86" t="s">
        <v>463</v>
      </c>
      <c r="C3" s="85" t="s">
        <v>273</v>
      </c>
      <c r="D3" s="85" t="s">
        <v>272</v>
      </c>
      <c r="E3" s="85" t="s">
        <v>271</v>
      </c>
      <c r="F3" s="85" t="s">
        <v>270</v>
      </c>
    </row>
    <row r="4" spans="1:9" x14ac:dyDescent="0.25">
      <c r="A4" s="125" t="s">
        <v>269</v>
      </c>
      <c r="B4" s="83" t="s">
        <v>462</v>
      </c>
      <c r="C4" s="82">
        <v>12513</v>
      </c>
      <c r="D4" s="82">
        <v>11163</v>
      </c>
      <c r="E4" s="82">
        <v>116464</v>
      </c>
      <c r="F4" s="82">
        <v>45055466.720000073</v>
      </c>
      <c r="G4" s="120"/>
      <c r="H4" s="120"/>
      <c r="I4" s="120"/>
    </row>
    <row r="5" spans="1:9" x14ac:dyDescent="0.25">
      <c r="A5" s="125" t="s">
        <v>267</v>
      </c>
      <c r="B5" s="83" t="s">
        <v>461</v>
      </c>
      <c r="C5" s="82">
        <v>7312</v>
      </c>
      <c r="D5" s="82">
        <v>6681</v>
      </c>
      <c r="E5" s="82">
        <v>67402</v>
      </c>
      <c r="F5" s="82">
        <v>30951575.760000031</v>
      </c>
    </row>
    <row r="6" spans="1:9" x14ac:dyDescent="0.25">
      <c r="A6" s="125" t="s">
        <v>265</v>
      </c>
      <c r="B6" s="83" t="s">
        <v>460</v>
      </c>
      <c r="C6" s="82">
        <v>5775</v>
      </c>
      <c r="D6" s="82">
        <v>5556</v>
      </c>
      <c r="E6" s="82">
        <v>49867</v>
      </c>
      <c r="F6" s="82">
        <v>21429954.820000023</v>
      </c>
    </row>
    <row r="7" spans="1:9" x14ac:dyDescent="0.25">
      <c r="A7" s="125" t="s">
        <v>459</v>
      </c>
      <c r="B7" s="83" t="s">
        <v>458</v>
      </c>
      <c r="C7" s="82">
        <v>3944</v>
      </c>
      <c r="D7" s="82">
        <v>3532</v>
      </c>
      <c r="E7" s="82">
        <v>23748</v>
      </c>
      <c r="F7" s="82">
        <v>8826206.709999999</v>
      </c>
    </row>
    <row r="8" spans="1:9" x14ac:dyDescent="0.25">
      <c r="A8" s="125" t="s">
        <v>457</v>
      </c>
      <c r="B8" s="83" t="s">
        <v>456</v>
      </c>
      <c r="C8" s="82">
        <v>3863</v>
      </c>
      <c r="D8" s="82">
        <v>3522</v>
      </c>
      <c r="E8" s="82">
        <v>23957</v>
      </c>
      <c r="F8" s="82">
        <v>9575770.4099999964</v>
      </c>
    </row>
    <row r="9" spans="1:9" x14ac:dyDescent="0.25">
      <c r="A9" s="125" t="s">
        <v>263</v>
      </c>
      <c r="B9" s="83" t="s">
        <v>455</v>
      </c>
      <c r="C9" s="82">
        <v>31572</v>
      </c>
      <c r="D9" s="82">
        <v>27828</v>
      </c>
      <c r="E9" s="82">
        <v>214619</v>
      </c>
      <c r="F9" s="82">
        <v>96302114.610000536</v>
      </c>
    </row>
    <row r="10" spans="1:9" x14ac:dyDescent="0.25">
      <c r="A10" s="125" t="s">
        <v>261</v>
      </c>
      <c r="B10" s="83" t="s">
        <v>454</v>
      </c>
      <c r="C10" s="82">
        <v>6099</v>
      </c>
      <c r="D10" s="82">
        <v>5542</v>
      </c>
      <c r="E10" s="82">
        <v>44591</v>
      </c>
      <c r="F10" s="82">
        <v>16908737.459999993</v>
      </c>
    </row>
    <row r="11" spans="1:9" x14ac:dyDescent="0.25">
      <c r="A11" s="125" t="s">
        <v>259</v>
      </c>
      <c r="B11" s="83" t="s">
        <v>453</v>
      </c>
      <c r="C11" s="82">
        <v>4322</v>
      </c>
      <c r="D11" s="82">
        <v>3895</v>
      </c>
      <c r="E11" s="82">
        <v>41333</v>
      </c>
      <c r="F11" s="82">
        <v>16846683.519999988</v>
      </c>
    </row>
    <row r="12" spans="1:9" x14ac:dyDescent="0.25">
      <c r="A12" s="125" t="s">
        <v>257</v>
      </c>
      <c r="B12" s="83" t="s">
        <v>452</v>
      </c>
      <c r="C12" s="82">
        <v>2931</v>
      </c>
      <c r="D12" s="82">
        <v>2661</v>
      </c>
      <c r="E12" s="82">
        <v>21290</v>
      </c>
      <c r="F12" s="82">
        <v>9284031.4299999923</v>
      </c>
    </row>
    <row r="13" spans="1:9" x14ac:dyDescent="0.25">
      <c r="A13" s="125" t="s">
        <v>451</v>
      </c>
      <c r="B13" s="83" t="s">
        <v>450</v>
      </c>
      <c r="C13" s="82">
        <v>5414</v>
      </c>
      <c r="D13" s="82">
        <v>5095</v>
      </c>
      <c r="E13" s="82">
        <v>50734</v>
      </c>
      <c r="F13" s="82">
        <v>24016415.689999998</v>
      </c>
    </row>
    <row r="14" spans="1:9" x14ac:dyDescent="0.25">
      <c r="A14" s="125" t="s">
        <v>449</v>
      </c>
      <c r="B14" s="83" t="s">
        <v>448</v>
      </c>
      <c r="C14" s="82">
        <v>7411</v>
      </c>
      <c r="D14" s="82">
        <v>6872</v>
      </c>
      <c r="E14" s="82">
        <v>47787</v>
      </c>
      <c r="F14" s="82">
        <v>23334971.270000007</v>
      </c>
    </row>
    <row r="15" spans="1:9" x14ac:dyDescent="0.25">
      <c r="A15" s="125" t="s">
        <v>447</v>
      </c>
      <c r="B15" s="83" t="s">
        <v>446</v>
      </c>
      <c r="C15" s="82">
        <v>5863</v>
      </c>
      <c r="D15" s="82">
        <v>5699</v>
      </c>
      <c r="E15" s="82">
        <v>45665</v>
      </c>
      <c r="F15" s="82">
        <v>27578803.89999998</v>
      </c>
    </row>
    <row r="16" spans="1:9" x14ac:dyDescent="0.25">
      <c r="A16" s="125" t="s">
        <v>253</v>
      </c>
      <c r="B16" s="83" t="s">
        <v>445</v>
      </c>
      <c r="C16" s="82">
        <v>49635</v>
      </c>
      <c r="D16" s="82">
        <v>44670</v>
      </c>
      <c r="E16" s="82">
        <v>429299</v>
      </c>
      <c r="F16" s="82">
        <v>189172046.1000005</v>
      </c>
    </row>
    <row r="17" spans="1:6" x14ac:dyDescent="0.25">
      <c r="A17" s="125" t="s">
        <v>251</v>
      </c>
      <c r="B17" s="83" t="s">
        <v>444</v>
      </c>
      <c r="C17" s="82">
        <v>14725</v>
      </c>
      <c r="D17" s="82">
        <v>13423</v>
      </c>
      <c r="E17" s="82">
        <v>143919</v>
      </c>
      <c r="F17" s="82">
        <v>61834064.140000112</v>
      </c>
    </row>
    <row r="18" spans="1:6" x14ac:dyDescent="0.25">
      <c r="A18" s="125" t="s">
        <v>249</v>
      </c>
      <c r="B18" s="83" t="s">
        <v>443</v>
      </c>
      <c r="C18" s="82">
        <v>2796</v>
      </c>
      <c r="D18" s="82">
        <v>2696</v>
      </c>
      <c r="E18" s="82">
        <v>19352</v>
      </c>
      <c r="F18" s="82">
        <v>8709035.1100000069</v>
      </c>
    </row>
    <row r="19" spans="1:6" x14ac:dyDescent="0.25">
      <c r="A19" s="125" t="s">
        <v>247</v>
      </c>
      <c r="B19" s="83" t="s">
        <v>442</v>
      </c>
      <c r="C19" s="82">
        <v>6381</v>
      </c>
      <c r="D19" s="82">
        <v>5887</v>
      </c>
      <c r="E19" s="82">
        <v>56895</v>
      </c>
      <c r="F19" s="82">
        <v>27148897.180000007</v>
      </c>
    </row>
    <row r="20" spans="1:6" x14ac:dyDescent="0.25">
      <c r="A20" s="125" t="s">
        <v>245</v>
      </c>
      <c r="B20" s="83" t="s">
        <v>441</v>
      </c>
      <c r="C20" s="82">
        <v>14327</v>
      </c>
      <c r="D20" s="82">
        <v>13135</v>
      </c>
      <c r="E20" s="82">
        <v>103434</v>
      </c>
      <c r="F20" s="82">
        <v>45301295.20000007</v>
      </c>
    </row>
    <row r="21" spans="1:6" x14ac:dyDescent="0.25">
      <c r="A21" s="125" t="s">
        <v>243</v>
      </c>
      <c r="B21" s="83" t="s">
        <v>440</v>
      </c>
      <c r="C21" s="82">
        <v>4878</v>
      </c>
      <c r="D21" s="82">
        <v>4602</v>
      </c>
      <c r="E21" s="82">
        <v>43200</v>
      </c>
      <c r="F21" s="82">
        <v>20187383.559999995</v>
      </c>
    </row>
    <row r="22" spans="1:6" x14ac:dyDescent="0.25">
      <c r="A22" s="125" t="s">
        <v>241</v>
      </c>
      <c r="B22" s="83" t="s">
        <v>439</v>
      </c>
      <c r="C22" s="82">
        <v>4692</v>
      </c>
      <c r="D22" s="82">
        <v>4422</v>
      </c>
      <c r="E22" s="82">
        <v>37890</v>
      </c>
      <c r="F22" s="82">
        <v>17309577.41</v>
      </c>
    </row>
    <row r="23" spans="1:6" x14ac:dyDescent="0.25">
      <c r="A23" s="125" t="s">
        <v>238</v>
      </c>
      <c r="B23" s="83" t="s">
        <v>438</v>
      </c>
      <c r="C23" s="82">
        <v>10809</v>
      </c>
      <c r="D23" s="82">
        <v>9879</v>
      </c>
      <c r="E23" s="82">
        <v>103414</v>
      </c>
      <c r="F23" s="82">
        <v>39225343.910000101</v>
      </c>
    </row>
    <row r="24" spans="1:6" x14ac:dyDescent="0.25">
      <c r="A24" s="125" t="s">
        <v>236</v>
      </c>
      <c r="B24" s="83" t="s">
        <v>437</v>
      </c>
      <c r="C24" s="82">
        <v>10984</v>
      </c>
      <c r="D24" s="82">
        <v>10227</v>
      </c>
      <c r="E24" s="82">
        <v>84502</v>
      </c>
      <c r="F24" s="82">
        <v>39283504.460000038</v>
      </c>
    </row>
    <row r="25" spans="1:6" x14ac:dyDescent="0.25">
      <c r="A25" s="125" t="s">
        <v>234</v>
      </c>
      <c r="B25" s="83" t="s">
        <v>436</v>
      </c>
      <c r="C25" s="82">
        <v>1727</v>
      </c>
      <c r="D25" s="82">
        <v>1592</v>
      </c>
      <c r="E25" s="82">
        <v>11817</v>
      </c>
      <c r="F25" s="82">
        <v>5618066.4400000004</v>
      </c>
    </row>
    <row r="26" spans="1:6" x14ac:dyDescent="0.25">
      <c r="A26" s="125" t="s">
        <v>232</v>
      </c>
      <c r="B26" s="83" t="s">
        <v>435</v>
      </c>
      <c r="C26" s="82">
        <v>7964</v>
      </c>
      <c r="D26" s="82">
        <v>7622</v>
      </c>
      <c r="E26" s="82">
        <v>52020</v>
      </c>
      <c r="F26" s="82">
        <v>24870763.560000032</v>
      </c>
    </row>
    <row r="27" spans="1:6" x14ac:dyDescent="0.25">
      <c r="A27" s="125" t="s">
        <v>230</v>
      </c>
      <c r="B27" s="83" t="s">
        <v>434</v>
      </c>
      <c r="C27" s="82">
        <v>10363</v>
      </c>
      <c r="D27" s="82">
        <v>9260</v>
      </c>
      <c r="E27" s="82">
        <v>128574</v>
      </c>
      <c r="F27" s="82">
        <v>46119004.809999987</v>
      </c>
    </row>
    <row r="28" spans="1:6" x14ac:dyDescent="0.25">
      <c r="A28" s="125" t="s">
        <v>228</v>
      </c>
      <c r="B28" s="83" t="s">
        <v>433</v>
      </c>
      <c r="C28" s="82">
        <v>12585</v>
      </c>
      <c r="D28" s="82">
        <v>11162</v>
      </c>
      <c r="E28" s="82">
        <v>117153</v>
      </c>
      <c r="F28" s="82">
        <v>43970566.280000091</v>
      </c>
    </row>
    <row r="29" spans="1:6" x14ac:dyDescent="0.25">
      <c r="A29" s="125" t="s">
        <v>226</v>
      </c>
      <c r="B29" s="83" t="s">
        <v>432</v>
      </c>
      <c r="C29" s="82">
        <v>9706</v>
      </c>
      <c r="D29" s="82">
        <v>8652</v>
      </c>
      <c r="E29" s="82">
        <v>89123</v>
      </c>
      <c r="F29" s="82">
        <v>36703457.700000055</v>
      </c>
    </row>
    <row r="30" spans="1:6" x14ac:dyDescent="0.25">
      <c r="A30" s="125" t="s">
        <v>224</v>
      </c>
      <c r="B30" s="83" t="s">
        <v>431</v>
      </c>
      <c r="C30" s="82">
        <v>6930</v>
      </c>
      <c r="D30" s="82">
        <v>6378</v>
      </c>
      <c r="E30" s="82">
        <v>60763</v>
      </c>
      <c r="F30" s="82">
        <v>25471622.240000017</v>
      </c>
    </row>
    <row r="31" spans="1:6" x14ac:dyDescent="0.25">
      <c r="A31" s="125" t="s">
        <v>222</v>
      </c>
      <c r="B31" s="83" t="s">
        <v>430</v>
      </c>
      <c r="C31" s="82">
        <v>16982</v>
      </c>
      <c r="D31" s="82">
        <v>15751</v>
      </c>
      <c r="E31" s="82">
        <v>150211</v>
      </c>
      <c r="F31" s="82">
        <v>64132875.770000048</v>
      </c>
    </row>
    <row r="32" spans="1:6" x14ac:dyDescent="0.25">
      <c r="A32" s="125" t="s">
        <v>429</v>
      </c>
      <c r="B32" s="83" t="s">
        <v>428</v>
      </c>
      <c r="C32" s="82">
        <v>5161</v>
      </c>
      <c r="D32" s="82">
        <v>4986</v>
      </c>
      <c r="E32" s="82">
        <v>31947</v>
      </c>
      <c r="F32" s="82">
        <v>17661835.119999994</v>
      </c>
    </row>
    <row r="33" spans="1:6" x14ac:dyDescent="0.25">
      <c r="A33" s="125" t="s">
        <v>427</v>
      </c>
      <c r="B33" s="83" t="s">
        <v>426</v>
      </c>
      <c r="C33" s="82">
        <v>5287</v>
      </c>
      <c r="D33" s="82">
        <v>5136</v>
      </c>
      <c r="E33" s="82">
        <v>28638</v>
      </c>
      <c r="F33" s="82">
        <v>16885461.429999989</v>
      </c>
    </row>
    <row r="34" spans="1:6" x14ac:dyDescent="0.25">
      <c r="A34" s="125" t="s">
        <v>220</v>
      </c>
      <c r="B34" s="83" t="s">
        <v>425</v>
      </c>
      <c r="C34" s="82">
        <v>15189</v>
      </c>
      <c r="D34" s="82">
        <v>13741</v>
      </c>
      <c r="E34" s="82">
        <v>100777</v>
      </c>
      <c r="F34" s="82">
        <v>45909543.440000087</v>
      </c>
    </row>
    <row r="35" spans="1:6" x14ac:dyDescent="0.25">
      <c r="A35" s="125" t="s">
        <v>218</v>
      </c>
      <c r="B35" s="83" t="s">
        <v>424</v>
      </c>
      <c r="C35" s="82">
        <v>30942</v>
      </c>
      <c r="D35" s="82">
        <v>27912</v>
      </c>
      <c r="E35" s="82">
        <v>361152</v>
      </c>
      <c r="F35" s="82">
        <v>168931632.55999994</v>
      </c>
    </row>
    <row r="36" spans="1:6" x14ac:dyDescent="0.25">
      <c r="A36" s="125" t="s">
        <v>216</v>
      </c>
      <c r="B36" s="83" t="s">
        <v>423</v>
      </c>
      <c r="C36" s="82">
        <v>3724</v>
      </c>
      <c r="D36" s="82">
        <v>3364</v>
      </c>
      <c r="E36" s="82">
        <v>25268</v>
      </c>
      <c r="F36" s="82">
        <v>12089565.479999995</v>
      </c>
    </row>
    <row r="37" spans="1:6" x14ac:dyDescent="0.25">
      <c r="A37" s="125" t="s">
        <v>214</v>
      </c>
      <c r="B37" s="83" t="s">
        <v>422</v>
      </c>
      <c r="C37" s="82">
        <v>38667</v>
      </c>
      <c r="D37" s="82">
        <v>34364</v>
      </c>
      <c r="E37" s="82">
        <v>340584</v>
      </c>
      <c r="F37" s="82">
        <v>158654949.40000007</v>
      </c>
    </row>
    <row r="38" spans="1:6" x14ac:dyDescent="0.25">
      <c r="A38" s="125" t="s">
        <v>421</v>
      </c>
      <c r="B38" s="83" t="s">
        <v>420</v>
      </c>
      <c r="C38" s="82">
        <v>27088</v>
      </c>
      <c r="D38" s="82">
        <v>24911</v>
      </c>
      <c r="E38" s="82">
        <v>202325</v>
      </c>
      <c r="F38" s="82">
        <v>93716176.990000173</v>
      </c>
    </row>
    <row r="39" spans="1:6" x14ac:dyDescent="0.25">
      <c r="A39" s="125" t="s">
        <v>212</v>
      </c>
      <c r="B39" s="83" t="s">
        <v>419</v>
      </c>
      <c r="C39" s="82">
        <v>23075</v>
      </c>
      <c r="D39" s="82">
        <v>20547</v>
      </c>
      <c r="E39" s="82">
        <v>240628</v>
      </c>
      <c r="F39" s="82">
        <v>101562750.94000077</v>
      </c>
    </row>
    <row r="40" spans="1:6" x14ac:dyDescent="0.25">
      <c r="A40" s="125" t="s">
        <v>210</v>
      </c>
      <c r="B40" s="83" t="s">
        <v>418</v>
      </c>
      <c r="C40" s="82">
        <v>3919</v>
      </c>
      <c r="D40" s="82">
        <v>3504</v>
      </c>
      <c r="E40" s="82">
        <v>37182</v>
      </c>
      <c r="F40" s="82">
        <v>13083665.009999996</v>
      </c>
    </row>
    <row r="41" spans="1:6" x14ac:dyDescent="0.25">
      <c r="A41" s="125" t="s">
        <v>208</v>
      </c>
      <c r="B41" s="83" t="s">
        <v>417</v>
      </c>
      <c r="C41" s="82">
        <v>12308</v>
      </c>
      <c r="D41" s="82">
        <v>10981</v>
      </c>
      <c r="E41" s="82">
        <v>120001</v>
      </c>
      <c r="F41" s="82">
        <v>48396802.060000122</v>
      </c>
    </row>
    <row r="42" spans="1:6" x14ac:dyDescent="0.25">
      <c r="A42" s="125" t="s">
        <v>206</v>
      </c>
      <c r="B42" s="83" t="s">
        <v>416</v>
      </c>
      <c r="C42" s="82">
        <v>27579</v>
      </c>
      <c r="D42" s="82">
        <v>24131</v>
      </c>
      <c r="E42" s="82">
        <v>256720</v>
      </c>
      <c r="F42" s="82">
        <v>101239716.46000031</v>
      </c>
    </row>
    <row r="43" spans="1:6" x14ac:dyDescent="0.25">
      <c r="A43" s="125" t="s">
        <v>204</v>
      </c>
      <c r="B43" s="83" t="s">
        <v>415</v>
      </c>
      <c r="C43" s="82">
        <v>4970</v>
      </c>
      <c r="D43" s="82">
        <v>4613</v>
      </c>
      <c r="E43" s="82">
        <v>42575</v>
      </c>
      <c r="F43" s="82">
        <v>19826682.369999994</v>
      </c>
    </row>
    <row r="44" spans="1:6" x14ac:dyDescent="0.25">
      <c r="A44" s="125" t="s">
        <v>414</v>
      </c>
      <c r="B44" s="83" t="s">
        <v>413</v>
      </c>
      <c r="C44" s="82">
        <v>8595</v>
      </c>
      <c r="D44" s="82">
        <v>7856</v>
      </c>
      <c r="E44" s="82">
        <v>63085</v>
      </c>
      <c r="F44" s="82">
        <v>26684700.090000015</v>
      </c>
    </row>
    <row r="45" spans="1:6" x14ac:dyDescent="0.25">
      <c r="A45" s="125" t="s">
        <v>202</v>
      </c>
      <c r="B45" s="83" t="s">
        <v>412</v>
      </c>
      <c r="C45" s="82">
        <v>5973</v>
      </c>
      <c r="D45" s="82">
        <v>5449</v>
      </c>
      <c r="E45" s="82">
        <v>56800</v>
      </c>
      <c r="F45" s="82">
        <v>22448775.03999998</v>
      </c>
    </row>
    <row r="46" spans="1:6" x14ac:dyDescent="0.25">
      <c r="A46" s="125" t="s">
        <v>200</v>
      </c>
      <c r="B46" s="83" t="s">
        <v>411</v>
      </c>
      <c r="C46" s="82">
        <v>15412</v>
      </c>
      <c r="D46" s="82">
        <v>14092</v>
      </c>
      <c r="E46" s="82">
        <v>142780</v>
      </c>
      <c r="F46" s="82">
        <v>60508824.160000078</v>
      </c>
    </row>
    <row r="47" spans="1:6" x14ac:dyDescent="0.25">
      <c r="A47" s="125" t="s">
        <v>198</v>
      </c>
      <c r="B47" s="83" t="s">
        <v>410</v>
      </c>
      <c r="C47" s="82">
        <v>4603</v>
      </c>
      <c r="D47" s="82">
        <v>4306</v>
      </c>
      <c r="E47" s="82">
        <v>34133</v>
      </c>
      <c r="F47" s="82">
        <v>14424331.979999999</v>
      </c>
    </row>
    <row r="48" spans="1:6" x14ac:dyDescent="0.25">
      <c r="A48" s="125" t="s">
        <v>409</v>
      </c>
      <c r="B48" s="83" t="s">
        <v>408</v>
      </c>
      <c r="C48" s="82">
        <v>30295</v>
      </c>
      <c r="D48" s="82">
        <v>27468</v>
      </c>
      <c r="E48" s="82">
        <v>358555</v>
      </c>
      <c r="F48" s="82">
        <v>162936947.38000023</v>
      </c>
    </row>
    <row r="49" spans="1:6" x14ac:dyDescent="0.25">
      <c r="A49" s="125" t="s">
        <v>196</v>
      </c>
      <c r="B49" s="83" t="s">
        <v>407</v>
      </c>
      <c r="C49" s="82">
        <v>11879</v>
      </c>
      <c r="D49" s="82">
        <v>11068</v>
      </c>
      <c r="E49" s="82">
        <v>120317</v>
      </c>
      <c r="F49" s="82">
        <v>47655653.530000202</v>
      </c>
    </row>
    <row r="50" spans="1:6" x14ac:dyDescent="0.25">
      <c r="A50" s="125" t="s">
        <v>194</v>
      </c>
      <c r="B50" s="83" t="s">
        <v>406</v>
      </c>
      <c r="C50" s="82">
        <v>3542</v>
      </c>
      <c r="D50" s="82">
        <v>3255</v>
      </c>
      <c r="E50" s="82">
        <v>26550</v>
      </c>
      <c r="F50" s="82">
        <v>11266459.329999996</v>
      </c>
    </row>
    <row r="51" spans="1:6" x14ac:dyDescent="0.25">
      <c r="A51" s="125" t="s">
        <v>192</v>
      </c>
      <c r="B51" s="83" t="s">
        <v>405</v>
      </c>
      <c r="C51" s="82">
        <v>6627</v>
      </c>
      <c r="D51" s="82">
        <v>6072</v>
      </c>
      <c r="E51" s="82">
        <v>48937</v>
      </c>
      <c r="F51" s="82">
        <v>19881564.760000009</v>
      </c>
    </row>
    <row r="52" spans="1:6" x14ac:dyDescent="0.25">
      <c r="A52" s="125" t="s">
        <v>404</v>
      </c>
      <c r="B52" s="83" t="s">
        <v>403</v>
      </c>
      <c r="C52" s="82">
        <v>1604</v>
      </c>
      <c r="D52" s="82">
        <v>1547</v>
      </c>
      <c r="E52" s="82">
        <v>9376</v>
      </c>
      <c r="F52" s="82">
        <v>4370995.8099999987</v>
      </c>
    </row>
    <row r="53" spans="1:6" x14ac:dyDescent="0.25">
      <c r="A53" s="125" t="s">
        <v>190</v>
      </c>
      <c r="B53" s="83" t="s">
        <v>402</v>
      </c>
      <c r="C53" s="82">
        <v>16057</v>
      </c>
      <c r="D53" s="82">
        <v>14638</v>
      </c>
      <c r="E53" s="82">
        <v>167167</v>
      </c>
      <c r="F53" s="82">
        <v>76998414.150000185</v>
      </c>
    </row>
    <row r="54" spans="1:6" x14ac:dyDescent="0.25">
      <c r="A54" s="125" t="s">
        <v>188</v>
      </c>
      <c r="B54" s="83" t="s">
        <v>401</v>
      </c>
      <c r="C54" s="82">
        <v>8897</v>
      </c>
      <c r="D54" s="82">
        <v>8344</v>
      </c>
      <c r="E54" s="82">
        <v>82828</v>
      </c>
      <c r="F54" s="82">
        <v>38809017.410000034</v>
      </c>
    </row>
    <row r="55" spans="1:6" x14ac:dyDescent="0.25">
      <c r="A55" s="125" t="s">
        <v>186</v>
      </c>
      <c r="B55" s="83" t="s">
        <v>400</v>
      </c>
      <c r="C55" s="82">
        <v>10118</v>
      </c>
      <c r="D55" s="82">
        <v>9944</v>
      </c>
      <c r="E55" s="82">
        <v>95548</v>
      </c>
      <c r="F55" s="82">
        <v>43539181.640000045</v>
      </c>
    </row>
    <row r="56" spans="1:6" x14ac:dyDescent="0.25">
      <c r="A56" s="125" t="s">
        <v>184</v>
      </c>
      <c r="B56" s="83" t="s">
        <v>399</v>
      </c>
      <c r="C56" s="82">
        <v>2900</v>
      </c>
      <c r="D56" s="82">
        <v>2635</v>
      </c>
      <c r="E56" s="82">
        <v>30986</v>
      </c>
      <c r="F56" s="82">
        <v>12961786.519999992</v>
      </c>
    </row>
    <row r="57" spans="1:6" x14ac:dyDescent="0.25">
      <c r="A57" s="125" t="s">
        <v>182</v>
      </c>
      <c r="B57" s="83" t="s">
        <v>398</v>
      </c>
      <c r="C57" s="82">
        <v>5423</v>
      </c>
      <c r="D57" s="82">
        <v>5095</v>
      </c>
      <c r="E57" s="82">
        <v>64970</v>
      </c>
      <c r="F57" s="82">
        <v>26977610.899999987</v>
      </c>
    </row>
    <row r="58" spans="1:6" x14ac:dyDescent="0.25">
      <c r="A58" s="125" t="s">
        <v>397</v>
      </c>
      <c r="B58" s="83" t="s">
        <v>396</v>
      </c>
      <c r="C58" s="82">
        <v>12124</v>
      </c>
      <c r="D58" s="82">
        <v>10925</v>
      </c>
      <c r="E58" s="82">
        <v>121277</v>
      </c>
      <c r="F58" s="82">
        <v>47407059.250000104</v>
      </c>
    </row>
    <row r="59" spans="1:6" x14ac:dyDescent="0.25">
      <c r="A59" s="125" t="s">
        <v>180</v>
      </c>
      <c r="B59" s="83" t="s">
        <v>395</v>
      </c>
      <c r="C59" s="82">
        <v>2507</v>
      </c>
      <c r="D59" s="82">
        <v>2418</v>
      </c>
      <c r="E59" s="82">
        <v>21713</v>
      </c>
      <c r="F59" s="82">
        <v>11947892.179999994</v>
      </c>
    </row>
    <row r="60" spans="1:6" x14ac:dyDescent="0.25">
      <c r="A60" s="125" t="s">
        <v>178</v>
      </c>
      <c r="B60" s="83" t="s">
        <v>394</v>
      </c>
      <c r="C60" s="82">
        <v>15128</v>
      </c>
      <c r="D60" s="82">
        <v>14145</v>
      </c>
      <c r="E60" s="82">
        <v>122090</v>
      </c>
      <c r="F60" s="82">
        <v>57241641.530000076</v>
      </c>
    </row>
    <row r="61" spans="1:6" x14ac:dyDescent="0.25">
      <c r="A61" s="125" t="s">
        <v>393</v>
      </c>
      <c r="B61" s="83" t="s">
        <v>392</v>
      </c>
      <c r="C61" s="82">
        <v>18770</v>
      </c>
      <c r="D61" s="82">
        <v>16118</v>
      </c>
      <c r="E61" s="82">
        <v>195908</v>
      </c>
      <c r="F61" s="82">
        <v>82040534.330000132</v>
      </c>
    </row>
    <row r="62" spans="1:6" x14ac:dyDescent="0.25">
      <c r="A62" s="125" t="s">
        <v>176</v>
      </c>
      <c r="B62" s="83" t="s">
        <v>391</v>
      </c>
      <c r="C62" s="82">
        <v>3527</v>
      </c>
      <c r="D62" s="82">
        <v>3135</v>
      </c>
      <c r="E62" s="82">
        <v>30718</v>
      </c>
      <c r="F62" s="82">
        <v>11549184.349999998</v>
      </c>
    </row>
    <row r="63" spans="1:6" x14ac:dyDescent="0.25">
      <c r="A63" s="125" t="s">
        <v>174</v>
      </c>
      <c r="B63" s="83" t="s">
        <v>390</v>
      </c>
      <c r="C63" s="82">
        <v>44007</v>
      </c>
      <c r="D63" s="82">
        <v>39377</v>
      </c>
      <c r="E63" s="82">
        <v>538177</v>
      </c>
      <c r="F63" s="82">
        <v>239734682.41999969</v>
      </c>
    </row>
    <row r="64" spans="1:6" x14ac:dyDescent="0.25">
      <c r="A64" s="125" t="s">
        <v>172</v>
      </c>
      <c r="B64" s="83" t="s">
        <v>389</v>
      </c>
      <c r="C64" s="82">
        <v>13459</v>
      </c>
      <c r="D64" s="82">
        <v>11674</v>
      </c>
      <c r="E64" s="82">
        <v>136949</v>
      </c>
      <c r="F64" s="82">
        <v>60906320.790000118</v>
      </c>
    </row>
    <row r="65" spans="1:6" x14ac:dyDescent="0.25">
      <c r="A65" s="125" t="s">
        <v>170</v>
      </c>
      <c r="B65" s="83" t="s">
        <v>388</v>
      </c>
      <c r="C65" s="82">
        <v>4767</v>
      </c>
      <c r="D65" s="82">
        <v>4368</v>
      </c>
      <c r="E65" s="82">
        <v>44207</v>
      </c>
      <c r="F65" s="82">
        <v>20519641.299999993</v>
      </c>
    </row>
    <row r="66" spans="1:6" x14ac:dyDescent="0.25">
      <c r="A66" s="125" t="s">
        <v>168</v>
      </c>
      <c r="B66" s="83" t="s">
        <v>387</v>
      </c>
      <c r="C66" s="82">
        <v>22066</v>
      </c>
      <c r="D66" s="82">
        <v>20093</v>
      </c>
      <c r="E66" s="82">
        <v>239005</v>
      </c>
      <c r="F66" s="82">
        <v>115322007.97000024</v>
      </c>
    </row>
    <row r="67" spans="1:6" x14ac:dyDescent="0.25">
      <c r="A67" s="125" t="s">
        <v>166</v>
      </c>
      <c r="B67" s="83" t="s">
        <v>386</v>
      </c>
      <c r="C67" s="82">
        <v>12328</v>
      </c>
      <c r="D67" s="82">
        <v>11805</v>
      </c>
      <c r="E67" s="82">
        <v>120205</v>
      </c>
      <c r="F67" s="82">
        <v>53063014.08000008</v>
      </c>
    </row>
    <row r="68" spans="1:6" x14ac:dyDescent="0.25">
      <c r="A68" s="125" t="s">
        <v>164</v>
      </c>
      <c r="B68" s="83" t="s">
        <v>385</v>
      </c>
      <c r="C68" s="82">
        <v>16829</v>
      </c>
      <c r="D68" s="82">
        <v>15554</v>
      </c>
      <c r="E68" s="82">
        <v>131339</v>
      </c>
      <c r="F68" s="82">
        <v>62695728.970000073</v>
      </c>
    </row>
    <row r="69" spans="1:6" x14ac:dyDescent="0.25">
      <c r="A69" s="125" t="s">
        <v>162</v>
      </c>
      <c r="B69" s="83" t="s">
        <v>384</v>
      </c>
      <c r="C69" s="82">
        <v>4834</v>
      </c>
      <c r="D69" s="82">
        <v>4497</v>
      </c>
      <c r="E69" s="82">
        <v>36839</v>
      </c>
      <c r="F69" s="82">
        <v>15587168.929999992</v>
      </c>
    </row>
    <row r="70" spans="1:6" x14ac:dyDescent="0.25">
      <c r="A70" s="125" t="s">
        <v>160</v>
      </c>
      <c r="B70" s="83" t="s">
        <v>383</v>
      </c>
      <c r="C70" s="82">
        <v>10014</v>
      </c>
      <c r="D70" s="82">
        <v>9386</v>
      </c>
      <c r="E70" s="82">
        <v>67179</v>
      </c>
      <c r="F70" s="82">
        <v>34724055.840000033</v>
      </c>
    </row>
    <row r="71" spans="1:6" x14ac:dyDescent="0.25">
      <c r="A71" s="125" t="s">
        <v>382</v>
      </c>
      <c r="B71" s="83" t="s">
        <v>381</v>
      </c>
      <c r="C71" s="82">
        <v>26155</v>
      </c>
      <c r="D71" s="82">
        <v>23662</v>
      </c>
      <c r="E71" s="82">
        <v>280444</v>
      </c>
      <c r="F71" s="82">
        <v>124114289.23000017</v>
      </c>
    </row>
    <row r="72" spans="1:6" x14ac:dyDescent="0.25">
      <c r="A72" s="125" t="s">
        <v>158</v>
      </c>
      <c r="B72" s="83" t="s">
        <v>380</v>
      </c>
      <c r="C72" s="82">
        <v>15792</v>
      </c>
      <c r="D72" s="82">
        <v>14310</v>
      </c>
      <c r="E72" s="82">
        <v>158230</v>
      </c>
      <c r="F72" s="82">
        <v>70665660.340000167</v>
      </c>
    </row>
    <row r="73" spans="1:6" x14ac:dyDescent="0.25">
      <c r="A73" s="125" t="s">
        <v>157</v>
      </c>
      <c r="B73" s="83" t="s">
        <v>379</v>
      </c>
      <c r="C73" s="82">
        <v>48042</v>
      </c>
      <c r="D73" s="82">
        <v>43102</v>
      </c>
      <c r="E73" s="82">
        <v>518934</v>
      </c>
      <c r="F73" s="82">
        <v>220429142.07999915</v>
      </c>
    </row>
    <row r="74" spans="1:6" x14ac:dyDescent="0.25">
      <c r="A74" s="125" t="s">
        <v>155</v>
      </c>
      <c r="B74" s="83" t="s">
        <v>378</v>
      </c>
      <c r="C74" s="82">
        <v>3527</v>
      </c>
      <c r="D74" s="82">
        <v>3251</v>
      </c>
      <c r="E74" s="82">
        <v>40196</v>
      </c>
      <c r="F74" s="82">
        <v>16341294.869999999</v>
      </c>
    </row>
    <row r="75" spans="1:6" x14ac:dyDescent="0.25">
      <c r="A75" s="125" t="s">
        <v>153</v>
      </c>
      <c r="B75" s="83" t="s">
        <v>377</v>
      </c>
      <c r="C75" s="82">
        <v>10899</v>
      </c>
      <c r="D75" s="82">
        <v>9739</v>
      </c>
      <c r="E75" s="82">
        <v>99209</v>
      </c>
      <c r="F75" s="82">
        <v>40993085.010000087</v>
      </c>
    </row>
    <row r="76" spans="1:6" x14ac:dyDescent="0.25">
      <c r="A76" s="125" t="s">
        <v>151</v>
      </c>
      <c r="B76" s="83" t="s">
        <v>376</v>
      </c>
      <c r="C76" s="82">
        <v>9145</v>
      </c>
      <c r="D76" s="82">
        <v>8460</v>
      </c>
      <c r="E76" s="82">
        <v>100404</v>
      </c>
      <c r="F76" s="82">
        <v>46086715.680000104</v>
      </c>
    </row>
    <row r="77" spans="1:6" x14ac:dyDescent="0.25">
      <c r="A77" s="125" t="s">
        <v>149</v>
      </c>
      <c r="B77" s="83" t="s">
        <v>375</v>
      </c>
      <c r="C77" s="82">
        <v>12686</v>
      </c>
      <c r="D77" s="82">
        <v>11793</v>
      </c>
      <c r="E77" s="82">
        <v>114094</v>
      </c>
      <c r="F77" s="82">
        <v>38829500.310000077</v>
      </c>
    </row>
    <row r="78" spans="1:6" x14ac:dyDescent="0.25">
      <c r="A78" s="125" t="s">
        <v>147</v>
      </c>
      <c r="B78" s="83" t="s">
        <v>374</v>
      </c>
      <c r="C78" s="82">
        <v>19350</v>
      </c>
      <c r="D78" s="82">
        <v>18128</v>
      </c>
      <c r="E78" s="82">
        <v>167627</v>
      </c>
      <c r="F78" s="82">
        <v>75256192.210000202</v>
      </c>
    </row>
    <row r="79" spans="1:6" x14ac:dyDescent="0.25">
      <c r="A79" s="125" t="s">
        <v>145</v>
      </c>
      <c r="B79" s="83" t="s">
        <v>373</v>
      </c>
      <c r="C79" s="82">
        <v>105852</v>
      </c>
      <c r="D79" s="82">
        <v>91261</v>
      </c>
      <c r="E79" s="82">
        <v>1015789</v>
      </c>
      <c r="F79" s="82">
        <v>458503606.9499979</v>
      </c>
    </row>
    <row r="80" spans="1:6" x14ac:dyDescent="0.25">
      <c r="A80" s="125" t="s">
        <v>372</v>
      </c>
      <c r="B80" s="83" t="s">
        <v>371</v>
      </c>
      <c r="C80" s="82">
        <v>22238</v>
      </c>
      <c r="D80" s="82">
        <v>19952</v>
      </c>
      <c r="E80" s="82">
        <v>247465</v>
      </c>
      <c r="F80" s="82">
        <v>111636682.53000054</v>
      </c>
    </row>
    <row r="81" spans="1:6" x14ac:dyDescent="0.25">
      <c r="A81" s="125" t="s">
        <v>143</v>
      </c>
      <c r="B81" s="83" t="s">
        <v>370</v>
      </c>
      <c r="C81" s="82">
        <v>25943</v>
      </c>
      <c r="D81" s="82">
        <v>23106</v>
      </c>
      <c r="E81" s="82">
        <v>289831</v>
      </c>
      <c r="F81" s="82">
        <v>145729948.05000034</v>
      </c>
    </row>
    <row r="82" spans="1:6" x14ac:dyDescent="0.25">
      <c r="A82" s="125" t="s">
        <v>141</v>
      </c>
      <c r="B82" s="83" t="s">
        <v>369</v>
      </c>
      <c r="C82" s="82">
        <v>26002</v>
      </c>
      <c r="D82" s="82">
        <v>22707</v>
      </c>
      <c r="E82" s="82">
        <v>355255</v>
      </c>
      <c r="F82" s="82">
        <v>146167136.45000038</v>
      </c>
    </row>
    <row r="83" spans="1:6" x14ac:dyDescent="0.25">
      <c r="A83" s="125" t="s">
        <v>139</v>
      </c>
      <c r="B83" s="83" t="s">
        <v>368</v>
      </c>
      <c r="C83" s="82">
        <v>6463</v>
      </c>
      <c r="D83" s="82">
        <v>5917</v>
      </c>
      <c r="E83" s="82">
        <v>66982</v>
      </c>
      <c r="F83" s="82">
        <v>31239722.610000029</v>
      </c>
    </row>
    <row r="84" spans="1:6" x14ac:dyDescent="0.25">
      <c r="A84" s="125" t="s">
        <v>137</v>
      </c>
      <c r="B84" s="83" t="s">
        <v>367</v>
      </c>
      <c r="C84" s="82">
        <v>9202</v>
      </c>
      <c r="D84" s="82">
        <v>8121</v>
      </c>
      <c r="E84" s="82">
        <v>91618</v>
      </c>
      <c r="F84" s="82">
        <v>40021550.910000041</v>
      </c>
    </row>
    <row r="85" spans="1:6" x14ac:dyDescent="0.25">
      <c r="A85" s="125" t="s">
        <v>135</v>
      </c>
      <c r="B85" s="83" t="s">
        <v>366</v>
      </c>
      <c r="C85" s="82">
        <v>7545</v>
      </c>
      <c r="D85" s="82">
        <v>7019</v>
      </c>
      <c r="E85" s="82">
        <v>55435</v>
      </c>
      <c r="F85" s="82">
        <v>25212064.750000019</v>
      </c>
    </row>
    <row r="86" spans="1:6" x14ac:dyDescent="0.25">
      <c r="A86" s="125" t="s">
        <v>133</v>
      </c>
      <c r="B86" s="83" t="s">
        <v>365</v>
      </c>
      <c r="C86" s="82">
        <v>5038</v>
      </c>
      <c r="D86" s="82">
        <v>4466</v>
      </c>
      <c r="E86" s="82">
        <v>36193</v>
      </c>
      <c r="F86" s="82">
        <v>15621800.989999991</v>
      </c>
    </row>
    <row r="87" spans="1:6" x14ac:dyDescent="0.25">
      <c r="A87" s="125" t="s">
        <v>364</v>
      </c>
      <c r="B87" s="83" t="s">
        <v>363</v>
      </c>
      <c r="C87" s="82">
        <v>25407</v>
      </c>
      <c r="D87" s="82">
        <v>22704</v>
      </c>
      <c r="E87" s="82">
        <v>155457</v>
      </c>
      <c r="F87" s="82">
        <v>71050675.290000394</v>
      </c>
    </row>
    <row r="88" spans="1:6" x14ac:dyDescent="0.25">
      <c r="A88" s="125" t="s">
        <v>131</v>
      </c>
      <c r="B88" s="83" t="s">
        <v>362</v>
      </c>
      <c r="C88" s="82">
        <v>13998</v>
      </c>
      <c r="D88" s="82">
        <v>13186</v>
      </c>
      <c r="E88" s="82">
        <v>98959</v>
      </c>
      <c r="F88" s="82">
        <v>43491104.980000041</v>
      </c>
    </row>
    <row r="89" spans="1:6" x14ac:dyDescent="0.25">
      <c r="A89" s="125" t="s">
        <v>129</v>
      </c>
      <c r="B89" s="83" t="s">
        <v>361</v>
      </c>
      <c r="C89" s="82">
        <v>15066</v>
      </c>
      <c r="D89" s="82">
        <v>13747</v>
      </c>
      <c r="E89" s="82">
        <v>158336</v>
      </c>
      <c r="F89" s="82">
        <v>73240977.830000147</v>
      </c>
    </row>
    <row r="90" spans="1:6" x14ac:dyDescent="0.25">
      <c r="A90" s="125" t="s">
        <v>127</v>
      </c>
      <c r="B90" s="83" t="s">
        <v>360</v>
      </c>
      <c r="C90" s="82">
        <v>7518</v>
      </c>
      <c r="D90" s="82">
        <v>6758</v>
      </c>
      <c r="E90" s="82">
        <v>75679</v>
      </c>
      <c r="F90" s="82">
        <v>33610266.189999998</v>
      </c>
    </row>
    <row r="91" spans="1:6" x14ac:dyDescent="0.25">
      <c r="A91" s="125" t="s">
        <v>125</v>
      </c>
      <c r="B91" s="83" t="s">
        <v>359</v>
      </c>
      <c r="C91" s="82">
        <v>6570</v>
      </c>
      <c r="D91" s="82">
        <v>6027</v>
      </c>
      <c r="E91" s="82">
        <v>58095</v>
      </c>
      <c r="F91" s="82">
        <v>26583537.220000014</v>
      </c>
    </row>
    <row r="92" spans="1:6" x14ac:dyDescent="0.25">
      <c r="A92" s="125" t="s">
        <v>123</v>
      </c>
      <c r="B92" s="83" t="s">
        <v>358</v>
      </c>
      <c r="C92" s="82">
        <v>6803</v>
      </c>
      <c r="D92" s="82">
        <v>6561</v>
      </c>
      <c r="E92" s="82">
        <v>61304</v>
      </c>
      <c r="F92" s="82">
        <v>28201133.110000007</v>
      </c>
    </row>
    <row r="93" spans="1:6" x14ac:dyDescent="0.25">
      <c r="A93" s="125" t="s">
        <v>357</v>
      </c>
      <c r="B93" s="83" t="s">
        <v>356</v>
      </c>
      <c r="C93" s="82">
        <v>5931</v>
      </c>
      <c r="D93" s="82">
        <v>5283</v>
      </c>
      <c r="E93" s="82">
        <v>52081</v>
      </c>
      <c r="F93" s="82">
        <v>23285804.890000012</v>
      </c>
    </row>
    <row r="94" spans="1:6" x14ac:dyDescent="0.25">
      <c r="A94" s="125" t="s">
        <v>121</v>
      </c>
      <c r="B94" s="83" t="s">
        <v>355</v>
      </c>
      <c r="C94" s="82">
        <v>2382</v>
      </c>
      <c r="D94" s="82">
        <v>2234</v>
      </c>
      <c r="E94" s="82">
        <v>23979</v>
      </c>
      <c r="F94" s="82">
        <v>10950462.229999991</v>
      </c>
    </row>
    <row r="95" spans="1:6" x14ac:dyDescent="0.25">
      <c r="A95" s="125" t="s">
        <v>119</v>
      </c>
      <c r="B95" s="83" t="s">
        <v>354</v>
      </c>
      <c r="C95" s="82">
        <v>23050</v>
      </c>
      <c r="D95" s="82">
        <v>19649</v>
      </c>
      <c r="E95" s="82">
        <v>270347</v>
      </c>
      <c r="F95" s="82">
        <v>119930761.31000084</v>
      </c>
    </row>
    <row r="96" spans="1:6" x14ac:dyDescent="0.25">
      <c r="A96" s="125" t="s">
        <v>117</v>
      </c>
      <c r="B96" s="83" t="s">
        <v>353</v>
      </c>
      <c r="C96" s="82">
        <v>35550</v>
      </c>
      <c r="D96" s="82">
        <v>30770</v>
      </c>
      <c r="E96" s="82">
        <v>543145</v>
      </c>
      <c r="F96" s="82">
        <v>212565325.8700003</v>
      </c>
    </row>
    <row r="97" spans="1:6" x14ac:dyDescent="0.25">
      <c r="A97" s="125" t="s">
        <v>115</v>
      </c>
      <c r="B97" s="83" t="s">
        <v>352</v>
      </c>
      <c r="C97" s="82">
        <v>35730</v>
      </c>
      <c r="D97" s="82">
        <v>30211</v>
      </c>
      <c r="E97" s="82">
        <v>416670</v>
      </c>
      <c r="F97" s="82">
        <v>177058654.53000081</v>
      </c>
    </row>
    <row r="98" spans="1:6" x14ac:dyDescent="0.25">
      <c r="A98" s="125" t="s">
        <v>113</v>
      </c>
      <c r="B98" s="83" t="s">
        <v>351</v>
      </c>
      <c r="C98" s="82">
        <v>26256</v>
      </c>
      <c r="D98" s="82">
        <v>23043</v>
      </c>
      <c r="E98" s="82">
        <v>273320</v>
      </c>
      <c r="F98" s="82">
        <v>117915164.62000075</v>
      </c>
    </row>
    <row r="99" spans="1:6" x14ac:dyDescent="0.25">
      <c r="A99" s="125" t="s">
        <v>111</v>
      </c>
      <c r="B99" s="83" t="s">
        <v>350</v>
      </c>
      <c r="C99" s="82">
        <v>23170</v>
      </c>
      <c r="D99" s="82">
        <v>19989</v>
      </c>
      <c r="E99" s="82">
        <v>234495</v>
      </c>
      <c r="F99" s="82">
        <v>110328847.39000052</v>
      </c>
    </row>
    <row r="100" spans="1:6" x14ac:dyDescent="0.25">
      <c r="A100" s="125" t="s">
        <v>349</v>
      </c>
      <c r="B100" s="83" t="s">
        <v>489</v>
      </c>
      <c r="C100" s="82">
        <v>11156</v>
      </c>
      <c r="D100" s="82">
        <v>10153</v>
      </c>
      <c r="E100" s="82">
        <v>67638</v>
      </c>
      <c r="F100" s="82">
        <v>29819209.810000025</v>
      </c>
    </row>
    <row r="101" spans="1:6" x14ac:dyDescent="0.25">
      <c r="A101" s="125" t="s">
        <v>348</v>
      </c>
      <c r="B101" s="83" t="s">
        <v>347</v>
      </c>
      <c r="C101" s="82">
        <v>8373</v>
      </c>
      <c r="D101" s="82">
        <v>7336</v>
      </c>
      <c r="E101" s="82">
        <v>57443</v>
      </c>
      <c r="F101" s="82">
        <v>24897104.960000016</v>
      </c>
    </row>
    <row r="102" spans="1:6" x14ac:dyDescent="0.25">
      <c r="A102" s="125" t="s">
        <v>346</v>
      </c>
      <c r="B102" s="83" t="s">
        <v>345</v>
      </c>
      <c r="C102" s="82">
        <v>3711</v>
      </c>
      <c r="D102" s="82">
        <v>3017</v>
      </c>
      <c r="E102" s="82">
        <v>23467</v>
      </c>
      <c r="F102" s="82">
        <v>9581720.0199999921</v>
      </c>
    </row>
    <row r="103" spans="1:6" x14ac:dyDescent="0.25">
      <c r="A103" s="125" t="s">
        <v>344</v>
      </c>
      <c r="B103" s="83" t="s">
        <v>343</v>
      </c>
      <c r="C103" s="82">
        <v>16408</v>
      </c>
      <c r="D103" s="82">
        <v>15074</v>
      </c>
      <c r="E103" s="82">
        <v>118390</v>
      </c>
      <c r="F103" s="82">
        <v>56821716.79000026</v>
      </c>
    </row>
    <row r="104" spans="1:6" x14ac:dyDescent="0.25">
      <c r="A104" s="125" t="s">
        <v>342</v>
      </c>
      <c r="B104" s="83" t="s">
        <v>341</v>
      </c>
      <c r="C104" s="82">
        <v>1691</v>
      </c>
      <c r="D104" s="82">
        <v>1355</v>
      </c>
      <c r="E104" s="82">
        <v>14542</v>
      </c>
      <c r="F104" s="82">
        <v>6284338.7600000026</v>
      </c>
    </row>
    <row r="105" spans="1:6" ht="15.75" thickBot="1" x14ac:dyDescent="0.3">
      <c r="A105" s="124" t="s">
        <v>340</v>
      </c>
      <c r="B105" s="124" t="s">
        <v>488</v>
      </c>
      <c r="C105" s="82">
        <v>154</v>
      </c>
      <c r="D105" s="82">
        <v>141</v>
      </c>
      <c r="E105" s="82">
        <v>567</v>
      </c>
      <c r="F105" s="82">
        <v>118266.02</v>
      </c>
    </row>
    <row r="106" spans="1:6" s="123" customFormat="1" ht="15.75" thickBot="1" x14ac:dyDescent="0.3">
      <c r="A106" s="77"/>
      <c r="B106" s="77" t="s">
        <v>339</v>
      </c>
      <c r="C106" s="76">
        <f>SUM(C4:C105)</f>
        <v>1415500</v>
      </c>
      <c r="D106" s="76">
        <f>SUM(D4:D105)</f>
        <v>1273090</v>
      </c>
      <c r="E106" s="76">
        <f>SUM(E4:E105)</f>
        <v>13616078</v>
      </c>
      <c r="F106" s="76">
        <f>SUM(F4:F105)</f>
        <v>5987913676.8600054</v>
      </c>
    </row>
    <row r="107" spans="1:6" x14ac:dyDescent="0.25">
      <c r="C107" s="120"/>
      <c r="D107" s="120"/>
      <c r="E107" s="120"/>
      <c r="F107" s="120"/>
    </row>
    <row r="108" spans="1:6" s="121" customFormat="1" ht="11.25" x14ac:dyDescent="0.2">
      <c r="A108" s="75" t="s">
        <v>276</v>
      </c>
      <c r="C108" s="122"/>
      <c r="D108" s="122"/>
      <c r="E108" s="122"/>
      <c r="F108" s="122"/>
    </row>
    <row r="109" spans="1:6" s="121" customFormat="1" ht="11.25" x14ac:dyDescent="0.2">
      <c r="A109" s="75" t="s">
        <v>277</v>
      </c>
      <c r="C109" s="122"/>
      <c r="D109" s="122"/>
      <c r="E109" s="122"/>
      <c r="F109" s="122"/>
    </row>
    <row r="110" spans="1:6" x14ac:dyDescent="0.25">
      <c r="C110" s="120"/>
      <c r="D110" s="120"/>
      <c r="E110" s="120"/>
      <c r="F110" s="120"/>
    </row>
    <row r="111" spans="1:6" s="121" customFormat="1" ht="11.25" x14ac:dyDescent="0.2">
      <c r="A111" s="75" t="s">
        <v>651</v>
      </c>
      <c r="C111" s="122"/>
      <c r="D111" s="122"/>
      <c r="E111" s="122"/>
      <c r="F111" s="122"/>
    </row>
    <row r="114" spans="3:7" x14ac:dyDescent="0.25">
      <c r="C114" s="120"/>
      <c r="D114" s="120"/>
      <c r="E114" s="120"/>
      <c r="F114" s="120"/>
      <c r="G114" s="120"/>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4"/>
  <sheetViews>
    <sheetView workbookViewId="0">
      <pane xSplit="2" ySplit="1" topLeftCell="C1605" activePane="bottomRight" state="frozen"/>
      <selection activeCell="D107" sqref="D107"/>
      <selection pane="topRight" activeCell="D107" sqref="D107"/>
      <selection pane="bottomLeft" activeCell="D107" sqref="D107"/>
      <selection pane="bottomRight" activeCell="D107" sqref="D107"/>
    </sheetView>
  </sheetViews>
  <sheetFormatPr baseColWidth="10" defaultColWidth="9.140625" defaultRowHeight="11.25" x14ac:dyDescent="0.25"/>
  <cols>
    <col min="1" max="1" width="4" style="164" customWidth="1"/>
    <col min="2" max="2" width="66.28515625" style="164" bestFit="1" customWidth="1"/>
    <col min="3" max="3" width="16.28515625" style="164" bestFit="1" customWidth="1"/>
    <col min="4" max="4" width="19.140625" style="164" bestFit="1" customWidth="1"/>
    <col min="5" max="5" width="16.7109375" style="164" bestFit="1" customWidth="1"/>
    <col min="6" max="6" width="19.28515625" style="164" bestFit="1" customWidth="1"/>
    <col min="7" max="7" width="14.7109375" style="164" bestFit="1" customWidth="1"/>
    <col min="8" max="8" width="13.42578125" style="164" bestFit="1" customWidth="1"/>
    <col min="9" max="16384" width="9.140625" style="164"/>
  </cols>
  <sheetData>
    <row r="1" spans="1:8" s="169" customFormat="1" ht="24.75" thickBot="1" x14ac:dyDescent="0.3">
      <c r="A1" s="170" t="s">
        <v>594</v>
      </c>
      <c r="B1" s="86" t="s">
        <v>274</v>
      </c>
      <c r="C1" s="85" t="s">
        <v>464</v>
      </c>
      <c r="D1" s="86" t="s">
        <v>463</v>
      </c>
      <c r="E1" s="85" t="s">
        <v>273</v>
      </c>
      <c r="F1" s="85" t="s">
        <v>272</v>
      </c>
      <c r="G1" s="85" t="s">
        <v>271</v>
      </c>
      <c r="H1" s="85" t="s">
        <v>270</v>
      </c>
    </row>
    <row r="2" spans="1:8" x14ac:dyDescent="0.25">
      <c r="A2" s="84" t="s">
        <v>2</v>
      </c>
      <c r="B2" s="84" t="s">
        <v>3</v>
      </c>
      <c r="C2" s="84" t="s">
        <v>593</v>
      </c>
      <c r="D2" s="84" t="s">
        <v>462</v>
      </c>
      <c r="E2" s="168">
        <v>105</v>
      </c>
      <c r="F2" s="168">
        <v>90</v>
      </c>
      <c r="G2" s="168">
        <v>410</v>
      </c>
      <c r="H2" s="168">
        <v>110355</v>
      </c>
    </row>
    <row r="3" spans="1:8" x14ac:dyDescent="0.25">
      <c r="A3" s="84" t="s">
        <v>4</v>
      </c>
      <c r="B3" s="84" t="s">
        <v>496</v>
      </c>
      <c r="C3" s="84" t="s">
        <v>593</v>
      </c>
      <c r="D3" s="84" t="s">
        <v>462</v>
      </c>
      <c r="E3" s="168">
        <v>260</v>
      </c>
      <c r="F3" s="168">
        <v>240</v>
      </c>
      <c r="G3" s="168">
        <v>2210</v>
      </c>
      <c r="H3" s="168">
        <v>853310</v>
      </c>
    </row>
    <row r="4" spans="1:8" x14ac:dyDescent="0.25">
      <c r="A4" s="84" t="s">
        <v>7</v>
      </c>
      <c r="B4" s="84" t="s">
        <v>497</v>
      </c>
      <c r="C4" s="84" t="s">
        <v>593</v>
      </c>
      <c r="D4" s="84" t="s">
        <v>462</v>
      </c>
      <c r="E4" s="168">
        <v>155</v>
      </c>
      <c r="F4" s="168">
        <v>135</v>
      </c>
      <c r="G4" s="168">
        <v>6640</v>
      </c>
      <c r="H4" s="168">
        <v>2283855</v>
      </c>
    </row>
    <row r="5" spans="1:8" x14ac:dyDescent="0.25">
      <c r="A5" s="84" t="s">
        <v>8</v>
      </c>
      <c r="B5" s="84" t="s">
        <v>9</v>
      </c>
      <c r="C5" s="84" t="s">
        <v>593</v>
      </c>
      <c r="D5" s="84" t="s">
        <v>462</v>
      </c>
      <c r="E5" s="168">
        <v>45</v>
      </c>
      <c r="F5" s="168">
        <v>40</v>
      </c>
      <c r="G5" s="168">
        <v>4305</v>
      </c>
      <c r="H5" s="168">
        <v>1988965</v>
      </c>
    </row>
    <row r="6" spans="1:8" x14ac:dyDescent="0.25">
      <c r="A6" s="84" t="s">
        <v>10</v>
      </c>
      <c r="B6" s="84" t="s">
        <v>495</v>
      </c>
      <c r="C6" s="84" t="s">
        <v>593</v>
      </c>
      <c r="D6" s="84" t="s">
        <v>462</v>
      </c>
      <c r="E6" s="168">
        <v>1150</v>
      </c>
      <c r="F6" s="168">
        <v>990</v>
      </c>
      <c r="G6" s="168">
        <v>23450</v>
      </c>
      <c r="H6" s="168">
        <v>9555990</v>
      </c>
    </row>
    <row r="7" spans="1:8" x14ac:dyDescent="0.25">
      <c r="A7" s="84" t="s">
        <v>11</v>
      </c>
      <c r="B7" s="84" t="s">
        <v>494</v>
      </c>
      <c r="C7" s="84" t="s">
        <v>593</v>
      </c>
      <c r="D7" s="84" t="s">
        <v>462</v>
      </c>
      <c r="E7" s="168">
        <v>115</v>
      </c>
      <c r="F7" s="168">
        <v>105</v>
      </c>
      <c r="G7" s="168">
        <v>1220</v>
      </c>
      <c r="H7" s="168">
        <v>408820</v>
      </c>
    </row>
    <row r="8" spans="1:8" x14ac:dyDescent="0.25">
      <c r="A8" s="84" t="s">
        <v>12</v>
      </c>
      <c r="B8" s="84" t="s">
        <v>13</v>
      </c>
      <c r="C8" s="84" t="s">
        <v>593</v>
      </c>
      <c r="D8" s="84" t="s">
        <v>462</v>
      </c>
      <c r="E8" s="168">
        <v>1805</v>
      </c>
      <c r="F8" s="168">
        <v>1675</v>
      </c>
      <c r="G8" s="168">
        <v>12175</v>
      </c>
      <c r="H8" s="168">
        <v>5576780</v>
      </c>
    </row>
    <row r="9" spans="1:8" x14ac:dyDescent="0.25">
      <c r="A9" s="84" t="s">
        <v>14</v>
      </c>
      <c r="B9" s="84" t="s">
        <v>493</v>
      </c>
      <c r="C9" s="84" t="s">
        <v>593</v>
      </c>
      <c r="D9" s="84" t="s">
        <v>462</v>
      </c>
      <c r="E9" s="168">
        <v>2655</v>
      </c>
      <c r="F9" s="168">
        <v>2430</v>
      </c>
      <c r="G9" s="168">
        <v>17665</v>
      </c>
      <c r="H9" s="168">
        <v>7204215</v>
      </c>
    </row>
    <row r="10" spans="1:8" x14ac:dyDescent="0.25">
      <c r="A10" s="84" t="s">
        <v>15</v>
      </c>
      <c r="B10" s="84" t="s">
        <v>327</v>
      </c>
      <c r="C10" s="84" t="s">
        <v>593</v>
      </c>
      <c r="D10" s="84" t="s">
        <v>462</v>
      </c>
      <c r="E10" s="168">
        <v>405</v>
      </c>
      <c r="F10" s="168">
        <v>365</v>
      </c>
      <c r="G10" s="168">
        <v>7075</v>
      </c>
      <c r="H10" s="168">
        <v>3081050</v>
      </c>
    </row>
    <row r="11" spans="1:8" x14ac:dyDescent="0.25">
      <c r="A11" s="84" t="s">
        <v>16</v>
      </c>
      <c r="B11" s="84" t="s">
        <v>17</v>
      </c>
      <c r="C11" s="84" t="s">
        <v>593</v>
      </c>
      <c r="D11" s="84" t="s">
        <v>462</v>
      </c>
      <c r="E11" s="168">
        <v>1390</v>
      </c>
      <c r="F11" s="168">
        <v>1185</v>
      </c>
      <c r="G11" s="168">
        <v>7115</v>
      </c>
      <c r="H11" s="168">
        <v>3198985</v>
      </c>
    </row>
    <row r="12" spans="1:8" x14ac:dyDescent="0.25">
      <c r="A12" s="84" t="s">
        <v>18</v>
      </c>
      <c r="B12" s="84" t="s">
        <v>19</v>
      </c>
      <c r="C12" s="84" t="s">
        <v>593</v>
      </c>
      <c r="D12" s="84" t="s">
        <v>462</v>
      </c>
      <c r="E12" s="168">
        <v>115</v>
      </c>
      <c r="F12" s="168">
        <v>100</v>
      </c>
      <c r="G12" s="168">
        <v>775</v>
      </c>
      <c r="H12" s="168">
        <v>257420</v>
      </c>
    </row>
    <row r="13" spans="1:8" x14ac:dyDescent="0.25">
      <c r="A13" s="84" t="s">
        <v>20</v>
      </c>
      <c r="B13" s="84" t="s">
        <v>21</v>
      </c>
      <c r="C13" s="84" t="s">
        <v>593</v>
      </c>
      <c r="D13" s="84" t="s">
        <v>462</v>
      </c>
      <c r="E13" s="168">
        <v>340</v>
      </c>
      <c r="F13" s="168">
        <v>315</v>
      </c>
      <c r="G13" s="168">
        <v>1215</v>
      </c>
      <c r="H13" s="168">
        <v>488475</v>
      </c>
    </row>
    <row r="14" spans="1:8" x14ac:dyDescent="0.25">
      <c r="A14" s="84" t="s">
        <v>22</v>
      </c>
      <c r="B14" s="84" t="s">
        <v>23</v>
      </c>
      <c r="C14" s="84" t="s">
        <v>593</v>
      </c>
      <c r="D14" s="84" t="s">
        <v>462</v>
      </c>
      <c r="E14" s="168">
        <v>180</v>
      </c>
      <c r="F14" s="168">
        <v>170</v>
      </c>
      <c r="G14" s="168">
        <v>1450</v>
      </c>
      <c r="H14" s="168">
        <v>360095</v>
      </c>
    </row>
    <row r="15" spans="1:8" x14ac:dyDescent="0.25">
      <c r="A15" s="84" t="s">
        <v>24</v>
      </c>
      <c r="B15" s="84" t="s">
        <v>492</v>
      </c>
      <c r="C15" s="84" t="s">
        <v>593</v>
      </c>
      <c r="D15" s="84" t="s">
        <v>462</v>
      </c>
      <c r="E15" s="168">
        <v>1495</v>
      </c>
      <c r="F15" s="168">
        <v>1350</v>
      </c>
      <c r="G15" s="168">
        <v>15770</v>
      </c>
      <c r="H15" s="168">
        <v>5107445</v>
      </c>
    </row>
    <row r="16" spans="1:8" x14ac:dyDescent="0.25">
      <c r="A16" s="84" t="s">
        <v>25</v>
      </c>
      <c r="B16" s="84" t="s">
        <v>491</v>
      </c>
      <c r="C16" s="84" t="s">
        <v>593</v>
      </c>
      <c r="D16" s="84" t="s">
        <v>462</v>
      </c>
      <c r="E16" s="168">
        <v>915</v>
      </c>
      <c r="F16" s="168">
        <v>790</v>
      </c>
      <c r="G16" s="168">
        <v>8825</v>
      </c>
      <c r="H16" s="168">
        <v>2431375</v>
      </c>
    </row>
    <row r="17" spans="1:8" x14ac:dyDescent="0.25">
      <c r="A17" s="84" t="s">
        <v>26</v>
      </c>
      <c r="B17" s="84" t="s">
        <v>27</v>
      </c>
      <c r="C17" s="84" t="s">
        <v>593</v>
      </c>
      <c r="D17" s="84" t="s">
        <v>462</v>
      </c>
      <c r="E17" s="168">
        <v>1375</v>
      </c>
      <c r="F17" s="168">
        <v>1185</v>
      </c>
      <c r="G17" s="168">
        <v>6175</v>
      </c>
      <c r="H17" s="168">
        <v>2148350</v>
      </c>
    </row>
    <row r="18" spans="1:8" x14ac:dyDescent="0.25">
      <c r="A18" s="84" t="s">
        <v>2</v>
      </c>
      <c r="B18" s="84" t="s">
        <v>3</v>
      </c>
      <c r="C18" s="84" t="s">
        <v>592</v>
      </c>
      <c r="D18" s="84" t="s">
        <v>461</v>
      </c>
      <c r="E18" s="168">
        <v>130</v>
      </c>
      <c r="F18" s="168">
        <v>115</v>
      </c>
      <c r="G18" s="168">
        <v>520</v>
      </c>
      <c r="H18" s="168">
        <v>172185</v>
      </c>
    </row>
    <row r="19" spans="1:8" x14ac:dyDescent="0.25">
      <c r="A19" s="84" t="s">
        <v>4</v>
      </c>
      <c r="B19" s="84" t="s">
        <v>496</v>
      </c>
      <c r="C19" s="84" t="s">
        <v>592</v>
      </c>
      <c r="D19" s="84" t="s">
        <v>461</v>
      </c>
      <c r="E19" s="168">
        <v>145</v>
      </c>
      <c r="F19" s="168">
        <v>140</v>
      </c>
      <c r="G19" s="168">
        <v>1985</v>
      </c>
      <c r="H19" s="168">
        <v>1272640</v>
      </c>
    </row>
    <row r="20" spans="1:8" x14ac:dyDescent="0.25">
      <c r="A20" s="84" t="s">
        <v>7</v>
      </c>
      <c r="B20" s="84" t="s">
        <v>497</v>
      </c>
      <c r="C20" s="84" t="s">
        <v>592</v>
      </c>
      <c r="D20" s="84" t="s">
        <v>461</v>
      </c>
      <c r="E20" s="168">
        <v>75</v>
      </c>
      <c r="F20" s="168">
        <v>60</v>
      </c>
      <c r="G20" s="168">
        <v>2840</v>
      </c>
      <c r="H20" s="168">
        <v>1445210</v>
      </c>
    </row>
    <row r="21" spans="1:8" x14ac:dyDescent="0.25">
      <c r="A21" s="84" t="s">
        <v>8</v>
      </c>
      <c r="B21" s="84" t="s">
        <v>9</v>
      </c>
      <c r="C21" s="84" t="s">
        <v>592</v>
      </c>
      <c r="D21" s="84" t="s">
        <v>461</v>
      </c>
      <c r="E21" s="168">
        <v>20</v>
      </c>
      <c r="F21" s="168">
        <v>15</v>
      </c>
      <c r="G21" s="168">
        <v>1425</v>
      </c>
      <c r="H21" s="168">
        <v>500510</v>
      </c>
    </row>
    <row r="22" spans="1:8" x14ac:dyDescent="0.25">
      <c r="A22" s="84" t="s">
        <v>10</v>
      </c>
      <c r="B22" s="84" t="s">
        <v>495</v>
      </c>
      <c r="C22" s="84" t="s">
        <v>592</v>
      </c>
      <c r="D22" s="84" t="s">
        <v>461</v>
      </c>
      <c r="E22" s="168">
        <v>445</v>
      </c>
      <c r="F22" s="168">
        <v>395</v>
      </c>
      <c r="G22" s="168">
        <v>9110</v>
      </c>
      <c r="H22" s="168">
        <v>4688690</v>
      </c>
    </row>
    <row r="23" spans="1:8" x14ac:dyDescent="0.25">
      <c r="A23" s="84" t="s">
        <v>11</v>
      </c>
      <c r="B23" s="84" t="s">
        <v>494</v>
      </c>
      <c r="C23" s="84" t="s">
        <v>592</v>
      </c>
      <c r="D23" s="84" t="s">
        <v>461</v>
      </c>
      <c r="E23" s="168">
        <v>60</v>
      </c>
      <c r="F23" s="168">
        <v>60</v>
      </c>
      <c r="G23" s="168">
        <v>765</v>
      </c>
      <c r="H23" s="168">
        <v>332525</v>
      </c>
    </row>
    <row r="24" spans="1:8" x14ac:dyDescent="0.25">
      <c r="A24" s="84" t="s">
        <v>12</v>
      </c>
      <c r="B24" s="84" t="s">
        <v>13</v>
      </c>
      <c r="C24" s="84" t="s">
        <v>592</v>
      </c>
      <c r="D24" s="84" t="s">
        <v>461</v>
      </c>
      <c r="E24" s="168">
        <v>1125</v>
      </c>
      <c r="F24" s="168">
        <v>1035</v>
      </c>
      <c r="G24" s="168">
        <v>8025</v>
      </c>
      <c r="H24" s="168">
        <v>4065650</v>
      </c>
    </row>
    <row r="25" spans="1:8" x14ac:dyDescent="0.25">
      <c r="A25" s="84" t="s">
        <v>14</v>
      </c>
      <c r="B25" s="84" t="s">
        <v>493</v>
      </c>
      <c r="C25" s="84" t="s">
        <v>592</v>
      </c>
      <c r="D25" s="84" t="s">
        <v>461</v>
      </c>
      <c r="E25" s="168">
        <v>1650</v>
      </c>
      <c r="F25" s="168">
        <v>1535</v>
      </c>
      <c r="G25" s="168">
        <v>11110</v>
      </c>
      <c r="H25" s="168">
        <v>5668645</v>
      </c>
    </row>
    <row r="26" spans="1:8" x14ac:dyDescent="0.25">
      <c r="A26" s="84" t="s">
        <v>15</v>
      </c>
      <c r="B26" s="84" t="s">
        <v>327</v>
      </c>
      <c r="C26" s="84" t="s">
        <v>592</v>
      </c>
      <c r="D26" s="84" t="s">
        <v>461</v>
      </c>
      <c r="E26" s="168">
        <v>260</v>
      </c>
      <c r="F26" s="168">
        <v>245</v>
      </c>
      <c r="G26" s="168">
        <v>5200</v>
      </c>
      <c r="H26" s="168">
        <v>2786695</v>
      </c>
    </row>
    <row r="27" spans="1:8" x14ac:dyDescent="0.25">
      <c r="A27" s="84" t="s">
        <v>16</v>
      </c>
      <c r="B27" s="84" t="s">
        <v>17</v>
      </c>
      <c r="C27" s="84" t="s">
        <v>592</v>
      </c>
      <c r="D27" s="84" t="s">
        <v>461</v>
      </c>
      <c r="E27" s="168">
        <v>770</v>
      </c>
      <c r="F27" s="168">
        <v>700</v>
      </c>
      <c r="G27" s="168">
        <v>4700</v>
      </c>
      <c r="H27" s="168">
        <v>2348910</v>
      </c>
    </row>
    <row r="28" spans="1:8" x14ac:dyDescent="0.25">
      <c r="A28" s="84" t="s">
        <v>18</v>
      </c>
      <c r="B28" s="84" t="s">
        <v>19</v>
      </c>
      <c r="C28" s="84" t="s">
        <v>592</v>
      </c>
      <c r="D28" s="84" t="s">
        <v>461</v>
      </c>
      <c r="E28" s="168">
        <v>70</v>
      </c>
      <c r="F28" s="168">
        <v>60</v>
      </c>
      <c r="G28" s="168">
        <v>545</v>
      </c>
      <c r="H28" s="168">
        <v>173780</v>
      </c>
    </row>
    <row r="29" spans="1:8" x14ac:dyDescent="0.25">
      <c r="A29" s="84" t="s">
        <v>20</v>
      </c>
      <c r="B29" s="84" t="s">
        <v>21</v>
      </c>
      <c r="C29" s="84" t="s">
        <v>592</v>
      </c>
      <c r="D29" s="84" t="s">
        <v>461</v>
      </c>
      <c r="E29" s="168">
        <v>190</v>
      </c>
      <c r="F29" s="168">
        <v>180</v>
      </c>
      <c r="G29" s="168">
        <v>685</v>
      </c>
      <c r="H29" s="168">
        <v>302225</v>
      </c>
    </row>
    <row r="30" spans="1:8" x14ac:dyDescent="0.25">
      <c r="A30" s="84" t="s">
        <v>22</v>
      </c>
      <c r="B30" s="84" t="s">
        <v>23</v>
      </c>
      <c r="C30" s="84" t="s">
        <v>592</v>
      </c>
      <c r="D30" s="84" t="s">
        <v>461</v>
      </c>
      <c r="E30" s="168">
        <v>125</v>
      </c>
      <c r="F30" s="168">
        <v>115</v>
      </c>
      <c r="G30" s="168">
        <v>340</v>
      </c>
      <c r="H30" s="168">
        <v>158225</v>
      </c>
    </row>
    <row r="31" spans="1:8" x14ac:dyDescent="0.25">
      <c r="A31" s="84" t="s">
        <v>24</v>
      </c>
      <c r="B31" s="84" t="s">
        <v>492</v>
      </c>
      <c r="C31" s="84" t="s">
        <v>592</v>
      </c>
      <c r="D31" s="84" t="s">
        <v>461</v>
      </c>
      <c r="E31" s="168">
        <v>855</v>
      </c>
      <c r="F31" s="168">
        <v>780</v>
      </c>
      <c r="G31" s="168">
        <v>11785</v>
      </c>
      <c r="H31" s="168">
        <v>3797540</v>
      </c>
    </row>
    <row r="32" spans="1:8" x14ac:dyDescent="0.25">
      <c r="A32" s="84" t="s">
        <v>25</v>
      </c>
      <c r="B32" s="84" t="s">
        <v>491</v>
      </c>
      <c r="C32" s="84" t="s">
        <v>592</v>
      </c>
      <c r="D32" s="84" t="s">
        <v>461</v>
      </c>
      <c r="E32" s="168">
        <v>620</v>
      </c>
      <c r="F32" s="168">
        <v>565</v>
      </c>
      <c r="G32" s="168">
        <v>5105</v>
      </c>
      <c r="H32" s="168">
        <v>1911650</v>
      </c>
    </row>
    <row r="33" spans="1:8" x14ac:dyDescent="0.25">
      <c r="A33" s="84" t="s">
        <v>26</v>
      </c>
      <c r="B33" s="84" t="s">
        <v>27</v>
      </c>
      <c r="C33" s="84" t="s">
        <v>592</v>
      </c>
      <c r="D33" s="84" t="s">
        <v>461</v>
      </c>
      <c r="E33" s="168">
        <v>770</v>
      </c>
      <c r="F33" s="168">
        <v>680</v>
      </c>
      <c r="G33" s="168">
        <v>3260</v>
      </c>
      <c r="H33" s="168">
        <v>1326490</v>
      </c>
    </row>
    <row r="34" spans="1:8" x14ac:dyDescent="0.25">
      <c r="A34" s="84" t="s">
        <v>2</v>
      </c>
      <c r="B34" s="84" t="s">
        <v>3</v>
      </c>
      <c r="C34" s="84" t="s">
        <v>591</v>
      </c>
      <c r="D34" s="84" t="s">
        <v>460</v>
      </c>
      <c r="E34" s="168">
        <v>55</v>
      </c>
      <c r="F34" s="168">
        <v>50</v>
      </c>
      <c r="G34" s="168">
        <v>160</v>
      </c>
      <c r="H34" s="168">
        <v>69745</v>
      </c>
    </row>
    <row r="35" spans="1:8" x14ac:dyDescent="0.25">
      <c r="A35" s="84" t="s">
        <v>4</v>
      </c>
      <c r="B35" s="84" t="s">
        <v>496</v>
      </c>
      <c r="C35" s="84" t="s">
        <v>591</v>
      </c>
      <c r="D35" s="84" t="s">
        <v>460</v>
      </c>
      <c r="E35" s="168">
        <v>160</v>
      </c>
      <c r="F35" s="168">
        <v>155</v>
      </c>
      <c r="G35" s="168">
        <v>1615</v>
      </c>
      <c r="H35" s="168">
        <v>578500</v>
      </c>
    </row>
    <row r="36" spans="1:8" x14ac:dyDescent="0.25">
      <c r="A36" s="84" t="s">
        <v>7</v>
      </c>
      <c r="B36" s="84" t="s">
        <v>497</v>
      </c>
      <c r="C36" s="84" t="s">
        <v>591</v>
      </c>
      <c r="D36" s="84" t="s">
        <v>460</v>
      </c>
      <c r="E36" s="168">
        <v>50</v>
      </c>
      <c r="F36" s="168">
        <v>45</v>
      </c>
      <c r="G36" s="168">
        <v>2480</v>
      </c>
      <c r="H36" s="168">
        <v>920880</v>
      </c>
    </row>
    <row r="37" spans="1:8" x14ac:dyDescent="0.25">
      <c r="A37" s="84" t="s">
        <v>8</v>
      </c>
      <c r="B37" s="84" t="s">
        <v>9</v>
      </c>
      <c r="C37" s="84" t="s">
        <v>591</v>
      </c>
      <c r="D37" s="84" t="s">
        <v>460</v>
      </c>
      <c r="E37" s="168">
        <v>10</v>
      </c>
      <c r="F37" s="168">
        <v>5</v>
      </c>
      <c r="G37" s="168">
        <v>895</v>
      </c>
      <c r="H37" s="168">
        <v>259745</v>
      </c>
    </row>
    <row r="38" spans="1:8" x14ac:dyDescent="0.25">
      <c r="A38" s="84" t="s">
        <v>10</v>
      </c>
      <c r="B38" s="84" t="s">
        <v>495</v>
      </c>
      <c r="C38" s="84" t="s">
        <v>591</v>
      </c>
      <c r="D38" s="84" t="s">
        <v>460</v>
      </c>
      <c r="E38" s="168">
        <v>345</v>
      </c>
      <c r="F38" s="168">
        <v>315</v>
      </c>
      <c r="G38" s="168">
        <v>9095</v>
      </c>
      <c r="H38" s="168">
        <v>4248125</v>
      </c>
    </row>
    <row r="39" spans="1:8" x14ac:dyDescent="0.25">
      <c r="A39" s="84" t="s">
        <v>11</v>
      </c>
      <c r="B39" s="84" t="s">
        <v>494</v>
      </c>
      <c r="C39" s="84" t="s">
        <v>591</v>
      </c>
      <c r="D39" s="84" t="s">
        <v>460</v>
      </c>
      <c r="E39" s="168">
        <v>50</v>
      </c>
      <c r="F39" s="168">
        <v>50</v>
      </c>
      <c r="G39" s="168">
        <v>570</v>
      </c>
      <c r="H39" s="168">
        <v>240900</v>
      </c>
    </row>
    <row r="40" spans="1:8" x14ac:dyDescent="0.25">
      <c r="A40" s="84" t="s">
        <v>12</v>
      </c>
      <c r="B40" s="84" t="s">
        <v>13</v>
      </c>
      <c r="C40" s="84" t="s">
        <v>591</v>
      </c>
      <c r="D40" s="84" t="s">
        <v>460</v>
      </c>
      <c r="E40" s="168">
        <v>800</v>
      </c>
      <c r="F40" s="168">
        <v>780</v>
      </c>
      <c r="G40" s="168">
        <v>5500</v>
      </c>
      <c r="H40" s="168">
        <v>2777795</v>
      </c>
    </row>
    <row r="41" spans="1:8" x14ac:dyDescent="0.25">
      <c r="A41" s="84" t="s">
        <v>14</v>
      </c>
      <c r="B41" s="84" t="s">
        <v>493</v>
      </c>
      <c r="C41" s="84" t="s">
        <v>591</v>
      </c>
      <c r="D41" s="84" t="s">
        <v>460</v>
      </c>
      <c r="E41" s="168">
        <v>1390</v>
      </c>
      <c r="F41" s="168">
        <v>1350</v>
      </c>
      <c r="G41" s="168">
        <v>8070</v>
      </c>
      <c r="H41" s="168">
        <v>3767730</v>
      </c>
    </row>
    <row r="42" spans="1:8" x14ac:dyDescent="0.25">
      <c r="A42" s="84" t="s">
        <v>15</v>
      </c>
      <c r="B42" s="84" t="s">
        <v>327</v>
      </c>
      <c r="C42" s="84" t="s">
        <v>591</v>
      </c>
      <c r="D42" s="84" t="s">
        <v>460</v>
      </c>
      <c r="E42" s="168">
        <v>135</v>
      </c>
      <c r="F42" s="168">
        <v>130</v>
      </c>
      <c r="G42" s="168">
        <v>2395</v>
      </c>
      <c r="H42" s="168">
        <v>1042800</v>
      </c>
    </row>
    <row r="43" spans="1:8" x14ac:dyDescent="0.25">
      <c r="A43" s="84" t="s">
        <v>16</v>
      </c>
      <c r="B43" s="84" t="s">
        <v>17</v>
      </c>
      <c r="C43" s="84" t="s">
        <v>591</v>
      </c>
      <c r="D43" s="84" t="s">
        <v>460</v>
      </c>
      <c r="E43" s="168">
        <v>660</v>
      </c>
      <c r="F43" s="168">
        <v>625</v>
      </c>
      <c r="G43" s="168">
        <v>3605</v>
      </c>
      <c r="H43" s="168">
        <v>1765510</v>
      </c>
    </row>
    <row r="44" spans="1:8" x14ac:dyDescent="0.25">
      <c r="A44" s="84" t="s">
        <v>18</v>
      </c>
      <c r="B44" s="84" t="s">
        <v>19</v>
      </c>
      <c r="C44" s="84" t="s">
        <v>591</v>
      </c>
      <c r="D44" s="84" t="s">
        <v>460</v>
      </c>
      <c r="E44" s="168">
        <v>40</v>
      </c>
      <c r="F44" s="168">
        <v>35</v>
      </c>
      <c r="G44" s="168">
        <v>450</v>
      </c>
      <c r="H44" s="168">
        <v>270410</v>
      </c>
    </row>
    <row r="45" spans="1:8" x14ac:dyDescent="0.25">
      <c r="A45" s="84" t="s">
        <v>20</v>
      </c>
      <c r="B45" s="84" t="s">
        <v>21</v>
      </c>
      <c r="C45" s="84" t="s">
        <v>591</v>
      </c>
      <c r="D45" s="84" t="s">
        <v>460</v>
      </c>
      <c r="E45" s="168">
        <v>170</v>
      </c>
      <c r="F45" s="168">
        <v>170</v>
      </c>
      <c r="G45" s="168">
        <v>575</v>
      </c>
      <c r="H45" s="168">
        <v>231165</v>
      </c>
    </row>
    <row r="46" spans="1:8" x14ac:dyDescent="0.25">
      <c r="A46" s="84" t="s">
        <v>22</v>
      </c>
      <c r="B46" s="84" t="s">
        <v>23</v>
      </c>
      <c r="C46" s="84" t="s">
        <v>591</v>
      </c>
      <c r="D46" s="84" t="s">
        <v>460</v>
      </c>
      <c r="E46" s="168">
        <v>115</v>
      </c>
      <c r="F46" s="168">
        <v>110</v>
      </c>
      <c r="G46" s="168">
        <v>360</v>
      </c>
      <c r="H46" s="168">
        <v>134930</v>
      </c>
    </row>
    <row r="47" spans="1:8" x14ac:dyDescent="0.25">
      <c r="A47" s="84" t="s">
        <v>24</v>
      </c>
      <c r="B47" s="84" t="s">
        <v>492</v>
      </c>
      <c r="C47" s="84" t="s">
        <v>591</v>
      </c>
      <c r="D47" s="84" t="s">
        <v>460</v>
      </c>
      <c r="E47" s="168">
        <v>640</v>
      </c>
      <c r="F47" s="168">
        <v>625</v>
      </c>
      <c r="G47" s="168">
        <v>6745</v>
      </c>
      <c r="H47" s="168">
        <v>2442275</v>
      </c>
    </row>
    <row r="48" spans="1:8" x14ac:dyDescent="0.25">
      <c r="A48" s="84" t="s">
        <v>25</v>
      </c>
      <c r="B48" s="84" t="s">
        <v>491</v>
      </c>
      <c r="C48" s="84" t="s">
        <v>591</v>
      </c>
      <c r="D48" s="84" t="s">
        <v>460</v>
      </c>
      <c r="E48" s="168">
        <v>550</v>
      </c>
      <c r="F48" s="168">
        <v>510</v>
      </c>
      <c r="G48" s="168">
        <v>4100</v>
      </c>
      <c r="H48" s="168">
        <v>1338230</v>
      </c>
    </row>
    <row r="49" spans="1:8" x14ac:dyDescent="0.25">
      <c r="A49" s="84" t="s">
        <v>26</v>
      </c>
      <c r="B49" s="84" t="s">
        <v>27</v>
      </c>
      <c r="C49" s="84" t="s">
        <v>591</v>
      </c>
      <c r="D49" s="84" t="s">
        <v>460</v>
      </c>
      <c r="E49" s="168">
        <v>620</v>
      </c>
      <c r="F49" s="168">
        <v>595</v>
      </c>
      <c r="G49" s="168">
        <v>3240</v>
      </c>
      <c r="H49" s="168">
        <v>1341225</v>
      </c>
    </row>
    <row r="50" spans="1:8" x14ac:dyDescent="0.25">
      <c r="A50" s="84" t="s">
        <v>2</v>
      </c>
      <c r="B50" s="84" t="s">
        <v>3</v>
      </c>
      <c r="C50" s="84" t="s">
        <v>590</v>
      </c>
      <c r="D50" s="84" t="s">
        <v>458</v>
      </c>
      <c r="E50" s="168">
        <v>35</v>
      </c>
      <c r="F50" s="168">
        <v>35</v>
      </c>
      <c r="G50" s="168">
        <v>110</v>
      </c>
      <c r="H50" s="168">
        <v>33870</v>
      </c>
    </row>
    <row r="51" spans="1:8" x14ac:dyDescent="0.25">
      <c r="A51" s="84" t="s">
        <v>4</v>
      </c>
      <c r="B51" s="84" t="s">
        <v>496</v>
      </c>
      <c r="C51" s="84" t="s">
        <v>590</v>
      </c>
      <c r="D51" s="84" t="s">
        <v>458</v>
      </c>
      <c r="E51" s="168">
        <v>155</v>
      </c>
      <c r="F51" s="168">
        <v>135</v>
      </c>
      <c r="G51" s="168">
        <v>910</v>
      </c>
      <c r="H51" s="168">
        <v>259740</v>
      </c>
    </row>
    <row r="52" spans="1:8" x14ac:dyDescent="0.25">
      <c r="A52" s="84" t="s">
        <v>7</v>
      </c>
      <c r="B52" s="84" t="s">
        <v>497</v>
      </c>
      <c r="C52" s="84" t="s">
        <v>590</v>
      </c>
      <c r="D52" s="84" t="s">
        <v>458</v>
      </c>
      <c r="E52" s="168">
        <v>5</v>
      </c>
      <c r="F52" s="168">
        <v>5</v>
      </c>
      <c r="G52" s="168">
        <v>25</v>
      </c>
      <c r="H52" s="168">
        <v>10240</v>
      </c>
    </row>
    <row r="53" spans="1:8" x14ac:dyDescent="0.25">
      <c r="A53" s="84" t="s">
        <v>8</v>
      </c>
      <c r="B53" s="84" t="s">
        <v>9</v>
      </c>
      <c r="C53" s="84" t="s">
        <v>590</v>
      </c>
      <c r="D53" s="84" t="s">
        <v>458</v>
      </c>
      <c r="E53" s="168">
        <v>10</v>
      </c>
      <c r="F53" s="168">
        <v>5</v>
      </c>
      <c r="G53" s="168">
        <v>105</v>
      </c>
      <c r="H53" s="168">
        <v>41810</v>
      </c>
    </row>
    <row r="54" spans="1:8" x14ac:dyDescent="0.25">
      <c r="A54" s="84" t="s">
        <v>10</v>
      </c>
      <c r="B54" s="84" t="s">
        <v>495</v>
      </c>
      <c r="C54" s="84" t="s">
        <v>590</v>
      </c>
      <c r="D54" s="84" t="s">
        <v>458</v>
      </c>
      <c r="E54" s="168">
        <v>130</v>
      </c>
      <c r="F54" s="168">
        <v>115</v>
      </c>
      <c r="G54" s="168">
        <v>2280</v>
      </c>
      <c r="H54" s="168">
        <v>515550</v>
      </c>
    </row>
    <row r="55" spans="1:8" x14ac:dyDescent="0.25">
      <c r="A55" s="84" t="s">
        <v>11</v>
      </c>
      <c r="B55" s="84" t="s">
        <v>494</v>
      </c>
      <c r="C55" s="84" t="s">
        <v>590</v>
      </c>
      <c r="D55" s="84" t="s">
        <v>458</v>
      </c>
      <c r="E55" s="168">
        <v>20</v>
      </c>
      <c r="F55" s="168">
        <v>20</v>
      </c>
      <c r="G55" s="168">
        <v>125</v>
      </c>
      <c r="H55" s="168">
        <v>49955</v>
      </c>
    </row>
    <row r="56" spans="1:8" x14ac:dyDescent="0.25">
      <c r="A56" s="84" t="s">
        <v>12</v>
      </c>
      <c r="B56" s="84" t="s">
        <v>13</v>
      </c>
      <c r="C56" s="84" t="s">
        <v>590</v>
      </c>
      <c r="D56" s="84" t="s">
        <v>458</v>
      </c>
      <c r="E56" s="168">
        <v>535</v>
      </c>
      <c r="F56" s="168">
        <v>485</v>
      </c>
      <c r="G56" s="168">
        <v>2835</v>
      </c>
      <c r="H56" s="168">
        <v>1288240</v>
      </c>
    </row>
    <row r="57" spans="1:8" x14ac:dyDescent="0.25">
      <c r="A57" s="84" t="s">
        <v>14</v>
      </c>
      <c r="B57" s="84" t="s">
        <v>493</v>
      </c>
      <c r="C57" s="84" t="s">
        <v>590</v>
      </c>
      <c r="D57" s="84" t="s">
        <v>458</v>
      </c>
      <c r="E57" s="168">
        <v>840</v>
      </c>
      <c r="F57" s="168">
        <v>780</v>
      </c>
      <c r="G57" s="168">
        <v>4045</v>
      </c>
      <c r="H57" s="168">
        <v>1716755</v>
      </c>
    </row>
    <row r="58" spans="1:8" x14ac:dyDescent="0.25">
      <c r="A58" s="84" t="s">
        <v>15</v>
      </c>
      <c r="B58" s="84" t="s">
        <v>327</v>
      </c>
      <c r="C58" s="84" t="s">
        <v>590</v>
      </c>
      <c r="D58" s="84" t="s">
        <v>458</v>
      </c>
      <c r="E58" s="168">
        <v>90</v>
      </c>
      <c r="F58" s="168">
        <v>80</v>
      </c>
      <c r="G58" s="168">
        <v>1260</v>
      </c>
      <c r="H58" s="168">
        <v>396255</v>
      </c>
    </row>
    <row r="59" spans="1:8" x14ac:dyDescent="0.25">
      <c r="A59" s="84" t="s">
        <v>16</v>
      </c>
      <c r="B59" s="84" t="s">
        <v>17</v>
      </c>
      <c r="C59" s="84" t="s">
        <v>590</v>
      </c>
      <c r="D59" s="84" t="s">
        <v>458</v>
      </c>
      <c r="E59" s="168">
        <v>635</v>
      </c>
      <c r="F59" s="168">
        <v>560</v>
      </c>
      <c r="G59" s="168">
        <v>2695</v>
      </c>
      <c r="H59" s="168">
        <v>1203610</v>
      </c>
    </row>
    <row r="60" spans="1:8" x14ac:dyDescent="0.25">
      <c r="A60" s="84" t="s">
        <v>18</v>
      </c>
      <c r="B60" s="84" t="s">
        <v>19</v>
      </c>
      <c r="C60" s="84" t="s">
        <v>590</v>
      </c>
      <c r="D60" s="84" t="s">
        <v>458</v>
      </c>
      <c r="E60" s="168">
        <v>35</v>
      </c>
      <c r="F60" s="168">
        <v>30</v>
      </c>
      <c r="G60" s="168">
        <v>95</v>
      </c>
      <c r="H60" s="168">
        <v>39955</v>
      </c>
    </row>
    <row r="61" spans="1:8" x14ac:dyDescent="0.25">
      <c r="A61" s="84" t="s">
        <v>20</v>
      </c>
      <c r="B61" s="84" t="s">
        <v>21</v>
      </c>
      <c r="C61" s="84" t="s">
        <v>590</v>
      </c>
      <c r="D61" s="84" t="s">
        <v>458</v>
      </c>
      <c r="E61" s="168">
        <v>80</v>
      </c>
      <c r="F61" s="168">
        <v>75</v>
      </c>
      <c r="G61" s="168">
        <v>200</v>
      </c>
      <c r="H61" s="168">
        <v>74640</v>
      </c>
    </row>
    <row r="62" spans="1:8" x14ac:dyDescent="0.25">
      <c r="A62" s="84" t="s">
        <v>22</v>
      </c>
      <c r="B62" s="84" t="s">
        <v>23</v>
      </c>
      <c r="C62" s="84" t="s">
        <v>590</v>
      </c>
      <c r="D62" s="84" t="s">
        <v>458</v>
      </c>
      <c r="E62" s="168">
        <v>70</v>
      </c>
      <c r="F62" s="168">
        <v>60</v>
      </c>
      <c r="G62" s="168">
        <v>220</v>
      </c>
      <c r="H62" s="168">
        <v>77650</v>
      </c>
    </row>
    <row r="63" spans="1:8" x14ac:dyDescent="0.25">
      <c r="A63" s="84" t="s">
        <v>24</v>
      </c>
      <c r="B63" s="84" t="s">
        <v>492</v>
      </c>
      <c r="C63" s="84" t="s">
        <v>590</v>
      </c>
      <c r="D63" s="84" t="s">
        <v>458</v>
      </c>
      <c r="E63" s="168">
        <v>560</v>
      </c>
      <c r="F63" s="168">
        <v>505</v>
      </c>
      <c r="G63" s="168">
        <v>4905</v>
      </c>
      <c r="H63" s="168">
        <v>1835325</v>
      </c>
    </row>
    <row r="64" spans="1:8" x14ac:dyDescent="0.25">
      <c r="A64" s="84" t="s">
        <v>25</v>
      </c>
      <c r="B64" s="84" t="s">
        <v>491</v>
      </c>
      <c r="C64" s="84" t="s">
        <v>590</v>
      </c>
      <c r="D64" s="84" t="s">
        <v>458</v>
      </c>
      <c r="E64" s="168">
        <v>325</v>
      </c>
      <c r="F64" s="168">
        <v>295</v>
      </c>
      <c r="G64" s="168">
        <v>2160</v>
      </c>
      <c r="H64" s="168">
        <v>640320</v>
      </c>
    </row>
    <row r="65" spans="1:8" x14ac:dyDescent="0.25">
      <c r="A65" s="84" t="s">
        <v>26</v>
      </c>
      <c r="B65" s="84" t="s">
        <v>27</v>
      </c>
      <c r="C65" s="84" t="s">
        <v>590</v>
      </c>
      <c r="D65" s="84" t="s">
        <v>458</v>
      </c>
      <c r="E65" s="168">
        <v>415</v>
      </c>
      <c r="F65" s="168">
        <v>345</v>
      </c>
      <c r="G65" s="168">
        <v>1785</v>
      </c>
      <c r="H65" s="168">
        <v>642300</v>
      </c>
    </row>
    <row r="66" spans="1:8" x14ac:dyDescent="0.25">
      <c r="A66" s="84" t="s">
        <v>2</v>
      </c>
      <c r="B66" s="84" t="s">
        <v>3</v>
      </c>
      <c r="C66" s="84" t="s">
        <v>589</v>
      </c>
      <c r="D66" s="84" t="s">
        <v>456</v>
      </c>
      <c r="E66" s="168">
        <v>30</v>
      </c>
      <c r="F66" s="168">
        <v>30</v>
      </c>
      <c r="G66" s="168">
        <v>75</v>
      </c>
      <c r="H66" s="168">
        <v>27825</v>
      </c>
    </row>
    <row r="67" spans="1:8" x14ac:dyDescent="0.25">
      <c r="A67" s="84" t="s">
        <v>4</v>
      </c>
      <c r="B67" s="84" t="s">
        <v>496</v>
      </c>
      <c r="C67" s="84" t="s">
        <v>589</v>
      </c>
      <c r="D67" s="84" t="s">
        <v>456</v>
      </c>
      <c r="E67" s="168">
        <v>115</v>
      </c>
      <c r="F67" s="168">
        <v>110</v>
      </c>
      <c r="G67" s="168">
        <v>550</v>
      </c>
      <c r="H67" s="168">
        <v>224560</v>
      </c>
    </row>
    <row r="68" spans="1:8" x14ac:dyDescent="0.25">
      <c r="A68" s="84" t="s">
        <v>7</v>
      </c>
      <c r="B68" s="84" t="s">
        <v>497</v>
      </c>
      <c r="C68" s="84" t="s">
        <v>589</v>
      </c>
      <c r="D68" s="84" t="s">
        <v>456</v>
      </c>
      <c r="E68" s="168">
        <v>5</v>
      </c>
      <c r="F68" s="168">
        <v>5</v>
      </c>
      <c r="G68" s="168">
        <v>60</v>
      </c>
      <c r="H68" s="168">
        <v>15760</v>
      </c>
    </row>
    <row r="69" spans="1:8" x14ac:dyDescent="0.25">
      <c r="A69" s="84" t="s">
        <v>8</v>
      </c>
      <c r="B69" s="84" t="s">
        <v>9</v>
      </c>
      <c r="C69" s="84" t="s">
        <v>589</v>
      </c>
      <c r="D69" s="84" t="s">
        <v>456</v>
      </c>
      <c r="E69" s="168">
        <v>0</v>
      </c>
      <c r="F69" s="168">
        <v>0</v>
      </c>
      <c r="G69" s="168">
        <v>20</v>
      </c>
      <c r="H69" s="168">
        <v>5875</v>
      </c>
    </row>
    <row r="70" spans="1:8" x14ac:dyDescent="0.25">
      <c r="A70" s="84" t="s">
        <v>10</v>
      </c>
      <c r="B70" s="84" t="s">
        <v>495</v>
      </c>
      <c r="C70" s="84" t="s">
        <v>589</v>
      </c>
      <c r="D70" s="84" t="s">
        <v>456</v>
      </c>
      <c r="E70" s="168">
        <v>90</v>
      </c>
      <c r="F70" s="168">
        <v>75</v>
      </c>
      <c r="G70" s="168">
        <v>455</v>
      </c>
      <c r="H70" s="168">
        <v>200155</v>
      </c>
    </row>
    <row r="71" spans="1:8" x14ac:dyDescent="0.25">
      <c r="A71" s="84" t="s">
        <v>11</v>
      </c>
      <c r="B71" s="84" t="s">
        <v>494</v>
      </c>
      <c r="C71" s="84" t="s">
        <v>589</v>
      </c>
      <c r="D71" s="84" t="s">
        <v>456</v>
      </c>
      <c r="E71" s="168">
        <v>20</v>
      </c>
      <c r="F71" s="168">
        <v>20</v>
      </c>
      <c r="G71" s="168">
        <v>160</v>
      </c>
      <c r="H71" s="168">
        <v>57110</v>
      </c>
    </row>
    <row r="72" spans="1:8" x14ac:dyDescent="0.25">
      <c r="A72" s="84" t="s">
        <v>12</v>
      </c>
      <c r="B72" s="84" t="s">
        <v>13</v>
      </c>
      <c r="C72" s="84" t="s">
        <v>589</v>
      </c>
      <c r="D72" s="84" t="s">
        <v>456</v>
      </c>
      <c r="E72" s="168">
        <v>480</v>
      </c>
      <c r="F72" s="168">
        <v>440</v>
      </c>
      <c r="G72" s="168">
        <v>3155</v>
      </c>
      <c r="H72" s="168">
        <v>2000395</v>
      </c>
    </row>
    <row r="73" spans="1:8" x14ac:dyDescent="0.25">
      <c r="A73" s="84" t="s">
        <v>14</v>
      </c>
      <c r="B73" s="84" t="s">
        <v>493</v>
      </c>
      <c r="C73" s="84" t="s">
        <v>589</v>
      </c>
      <c r="D73" s="84" t="s">
        <v>456</v>
      </c>
      <c r="E73" s="168">
        <v>870</v>
      </c>
      <c r="F73" s="168">
        <v>810</v>
      </c>
      <c r="G73" s="168">
        <v>4405</v>
      </c>
      <c r="H73" s="168">
        <v>1933880</v>
      </c>
    </row>
    <row r="74" spans="1:8" x14ac:dyDescent="0.25">
      <c r="A74" s="84" t="s">
        <v>15</v>
      </c>
      <c r="B74" s="84" t="s">
        <v>327</v>
      </c>
      <c r="C74" s="84" t="s">
        <v>589</v>
      </c>
      <c r="D74" s="84" t="s">
        <v>456</v>
      </c>
      <c r="E74" s="168">
        <v>115</v>
      </c>
      <c r="F74" s="168">
        <v>115</v>
      </c>
      <c r="G74" s="168">
        <v>2905</v>
      </c>
      <c r="H74" s="168">
        <v>988260</v>
      </c>
    </row>
    <row r="75" spans="1:8" x14ac:dyDescent="0.25">
      <c r="A75" s="84" t="s">
        <v>16</v>
      </c>
      <c r="B75" s="84" t="s">
        <v>17</v>
      </c>
      <c r="C75" s="84" t="s">
        <v>589</v>
      </c>
      <c r="D75" s="84" t="s">
        <v>456</v>
      </c>
      <c r="E75" s="168">
        <v>765</v>
      </c>
      <c r="F75" s="168">
        <v>715</v>
      </c>
      <c r="G75" s="168">
        <v>4375</v>
      </c>
      <c r="H75" s="168">
        <v>1514130</v>
      </c>
    </row>
    <row r="76" spans="1:8" x14ac:dyDescent="0.25">
      <c r="A76" s="84" t="s">
        <v>18</v>
      </c>
      <c r="B76" s="84" t="s">
        <v>19</v>
      </c>
      <c r="C76" s="84" t="s">
        <v>589</v>
      </c>
      <c r="D76" s="84" t="s">
        <v>456</v>
      </c>
      <c r="E76" s="168">
        <v>65</v>
      </c>
      <c r="F76" s="168">
        <v>45</v>
      </c>
      <c r="G76" s="168">
        <v>280</v>
      </c>
      <c r="H76" s="168">
        <v>73370</v>
      </c>
    </row>
    <row r="77" spans="1:8" x14ac:dyDescent="0.25">
      <c r="A77" s="84" t="s">
        <v>20</v>
      </c>
      <c r="B77" s="84" t="s">
        <v>21</v>
      </c>
      <c r="C77" s="84" t="s">
        <v>589</v>
      </c>
      <c r="D77" s="84" t="s">
        <v>456</v>
      </c>
      <c r="E77" s="168">
        <v>95</v>
      </c>
      <c r="F77" s="168">
        <v>90</v>
      </c>
      <c r="G77" s="168">
        <v>310</v>
      </c>
      <c r="H77" s="168">
        <v>115300</v>
      </c>
    </row>
    <row r="78" spans="1:8" x14ac:dyDescent="0.25">
      <c r="A78" s="84" t="s">
        <v>22</v>
      </c>
      <c r="B78" s="84" t="s">
        <v>23</v>
      </c>
      <c r="C78" s="84" t="s">
        <v>589</v>
      </c>
      <c r="D78" s="84" t="s">
        <v>456</v>
      </c>
      <c r="E78" s="168">
        <v>90</v>
      </c>
      <c r="F78" s="168">
        <v>80</v>
      </c>
      <c r="G78" s="168">
        <v>295</v>
      </c>
      <c r="H78" s="168">
        <v>108935</v>
      </c>
    </row>
    <row r="79" spans="1:8" x14ac:dyDescent="0.25">
      <c r="A79" s="84" t="s">
        <v>24</v>
      </c>
      <c r="B79" s="84" t="s">
        <v>492</v>
      </c>
      <c r="C79" s="84" t="s">
        <v>589</v>
      </c>
      <c r="D79" s="84" t="s">
        <v>456</v>
      </c>
      <c r="E79" s="168">
        <v>410</v>
      </c>
      <c r="F79" s="168">
        <v>370</v>
      </c>
      <c r="G79" s="168">
        <v>2860</v>
      </c>
      <c r="H79" s="168">
        <v>831050</v>
      </c>
    </row>
    <row r="80" spans="1:8" x14ac:dyDescent="0.25">
      <c r="A80" s="84" t="s">
        <v>25</v>
      </c>
      <c r="B80" s="84" t="s">
        <v>491</v>
      </c>
      <c r="C80" s="84" t="s">
        <v>589</v>
      </c>
      <c r="D80" s="84" t="s">
        <v>456</v>
      </c>
      <c r="E80" s="168">
        <v>310</v>
      </c>
      <c r="F80" s="168">
        <v>275</v>
      </c>
      <c r="G80" s="168">
        <v>2095</v>
      </c>
      <c r="H80" s="168">
        <v>912885</v>
      </c>
    </row>
    <row r="81" spans="1:8" x14ac:dyDescent="0.25">
      <c r="A81" s="84" t="s">
        <v>26</v>
      </c>
      <c r="B81" s="84" t="s">
        <v>27</v>
      </c>
      <c r="C81" s="84" t="s">
        <v>589</v>
      </c>
      <c r="D81" s="84" t="s">
        <v>456</v>
      </c>
      <c r="E81" s="168">
        <v>405</v>
      </c>
      <c r="F81" s="168">
        <v>345</v>
      </c>
      <c r="G81" s="168">
        <v>1960</v>
      </c>
      <c r="H81" s="168">
        <v>566275</v>
      </c>
    </row>
    <row r="82" spans="1:8" x14ac:dyDescent="0.25">
      <c r="A82" s="84" t="s">
        <v>2</v>
      </c>
      <c r="B82" s="84" t="s">
        <v>3</v>
      </c>
      <c r="C82" s="84" t="s">
        <v>588</v>
      </c>
      <c r="D82" s="84" t="s">
        <v>455</v>
      </c>
      <c r="E82" s="168">
        <v>75</v>
      </c>
      <c r="F82" s="168">
        <v>65</v>
      </c>
      <c r="G82" s="168">
        <v>305</v>
      </c>
      <c r="H82" s="168">
        <v>104100</v>
      </c>
    </row>
    <row r="83" spans="1:8" x14ac:dyDescent="0.25">
      <c r="A83" s="84" t="s">
        <v>4</v>
      </c>
      <c r="B83" s="84" t="s">
        <v>496</v>
      </c>
      <c r="C83" s="84" t="s">
        <v>588</v>
      </c>
      <c r="D83" s="84" t="s">
        <v>455</v>
      </c>
      <c r="E83" s="168">
        <v>525</v>
      </c>
      <c r="F83" s="168">
        <v>475</v>
      </c>
      <c r="G83" s="168">
        <v>3335</v>
      </c>
      <c r="H83" s="168">
        <v>1625905</v>
      </c>
    </row>
    <row r="84" spans="1:8" x14ac:dyDescent="0.25">
      <c r="A84" s="84" t="s">
        <v>7</v>
      </c>
      <c r="B84" s="84" t="s">
        <v>497</v>
      </c>
      <c r="C84" s="84" t="s">
        <v>588</v>
      </c>
      <c r="D84" s="84" t="s">
        <v>455</v>
      </c>
      <c r="E84" s="168">
        <v>85</v>
      </c>
      <c r="F84" s="168">
        <v>80</v>
      </c>
      <c r="G84" s="168">
        <v>1695</v>
      </c>
      <c r="H84" s="168">
        <v>747740</v>
      </c>
    </row>
    <row r="85" spans="1:8" x14ac:dyDescent="0.25">
      <c r="A85" s="84" t="s">
        <v>8</v>
      </c>
      <c r="B85" s="84" t="s">
        <v>9</v>
      </c>
      <c r="C85" s="84" t="s">
        <v>588</v>
      </c>
      <c r="D85" s="84" t="s">
        <v>455</v>
      </c>
      <c r="E85" s="168">
        <v>30</v>
      </c>
      <c r="F85" s="168">
        <v>25</v>
      </c>
      <c r="G85" s="168">
        <v>1595</v>
      </c>
      <c r="H85" s="168">
        <v>616290</v>
      </c>
    </row>
    <row r="86" spans="1:8" x14ac:dyDescent="0.25">
      <c r="A86" s="84" t="s">
        <v>10</v>
      </c>
      <c r="B86" s="84" t="s">
        <v>495</v>
      </c>
      <c r="C86" s="84" t="s">
        <v>588</v>
      </c>
      <c r="D86" s="84" t="s">
        <v>455</v>
      </c>
      <c r="E86" s="168">
        <v>985</v>
      </c>
      <c r="F86" s="168">
        <v>875</v>
      </c>
      <c r="G86" s="168">
        <v>11265</v>
      </c>
      <c r="H86" s="168">
        <v>4082230</v>
      </c>
    </row>
    <row r="87" spans="1:8" x14ac:dyDescent="0.25">
      <c r="A87" s="84" t="s">
        <v>11</v>
      </c>
      <c r="B87" s="84" t="s">
        <v>494</v>
      </c>
      <c r="C87" s="84" t="s">
        <v>588</v>
      </c>
      <c r="D87" s="84" t="s">
        <v>455</v>
      </c>
      <c r="E87" s="168">
        <v>125</v>
      </c>
      <c r="F87" s="168">
        <v>115</v>
      </c>
      <c r="G87" s="168">
        <v>2110</v>
      </c>
      <c r="H87" s="168">
        <v>754855</v>
      </c>
    </row>
    <row r="88" spans="1:8" x14ac:dyDescent="0.25">
      <c r="A88" s="84" t="s">
        <v>12</v>
      </c>
      <c r="B88" s="84" t="s">
        <v>13</v>
      </c>
      <c r="C88" s="84" t="s">
        <v>588</v>
      </c>
      <c r="D88" s="84" t="s">
        <v>455</v>
      </c>
      <c r="E88" s="168">
        <v>3835</v>
      </c>
      <c r="F88" s="168">
        <v>3355</v>
      </c>
      <c r="G88" s="168">
        <v>21350</v>
      </c>
      <c r="H88" s="168">
        <v>9240620</v>
      </c>
    </row>
    <row r="89" spans="1:8" x14ac:dyDescent="0.25">
      <c r="A89" s="84" t="s">
        <v>14</v>
      </c>
      <c r="B89" s="84" t="s">
        <v>493</v>
      </c>
      <c r="C89" s="84" t="s">
        <v>588</v>
      </c>
      <c r="D89" s="84" t="s">
        <v>455</v>
      </c>
      <c r="E89" s="168">
        <v>7060</v>
      </c>
      <c r="F89" s="168">
        <v>6345</v>
      </c>
      <c r="G89" s="168">
        <v>40295</v>
      </c>
      <c r="H89" s="168">
        <v>18784430</v>
      </c>
    </row>
    <row r="90" spans="1:8" x14ac:dyDescent="0.25">
      <c r="A90" s="84" t="s">
        <v>15</v>
      </c>
      <c r="B90" s="84" t="s">
        <v>327</v>
      </c>
      <c r="C90" s="84" t="s">
        <v>588</v>
      </c>
      <c r="D90" s="84" t="s">
        <v>455</v>
      </c>
      <c r="E90" s="168">
        <v>955</v>
      </c>
      <c r="F90" s="168">
        <v>835</v>
      </c>
      <c r="G90" s="168">
        <v>15000</v>
      </c>
      <c r="H90" s="168">
        <v>7608455</v>
      </c>
    </row>
    <row r="91" spans="1:8" x14ac:dyDescent="0.25">
      <c r="A91" s="84" t="s">
        <v>16</v>
      </c>
      <c r="B91" s="84" t="s">
        <v>17</v>
      </c>
      <c r="C91" s="84" t="s">
        <v>588</v>
      </c>
      <c r="D91" s="84" t="s">
        <v>455</v>
      </c>
      <c r="E91" s="168">
        <v>4915</v>
      </c>
      <c r="F91" s="168">
        <v>4295</v>
      </c>
      <c r="G91" s="168">
        <v>33775</v>
      </c>
      <c r="H91" s="168">
        <v>19427545</v>
      </c>
    </row>
    <row r="92" spans="1:8" x14ac:dyDescent="0.25">
      <c r="A92" s="84" t="s">
        <v>18</v>
      </c>
      <c r="B92" s="84" t="s">
        <v>19</v>
      </c>
      <c r="C92" s="84" t="s">
        <v>588</v>
      </c>
      <c r="D92" s="84" t="s">
        <v>455</v>
      </c>
      <c r="E92" s="168">
        <v>595</v>
      </c>
      <c r="F92" s="168">
        <v>525</v>
      </c>
      <c r="G92" s="168">
        <v>5230</v>
      </c>
      <c r="H92" s="168">
        <v>2521290</v>
      </c>
    </row>
    <row r="93" spans="1:8" x14ac:dyDescent="0.25">
      <c r="A93" s="84" t="s">
        <v>20</v>
      </c>
      <c r="B93" s="84" t="s">
        <v>21</v>
      </c>
      <c r="C93" s="84" t="s">
        <v>588</v>
      </c>
      <c r="D93" s="84" t="s">
        <v>455</v>
      </c>
      <c r="E93" s="168">
        <v>900</v>
      </c>
      <c r="F93" s="168">
        <v>805</v>
      </c>
      <c r="G93" s="168">
        <v>3355</v>
      </c>
      <c r="H93" s="168">
        <v>1458820</v>
      </c>
    </row>
    <row r="94" spans="1:8" x14ac:dyDescent="0.25">
      <c r="A94" s="84" t="s">
        <v>22</v>
      </c>
      <c r="B94" s="84" t="s">
        <v>23</v>
      </c>
      <c r="C94" s="84" t="s">
        <v>588</v>
      </c>
      <c r="D94" s="84" t="s">
        <v>455</v>
      </c>
      <c r="E94" s="168">
        <v>1375</v>
      </c>
      <c r="F94" s="168">
        <v>1250</v>
      </c>
      <c r="G94" s="168">
        <v>4130</v>
      </c>
      <c r="H94" s="168">
        <v>1707685</v>
      </c>
    </row>
    <row r="95" spans="1:8" x14ac:dyDescent="0.25">
      <c r="A95" s="84" t="s">
        <v>24</v>
      </c>
      <c r="B95" s="84" t="s">
        <v>492</v>
      </c>
      <c r="C95" s="84" t="s">
        <v>588</v>
      </c>
      <c r="D95" s="84" t="s">
        <v>455</v>
      </c>
      <c r="E95" s="168">
        <v>4760</v>
      </c>
      <c r="F95" s="168">
        <v>4175</v>
      </c>
      <c r="G95" s="168">
        <v>39885</v>
      </c>
      <c r="H95" s="168">
        <v>15443420</v>
      </c>
    </row>
    <row r="96" spans="1:8" x14ac:dyDescent="0.25">
      <c r="A96" s="84" t="s">
        <v>25</v>
      </c>
      <c r="B96" s="84" t="s">
        <v>491</v>
      </c>
      <c r="C96" s="84" t="s">
        <v>588</v>
      </c>
      <c r="D96" s="84" t="s">
        <v>455</v>
      </c>
      <c r="E96" s="168">
        <v>2520</v>
      </c>
      <c r="F96" s="168">
        <v>2230</v>
      </c>
      <c r="G96" s="168">
        <v>18055</v>
      </c>
      <c r="H96" s="168">
        <v>6688185</v>
      </c>
    </row>
    <row r="97" spans="1:8" x14ac:dyDescent="0.25">
      <c r="A97" s="84" t="s">
        <v>26</v>
      </c>
      <c r="B97" s="84" t="s">
        <v>27</v>
      </c>
      <c r="C97" s="84" t="s">
        <v>588</v>
      </c>
      <c r="D97" s="84" t="s">
        <v>455</v>
      </c>
      <c r="E97" s="168">
        <v>2830</v>
      </c>
      <c r="F97" s="168">
        <v>2380</v>
      </c>
      <c r="G97" s="168">
        <v>13230</v>
      </c>
      <c r="H97" s="168">
        <v>5490550</v>
      </c>
    </row>
    <row r="98" spans="1:8" x14ac:dyDescent="0.25">
      <c r="A98" s="84" t="s">
        <v>2</v>
      </c>
      <c r="B98" s="84" t="s">
        <v>3</v>
      </c>
      <c r="C98" s="84" t="s">
        <v>587</v>
      </c>
      <c r="D98" s="84" t="s">
        <v>454</v>
      </c>
      <c r="E98" s="168">
        <v>85</v>
      </c>
      <c r="F98" s="168">
        <v>75</v>
      </c>
      <c r="G98" s="168">
        <v>315</v>
      </c>
      <c r="H98" s="168">
        <v>101115</v>
      </c>
    </row>
    <row r="99" spans="1:8" x14ac:dyDescent="0.25">
      <c r="A99" s="84" t="s">
        <v>4</v>
      </c>
      <c r="B99" s="84" t="s">
        <v>496</v>
      </c>
      <c r="C99" s="84" t="s">
        <v>587</v>
      </c>
      <c r="D99" s="84" t="s">
        <v>454</v>
      </c>
      <c r="E99" s="168">
        <v>230</v>
      </c>
      <c r="F99" s="168">
        <v>215</v>
      </c>
      <c r="G99" s="168">
        <v>1205</v>
      </c>
      <c r="H99" s="168">
        <v>405870</v>
      </c>
    </row>
    <row r="100" spans="1:8" x14ac:dyDescent="0.25">
      <c r="A100" s="84" t="s">
        <v>7</v>
      </c>
      <c r="B100" s="84" t="s">
        <v>497</v>
      </c>
      <c r="C100" s="84" t="s">
        <v>587</v>
      </c>
      <c r="D100" s="84" t="s">
        <v>454</v>
      </c>
      <c r="E100" s="168">
        <v>50</v>
      </c>
      <c r="F100" s="168">
        <v>45</v>
      </c>
      <c r="G100" s="168">
        <v>1575</v>
      </c>
      <c r="H100" s="168">
        <v>579280</v>
      </c>
    </row>
    <row r="101" spans="1:8" x14ac:dyDescent="0.25">
      <c r="A101" s="84" t="s">
        <v>8</v>
      </c>
      <c r="B101" s="84" t="s">
        <v>9</v>
      </c>
      <c r="C101" s="84" t="s">
        <v>587</v>
      </c>
      <c r="D101" s="84" t="s">
        <v>454</v>
      </c>
      <c r="E101" s="168">
        <v>25</v>
      </c>
      <c r="F101" s="168">
        <v>25</v>
      </c>
      <c r="G101" s="168">
        <v>3760</v>
      </c>
      <c r="H101" s="168">
        <v>1991905</v>
      </c>
    </row>
    <row r="102" spans="1:8" x14ac:dyDescent="0.25">
      <c r="A102" s="84" t="s">
        <v>10</v>
      </c>
      <c r="B102" s="84" t="s">
        <v>495</v>
      </c>
      <c r="C102" s="84" t="s">
        <v>587</v>
      </c>
      <c r="D102" s="84" t="s">
        <v>454</v>
      </c>
      <c r="E102" s="168">
        <v>295</v>
      </c>
      <c r="F102" s="168">
        <v>270</v>
      </c>
      <c r="G102" s="168">
        <v>6075</v>
      </c>
      <c r="H102" s="168">
        <v>2731750</v>
      </c>
    </row>
    <row r="103" spans="1:8" x14ac:dyDescent="0.25">
      <c r="A103" s="84" t="s">
        <v>11</v>
      </c>
      <c r="B103" s="84" t="s">
        <v>494</v>
      </c>
      <c r="C103" s="84" t="s">
        <v>587</v>
      </c>
      <c r="D103" s="84" t="s">
        <v>454</v>
      </c>
      <c r="E103" s="168">
        <v>40</v>
      </c>
      <c r="F103" s="168">
        <v>40</v>
      </c>
      <c r="G103" s="168">
        <v>330</v>
      </c>
      <c r="H103" s="168">
        <v>125635</v>
      </c>
    </row>
    <row r="104" spans="1:8" x14ac:dyDescent="0.25">
      <c r="A104" s="84" t="s">
        <v>12</v>
      </c>
      <c r="B104" s="84" t="s">
        <v>13</v>
      </c>
      <c r="C104" s="84" t="s">
        <v>587</v>
      </c>
      <c r="D104" s="84" t="s">
        <v>454</v>
      </c>
      <c r="E104" s="168">
        <v>935</v>
      </c>
      <c r="F104" s="168">
        <v>870</v>
      </c>
      <c r="G104" s="168">
        <v>5935</v>
      </c>
      <c r="H104" s="168">
        <v>2504255</v>
      </c>
    </row>
    <row r="105" spans="1:8" x14ac:dyDescent="0.25">
      <c r="A105" s="84" t="s">
        <v>14</v>
      </c>
      <c r="B105" s="84" t="s">
        <v>493</v>
      </c>
      <c r="C105" s="84" t="s">
        <v>587</v>
      </c>
      <c r="D105" s="84" t="s">
        <v>454</v>
      </c>
      <c r="E105" s="168">
        <v>1275</v>
      </c>
      <c r="F105" s="168">
        <v>1185</v>
      </c>
      <c r="G105" s="168">
        <v>5980</v>
      </c>
      <c r="H105" s="168">
        <v>2390510</v>
      </c>
    </row>
    <row r="106" spans="1:8" x14ac:dyDescent="0.25">
      <c r="A106" s="84" t="s">
        <v>15</v>
      </c>
      <c r="B106" s="84" t="s">
        <v>327</v>
      </c>
      <c r="C106" s="84" t="s">
        <v>587</v>
      </c>
      <c r="D106" s="84" t="s">
        <v>454</v>
      </c>
      <c r="E106" s="168">
        <v>180</v>
      </c>
      <c r="F106" s="168">
        <v>165</v>
      </c>
      <c r="G106" s="168">
        <v>2125</v>
      </c>
      <c r="H106" s="168">
        <v>926700</v>
      </c>
    </row>
    <row r="107" spans="1:8" x14ac:dyDescent="0.25">
      <c r="A107" s="84" t="s">
        <v>16</v>
      </c>
      <c r="B107" s="84" t="s">
        <v>17</v>
      </c>
      <c r="C107" s="84" t="s">
        <v>587</v>
      </c>
      <c r="D107" s="84" t="s">
        <v>454</v>
      </c>
      <c r="E107" s="168">
        <v>820</v>
      </c>
      <c r="F107" s="168">
        <v>750</v>
      </c>
      <c r="G107" s="168">
        <v>3260</v>
      </c>
      <c r="H107" s="168">
        <v>1359045</v>
      </c>
    </row>
    <row r="108" spans="1:8" x14ac:dyDescent="0.25">
      <c r="A108" s="84" t="s">
        <v>18</v>
      </c>
      <c r="B108" s="84" t="s">
        <v>19</v>
      </c>
      <c r="C108" s="84" t="s">
        <v>587</v>
      </c>
      <c r="D108" s="84" t="s">
        <v>454</v>
      </c>
      <c r="E108" s="168">
        <v>55</v>
      </c>
      <c r="F108" s="168">
        <v>45</v>
      </c>
      <c r="G108" s="168">
        <v>625</v>
      </c>
      <c r="H108" s="168">
        <v>151045</v>
      </c>
    </row>
    <row r="109" spans="1:8" x14ac:dyDescent="0.25">
      <c r="A109" s="84" t="s">
        <v>20</v>
      </c>
      <c r="B109" s="84" t="s">
        <v>21</v>
      </c>
      <c r="C109" s="84" t="s">
        <v>587</v>
      </c>
      <c r="D109" s="84" t="s">
        <v>454</v>
      </c>
      <c r="E109" s="168">
        <v>135</v>
      </c>
      <c r="F109" s="168">
        <v>125</v>
      </c>
      <c r="G109" s="168">
        <v>415</v>
      </c>
      <c r="H109" s="168">
        <v>164885</v>
      </c>
    </row>
    <row r="110" spans="1:8" x14ac:dyDescent="0.25">
      <c r="A110" s="84" t="s">
        <v>22</v>
      </c>
      <c r="B110" s="84" t="s">
        <v>23</v>
      </c>
      <c r="C110" s="84" t="s">
        <v>587</v>
      </c>
      <c r="D110" s="84" t="s">
        <v>454</v>
      </c>
      <c r="E110" s="168">
        <v>70</v>
      </c>
      <c r="F110" s="168">
        <v>65</v>
      </c>
      <c r="G110" s="168">
        <v>325</v>
      </c>
      <c r="H110" s="168">
        <v>112865</v>
      </c>
    </row>
    <row r="111" spans="1:8" x14ac:dyDescent="0.25">
      <c r="A111" s="84" t="s">
        <v>24</v>
      </c>
      <c r="B111" s="84" t="s">
        <v>492</v>
      </c>
      <c r="C111" s="84" t="s">
        <v>587</v>
      </c>
      <c r="D111" s="84" t="s">
        <v>454</v>
      </c>
      <c r="E111" s="168">
        <v>565</v>
      </c>
      <c r="F111" s="168">
        <v>510</v>
      </c>
      <c r="G111" s="168">
        <v>4820</v>
      </c>
      <c r="H111" s="168">
        <v>1467650</v>
      </c>
    </row>
    <row r="112" spans="1:8" x14ac:dyDescent="0.25">
      <c r="A112" s="84" t="s">
        <v>25</v>
      </c>
      <c r="B112" s="84" t="s">
        <v>491</v>
      </c>
      <c r="C112" s="84" t="s">
        <v>587</v>
      </c>
      <c r="D112" s="84" t="s">
        <v>454</v>
      </c>
      <c r="E112" s="168">
        <v>545</v>
      </c>
      <c r="F112" s="168">
        <v>485</v>
      </c>
      <c r="G112" s="168">
        <v>4815</v>
      </c>
      <c r="H112" s="168">
        <v>1024430</v>
      </c>
    </row>
    <row r="113" spans="1:8" x14ac:dyDescent="0.25">
      <c r="A113" s="84" t="s">
        <v>26</v>
      </c>
      <c r="B113" s="84" t="s">
        <v>27</v>
      </c>
      <c r="C113" s="84" t="s">
        <v>587</v>
      </c>
      <c r="D113" s="84" t="s">
        <v>454</v>
      </c>
      <c r="E113" s="168">
        <v>800</v>
      </c>
      <c r="F113" s="168">
        <v>670</v>
      </c>
      <c r="G113" s="168">
        <v>3025</v>
      </c>
      <c r="H113" s="168">
        <v>871810</v>
      </c>
    </row>
    <row r="114" spans="1:8" x14ac:dyDescent="0.25">
      <c r="A114" s="84" t="s">
        <v>2</v>
      </c>
      <c r="B114" s="84" t="s">
        <v>3</v>
      </c>
      <c r="C114" s="84" t="s">
        <v>586</v>
      </c>
      <c r="D114" s="84" t="s">
        <v>453</v>
      </c>
      <c r="E114" s="168">
        <v>45</v>
      </c>
      <c r="F114" s="168">
        <v>40</v>
      </c>
      <c r="G114" s="168">
        <v>205</v>
      </c>
      <c r="H114" s="168">
        <v>63165</v>
      </c>
    </row>
    <row r="115" spans="1:8" x14ac:dyDescent="0.25">
      <c r="A115" s="84" t="s">
        <v>4</v>
      </c>
      <c r="B115" s="84" t="s">
        <v>496</v>
      </c>
      <c r="C115" s="84" t="s">
        <v>586</v>
      </c>
      <c r="D115" s="84" t="s">
        <v>453</v>
      </c>
      <c r="E115" s="168">
        <v>105</v>
      </c>
      <c r="F115" s="168">
        <v>100</v>
      </c>
      <c r="G115" s="168">
        <v>625</v>
      </c>
      <c r="H115" s="168">
        <v>238155</v>
      </c>
    </row>
    <row r="116" spans="1:8" x14ac:dyDescent="0.25">
      <c r="A116" s="84" t="s">
        <v>7</v>
      </c>
      <c r="B116" s="84" t="s">
        <v>497</v>
      </c>
      <c r="C116" s="84" t="s">
        <v>586</v>
      </c>
      <c r="D116" s="84" t="s">
        <v>453</v>
      </c>
      <c r="E116" s="168">
        <v>50</v>
      </c>
      <c r="F116" s="168">
        <v>40</v>
      </c>
      <c r="G116" s="168">
        <v>2235</v>
      </c>
      <c r="H116" s="168">
        <v>776985</v>
      </c>
    </row>
    <row r="117" spans="1:8" x14ac:dyDescent="0.25">
      <c r="A117" s="84" t="s">
        <v>8</v>
      </c>
      <c r="B117" s="84" t="s">
        <v>9</v>
      </c>
      <c r="C117" s="84" t="s">
        <v>586</v>
      </c>
      <c r="D117" s="84" t="s">
        <v>453</v>
      </c>
      <c r="E117" s="168">
        <v>5</v>
      </c>
      <c r="F117" s="168">
        <v>5</v>
      </c>
      <c r="G117" s="168">
        <v>205</v>
      </c>
      <c r="H117" s="168">
        <v>102230</v>
      </c>
    </row>
    <row r="118" spans="1:8" x14ac:dyDescent="0.25">
      <c r="A118" s="84" t="s">
        <v>10</v>
      </c>
      <c r="B118" s="84" t="s">
        <v>495</v>
      </c>
      <c r="C118" s="84" t="s">
        <v>586</v>
      </c>
      <c r="D118" s="84" t="s">
        <v>453</v>
      </c>
      <c r="E118" s="168">
        <v>440</v>
      </c>
      <c r="F118" s="168">
        <v>375</v>
      </c>
      <c r="G118" s="168">
        <v>11985</v>
      </c>
      <c r="H118" s="168">
        <v>4781665</v>
      </c>
    </row>
    <row r="119" spans="1:8" x14ac:dyDescent="0.25">
      <c r="A119" s="84" t="s">
        <v>11</v>
      </c>
      <c r="B119" s="84" t="s">
        <v>494</v>
      </c>
      <c r="C119" s="84" t="s">
        <v>586</v>
      </c>
      <c r="D119" s="84" t="s">
        <v>453</v>
      </c>
      <c r="E119" s="168">
        <v>35</v>
      </c>
      <c r="F119" s="168">
        <v>30</v>
      </c>
      <c r="G119" s="168">
        <v>250</v>
      </c>
      <c r="H119" s="168">
        <v>128445</v>
      </c>
    </row>
    <row r="120" spans="1:8" x14ac:dyDescent="0.25">
      <c r="A120" s="84" t="s">
        <v>12</v>
      </c>
      <c r="B120" s="84" t="s">
        <v>13</v>
      </c>
      <c r="C120" s="84" t="s">
        <v>586</v>
      </c>
      <c r="D120" s="84" t="s">
        <v>453</v>
      </c>
      <c r="E120" s="168">
        <v>615</v>
      </c>
      <c r="F120" s="168">
        <v>570</v>
      </c>
      <c r="G120" s="168">
        <v>4210</v>
      </c>
      <c r="H120" s="168">
        <v>1936285</v>
      </c>
    </row>
    <row r="121" spans="1:8" x14ac:dyDescent="0.25">
      <c r="A121" s="84" t="s">
        <v>14</v>
      </c>
      <c r="B121" s="84" t="s">
        <v>493</v>
      </c>
      <c r="C121" s="84" t="s">
        <v>586</v>
      </c>
      <c r="D121" s="84" t="s">
        <v>453</v>
      </c>
      <c r="E121" s="168">
        <v>930</v>
      </c>
      <c r="F121" s="168">
        <v>855</v>
      </c>
      <c r="G121" s="168">
        <v>5415</v>
      </c>
      <c r="H121" s="168">
        <v>2424690</v>
      </c>
    </row>
    <row r="122" spans="1:8" x14ac:dyDescent="0.25">
      <c r="A122" s="84" t="s">
        <v>15</v>
      </c>
      <c r="B122" s="84" t="s">
        <v>327</v>
      </c>
      <c r="C122" s="84" t="s">
        <v>586</v>
      </c>
      <c r="D122" s="84" t="s">
        <v>453</v>
      </c>
      <c r="E122" s="168">
        <v>205</v>
      </c>
      <c r="F122" s="168">
        <v>185</v>
      </c>
      <c r="G122" s="168">
        <v>2585</v>
      </c>
      <c r="H122" s="168">
        <v>1202035</v>
      </c>
    </row>
    <row r="123" spans="1:8" x14ac:dyDescent="0.25">
      <c r="A123" s="84" t="s">
        <v>16</v>
      </c>
      <c r="B123" s="84" t="s">
        <v>17</v>
      </c>
      <c r="C123" s="84" t="s">
        <v>586</v>
      </c>
      <c r="D123" s="84" t="s">
        <v>453</v>
      </c>
      <c r="E123" s="168">
        <v>445</v>
      </c>
      <c r="F123" s="168">
        <v>390</v>
      </c>
      <c r="G123" s="168">
        <v>2010</v>
      </c>
      <c r="H123" s="168">
        <v>839355</v>
      </c>
    </row>
    <row r="124" spans="1:8" x14ac:dyDescent="0.25">
      <c r="A124" s="84" t="s">
        <v>18</v>
      </c>
      <c r="B124" s="84" t="s">
        <v>19</v>
      </c>
      <c r="C124" s="84" t="s">
        <v>586</v>
      </c>
      <c r="D124" s="84" t="s">
        <v>453</v>
      </c>
      <c r="E124" s="168">
        <v>15</v>
      </c>
      <c r="F124" s="168">
        <v>15</v>
      </c>
      <c r="G124" s="168">
        <v>120</v>
      </c>
      <c r="H124" s="168">
        <v>45020</v>
      </c>
    </row>
    <row r="125" spans="1:8" x14ac:dyDescent="0.25">
      <c r="A125" s="84" t="s">
        <v>20</v>
      </c>
      <c r="B125" s="84" t="s">
        <v>21</v>
      </c>
      <c r="C125" s="84" t="s">
        <v>586</v>
      </c>
      <c r="D125" s="84" t="s">
        <v>453</v>
      </c>
      <c r="E125" s="168">
        <v>125</v>
      </c>
      <c r="F125" s="168">
        <v>125</v>
      </c>
      <c r="G125" s="168">
        <v>360</v>
      </c>
      <c r="H125" s="168">
        <v>127135</v>
      </c>
    </row>
    <row r="126" spans="1:8" x14ac:dyDescent="0.25">
      <c r="A126" s="84" t="s">
        <v>22</v>
      </c>
      <c r="B126" s="84" t="s">
        <v>23</v>
      </c>
      <c r="C126" s="84" t="s">
        <v>586</v>
      </c>
      <c r="D126" s="84" t="s">
        <v>453</v>
      </c>
      <c r="E126" s="168">
        <v>35</v>
      </c>
      <c r="F126" s="168">
        <v>35</v>
      </c>
      <c r="G126" s="168">
        <v>350</v>
      </c>
      <c r="H126" s="168">
        <v>189160</v>
      </c>
    </row>
    <row r="127" spans="1:8" x14ac:dyDescent="0.25">
      <c r="A127" s="84" t="s">
        <v>24</v>
      </c>
      <c r="B127" s="84" t="s">
        <v>492</v>
      </c>
      <c r="C127" s="84" t="s">
        <v>586</v>
      </c>
      <c r="D127" s="84" t="s">
        <v>453</v>
      </c>
      <c r="E127" s="168">
        <v>415</v>
      </c>
      <c r="F127" s="168">
        <v>385</v>
      </c>
      <c r="G127" s="168">
        <v>5225</v>
      </c>
      <c r="H127" s="168">
        <v>1778480</v>
      </c>
    </row>
    <row r="128" spans="1:8" x14ac:dyDescent="0.25">
      <c r="A128" s="84" t="s">
        <v>25</v>
      </c>
      <c r="B128" s="84" t="s">
        <v>491</v>
      </c>
      <c r="C128" s="84" t="s">
        <v>586</v>
      </c>
      <c r="D128" s="84" t="s">
        <v>453</v>
      </c>
      <c r="E128" s="168">
        <v>420</v>
      </c>
      <c r="F128" s="168">
        <v>370</v>
      </c>
      <c r="G128" s="168">
        <v>3820</v>
      </c>
      <c r="H128" s="168">
        <v>1619440</v>
      </c>
    </row>
    <row r="129" spans="1:8" x14ac:dyDescent="0.25">
      <c r="A129" s="84" t="s">
        <v>26</v>
      </c>
      <c r="B129" s="84" t="s">
        <v>27</v>
      </c>
      <c r="C129" s="84" t="s">
        <v>586</v>
      </c>
      <c r="D129" s="84" t="s">
        <v>453</v>
      </c>
      <c r="E129" s="168">
        <v>430</v>
      </c>
      <c r="F129" s="168">
        <v>375</v>
      </c>
      <c r="G129" s="168">
        <v>1730</v>
      </c>
      <c r="H129" s="168">
        <v>594445</v>
      </c>
    </row>
    <row r="130" spans="1:8" x14ac:dyDescent="0.25">
      <c r="A130" s="84" t="s">
        <v>2</v>
      </c>
      <c r="B130" s="84" t="s">
        <v>3</v>
      </c>
      <c r="C130" s="84" t="s">
        <v>585</v>
      </c>
      <c r="D130" s="84" t="s">
        <v>452</v>
      </c>
      <c r="E130" s="168">
        <v>35</v>
      </c>
      <c r="F130" s="168">
        <v>30</v>
      </c>
      <c r="G130" s="168">
        <v>110</v>
      </c>
      <c r="H130" s="168">
        <v>37300</v>
      </c>
    </row>
    <row r="131" spans="1:8" x14ac:dyDescent="0.25">
      <c r="A131" s="84" t="s">
        <v>4</v>
      </c>
      <c r="B131" s="84" t="s">
        <v>496</v>
      </c>
      <c r="C131" s="84" t="s">
        <v>585</v>
      </c>
      <c r="D131" s="84" t="s">
        <v>452</v>
      </c>
      <c r="E131" s="168">
        <v>105</v>
      </c>
      <c r="F131" s="168">
        <v>100</v>
      </c>
      <c r="G131" s="168">
        <v>555</v>
      </c>
      <c r="H131" s="168">
        <v>245410</v>
      </c>
    </row>
    <row r="132" spans="1:8" x14ac:dyDescent="0.25">
      <c r="A132" s="84" t="s">
        <v>7</v>
      </c>
      <c r="B132" s="84" t="s">
        <v>497</v>
      </c>
      <c r="C132" s="84" t="s">
        <v>585</v>
      </c>
      <c r="D132" s="84" t="s">
        <v>452</v>
      </c>
      <c r="E132" s="168">
        <v>15</v>
      </c>
      <c r="F132" s="168">
        <v>10</v>
      </c>
      <c r="G132" s="168">
        <v>140</v>
      </c>
      <c r="H132" s="168">
        <v>79315</v>
      </c>
    </row>
    <row r="133" spans="1:8" x14ac:dyDescent="0.25">
      <c r="A133" s="84" t="s">
        <v>8</v>
      </c>
      <c r="B133" s="84" t="s">
        <v>9</v>
      </c>
      <c r="C133" s="84" t="s">
        <v>585</v>
      </c>
      <c r="D133" s="84" t="s">
        <v>452</v>
      </c>
      <c r="E133" s="168">
        <v>5</v>
      </c>
      <c r="F133" s="168">
        <v>5</v>
      </c>
      <c r="G133" s="168">
        <v>540</v>
      </c>
      <c r="H133" s="168">
        <v>466875</v>
      </c>
    </row>
    <row r="134" spans="1:8" x14ac:dyDescent="0.25">
      <c r="A134" s="84" t="s">
        <v>10</v>
      </c>
      <c r="B134" s="84" t="s">
        <v>495</v>
      </c>
      <c r="C134" s="84" t="s">
        <v>585</v>
      </c>
      <c r="D134" s="84" t="s">
        <v>452</v>
      </c>
      <c r="E134" s="168">
        <v>155</v>
      </c>
      <c r="F134" s="168">
        <v>130</v>
      </c>
      <c r="G134" s="168">
        <v>4285</v>
      </c>
      <c r="H134" s="168">
        <v>1962645</v>
      </c>
    </row>
    <row r="135" spans="1:8" x14ac:dyDescent="0.25">
      <c r="A135" s="84" t="s">
        <v>11</v>
      </c>
      <c r="B135" s="84" t="s">
        <v>494</v>
      </c>
      <c r="C135" s="84" t="s">
        <v>585</v>
      </c>
      <c r="D135" s="84" t="s">
        <v>452</v>
      </c>
      <c r="E135" s="168">
        <v>30</v>
      </c>
      <c r="F135" s="168">
        <v>30</v>
      </c>
      <c r="G135" s="168">
        <v>505</v>
      </c>
      <c r="H135" s="168">
        <v>240375</v>
      </c>
    </row>
    <row r="136" spans="1:8" x14ac:dyDescent="0.25">
      <c r="A136" s="84" t="s">
        <v>12</v>
      </c>
      <c r="B136" s="84" t="s">
        <v>13</v>
      </c>
      <c r="C136" s="84" t="s">
        <v>585</v>
      </c>
      <c r="D136" s="84" t="s">
        <v>452</v>
      </c>
      <c r="E136" s="168">
        <v>395</v>
      </c>
      <c r="F136" s="168">
        <v>370</v>
      </c>
      <c r="G136" s="168">
        <v>2605</v>
      </c>
      <c r="H136" s="168">
        <v>1212475</v>
      </c>
    </row>
    <row r="137" spans="1:8" x14ac:dyDescent="0.25">
      <c r="A137" s="84" t="s">
        <v>14</v>
      </c>
      <c r="B137" s="84" t="s">
        <v>493</v>
      </c>
      <c r="C137" s="84" t="s">
        <v>585</v>
      </c>
      <c r="D137" s="84" t="s">
        <v>452</v>
      </c>
      <c r="E137" s="168">
        <v>675</v>
      </c>
      <c r="F137" s="168">
        <v>630</v>
      </c>
      <c r="G137" s="168">
        <v>3715</v>
      </c>
      <c r="H137" s="168">
        <v>1718585</v>
      </c>
    </row>
    <row r="138" spans="1:8" x14ac:dyDescent="0.25">
      <c r="A138" s="84" t="s">
        <v>15</v>
      </c>
      <c r="B138" s="84" t="s">
        <v>327</v>
      </c>
      <c r="C138" s="84" t="s">
        <v>585</v>
      </c>
      <c r="D138" s="84" t="s">
        <v>452</v>
      </c>
      <c r="E138" s="168">
        <v>70</v>
      </c>
      <c r="F138" s="168">
        <v>65</v>
      </c>
      <c r="G138" s="168">
        <v>1250</v>
      </c>
      <c r="H138" s="168">
        <v>432080</v>
      </c>
    </row>
    <row r="139" spans="1:8" x14ac:dyDescent="0.25">
      <c r="A139" s="84" t="s">
        <v>16</v>
      </c>
      <c r="B139" s="84" t="s">
        <v>17</v>
      </c>
      <c r="C139" s="84" t="s">
        <v>585</v>
      </c>
      <c r="D139" s="84" t="s">
        <v>452</v>
      </c>
      <c r="E139" s="168">
        <v>370</v>
      </c>
      <c r="F139" s="168">
        <v>335</v>
      </c>
      <c r="G139" s="168">
        <v>1935</v>
      </c>
      <c r="H139" s="168">
        <v>951870</v>
      </c>
    </row>
    <row r="140" spans="1:8" x14ac:dyDescent="0.25">
      <c r="A140" s="84" t="s">
        <v>18</v>
      </c>
      <c r="B140" s="84" t="s">
        <v>19</v>
      </c>
      <c r="C140" s="84" t="s">
        <v>585</v>
      </c>
      <c r="D140" s="84" t="s">
        <v>452</v>
      </c>
      <c r="E140" s="168">
        <v>20</v>
      </c>
      <c r="F140" s="168">
        <v>15</v>
      </c>
      <c r="G140" s="168">
        <v>115</v>
      </c>
      <c r="H140" s="168">
        <v>38545</v>
      </c>
    </row>
    <row r="141" spans="1:8" x14ac:dyDescent="0.25">
      <c r="A141" s="84" t="s">
        <v>20</v>
      </c>
      <c r="B141" s="84" t="s">
        <v>21</v>
      </c>
      <c r="C141" s="84" t="s">
        <v>585</v>
      </c>
      <c r="D141" s="84" t="s">
        <v>452</v>
      </c>
      <c r="E141" s="168">
        <v>95</v>
      </c>
      <c r="F141" s="168">
        <v>90</v>
      </c>
      <c r="G141" s="168">
        <v>260</v>
      </c>
      <c r="H141" s="168">
        <v>115490</v>
      </c>
    </row>
    <row r="142" spans="1:8" x14ac:dyDescent="0.25">
      <c r="A142" s="84" t="s">
        <v>22</v>
      </c>
      <c r="B142" s="84" t="s">
        <v>23</v>
      </c>
      <c r="C142" s="84" t="s">
        <v>585</v>
      </c>
      <c r="D142" s="84" t="s">
        <v>452</v>
      </c>
      <c r="E142" s="168">
        <v>50</v>
      </c>
      <c r="F142" s="168">
        <v>50</v>
      </c>
      <c r="G142" s="168">
        <v>235</v>
      </c>
      <c r="H142" s="168">
        <v>146215</v>
      </c>
    </row>
    <row r="143" spans="1:8" x14ac:dyDescent="0.25">
      <c r="A143" s="84" t="s">
        <v>24</v>
      </c>
      <c r="B143" s="84" t="s">
        <v>492</v>
      </c>
      <c r="C143" s="84" t="s">
        <v>585</v>
      </c>
      <c r="D143" s="84" t="s">
        <v>452</v>
      </c>
      <c r="E143" s="168">
        <v>295</v>
      </c>
      <c r="F143" s="168">
        <v>275</v>
      </c>
      <c r="G143" s="168">
        <v>2050</v>
      </c>
      <c r="H143" s="168">
        <v>789395</v>
      </c>
    </row>
    <row r="144" spans="1:8" x14ac:dyDescent="0.25">
      <c r="A144" s="84" t="s">
        <v>25</v>
      </c>
      <c r="B144" s="84" t="s">
        <v>491</v>
      </c>
      <c r="C144" s="84" t="s">
        <v>585</v>
      </c>
      <c r="D144" s="84" t="s">
        <v>452</v>
      </c>
      <c r="E144" s="168">
        <v>240</v>
      </c>
      <c r="F144" s="168">
        <v>210</v>
      </c>
      <c r="G144" s="168">
        <v>1445</v>
      </c>
      <c r="H144" s="168">
        <v>376465</v>
      </c>
    </row>
    <row r="145" spans="1:8" x14ac:dyDescent="0.25">
      <c r="A145" s="84" t="s">
        <v>26</v>
      </c>
      <c r="B145" s="84" t="s">
        <v>27</v>
      </c>
      <c r="C145" s="84" t="s">
        <v>585</v>
      </c>
      <c r="D145" s="84" t="s">
        <v>452</v>
      </c>
      <c r="E145" s="168">
        <v>370</v>
      </c>
      <c r="F145" s="168">
        <v>310</v>
      </c>
      <c r="G145" s="168">
        <v>1555</v>
      </c>
      <c r="H145" s="168">
        <v>471000</v>
      </c>
    </row>
    <row r="146" spans="1:8" x14ac:dyDescent="0.25">
      <c r="A146" s="84" t="s">
        <v>2</v>
      </c>
      <c r="B146" s="84" t="s">
        <v>3</v>
      </c>
      <c r="C146" s="84" t="s">
        <v>584</v>
      </c>
      <c r="D146" s="84" t="s">
        <v>450</v>
      </c>
      <c r="E146" s="168">
        <v>135</v>
      </c>
      <c r="F146" s="168">
        <v>125</v>
      </c>
      <c r="G146" s="168">
        <v>515</v>
      </c>
      <c r="H146" s="168">
        <v>153335</v>
      </c>
    </row>
    <row r="147" spans="1:8" x14ac:dyDescent="0.25">
      <c r="A147" s="84" t="s">
        <v>4</v>
      </c>
      <c r="B147" s="84" t="s">
        <v>496</v>
      </c>
      <c r="C147" s="84" t="s">
        <v>584</v>
      </c>
      <c r="D147" s="84" t="s">
        <v>450</v>
      </c>
      <c r="E147" s="168">
        <v>135</v>
      </c>
      <c r="F147" s="168">
        <v>130</v>
      </c>
      <c r="G147" s="168">
        <v>1460</v>
      </c>
      <c r="H147" s="168">
        <v>590000</v>
      </c>
    </row>
    <row r="148" spans="1:8" x14ac:dyDescent="0.25">
      <c r="A148" s="84" t="s">
        <v>7</v>
      </c>
      <c r="B148" s="84" t="s">
        <v>497</v>
      </c>
      <c r="C148" s="84" t="s">
        <v>584</v>
      </c>
      <c r="D148" s="84" t="s">
        <v>450</v>
      </c>
      <c r="E148" s="168">
        <v>40</v>
      </c>
      <c r="F148" s="168">
        <v>35</v>
      </c>
      <c r="G148" s="168">
        <v>1295</v>
      </c>
      <c r="H148" s="168">
        <v>659490</v>
      </c>
    </row>
    <row r="149" spans="1:8" x14ac:dyDescent="0.25">
      <c r="A149" s="84" t="s">
        <v>8</v>
      </c>
      <c r="B149" s="84" t="s">
        <v>9</v>
      </c>
      <c r="C149" s="84" t="s">
        <v>584</v>
      </c>
      <c r="D149" s="84" t="s">
        <v>450</v>
      </c>
      <c r="E149" s="168">
        <v>15</v>
      </c>
      <c r="F149" s="168">
        <v>10</v>
      </c>
      <c r="G149" s="168">
        <v>890</v>
      </c>
      <c r="H149" s="168">
        <v>451850</v>
      </c>
    </row>
    <row r="150" spans="1:8" x14ac:dyDescent="0.25">
      <c r="A150" s="84" t="s">
        <v>10</v>
      </c>
      <c r="B150" s="84" t="s">
        <v>495</v>
      </c>
      <c r="C150" s="84" t="s">
        <v>584</v>
      </c>
      <c r="D150" s="84" t="s">
        <v>450</v>
      </c>
      <c r="E150" s="168">
        <v>325</v>
      </c>
      <c r="F150" s="168">
        <v>290</v>
      </c>
      <c r="G150" s="168">
        <v>8030</v>
      </c>
      <c r="H150" s="168">
        <v>3841215</v>
      </c>
    </row>
    <row r="151" spans="1:8" x14ac:dyDescent="0.25">
      <c r="A151" s="84" t="s">
        <v>11</v>
      </c>
      <c r="B151" s="84" t="s">
        <v>494</v>
      </c>
      <c r="C151" s="84" t="s">
        <v>584</v>
      </c>
      <c r="D151" s="84" t="s">
        <v>450</v>
      </c>
      <c r="E151" s="168">
        <v>55</v>
      </c>
      <c r="F151" s="168">
        <v>50</v>
      </c>
      <c r="G151" s="168">
        <v>855</v>
      </c>
      <c r="H151" s="168">
        <v>1111795</v>
      </c>
    </row>
    <row r="152" spans="1:8" x14ac:dyDescent="0.25">
      <c r="A152" s="84" t="s">
        <v>12</v>
      </c>
      <c r="B152" s="84" t="s">
        <v>13</v>
      </c>
      <c r="C152" s="84" t="s">
        <v>584</v>
      </c>
      <c r="D152" s="84" t="s">
        <v>450</v>
      </c>
      <c r="E152" s="168">
        <v>735</v>
      </c>
      <c r="F152" s="168">
        <v>705</v>
      </c>
      <c r="G152" s="168">
        <v>5765</v>
      </c>
      <c r="H152" s="168">
        <v>2948890</v>
      </c>
    </row>
    <row r="153" spans="1:8" x14ac:dyDescent="0.25">
      <c r="A153" s="84" t="s">
        <v>14</v>
      </c>
      <c r="B153" s="84" t="s">
        <v>493</v>
      </c>
      <c r="C153" s="84" t="s">
        <v>584</v>
      </c>
      <c r="D153" s="84" t="s">
        <v>450</v>
      </c>
      <c r="E153" s="168">
        <v>1335</v>
      </c>
      <c r="F153" s="168">
        <v>1265</v>
      </c>
      <c r="G153" s="168">
        <v>8140</v>
      </c>
      <c r="H153" s="168">
        <v>4705050</v>
      </c>
    </row>
    <row r="154" spans="1:8" x14ac:dyDescent="0.25">
      <c r="A154" s="84" t="s">
        <v>15</v>
      </c>
      <c r="B154" s="84" t="s">
        <v>327</v>
      </c>
      <c r="C154" s="84" t="s">
        <v>584</v>
      </c>
      <c r="D154" s="84" t="s">
        <v>450</v>
      </c>
      <c r="E154" s="168">
        <v>185</v>
      </c>
      <c r="F154" s="168">
        <v>180</v>
      </c>
      <c r="G154" s="168">
        <v>3530</v>
      </c>
      <c r="H154" s="168">
        <v>1710140</v>
      </c>
    </row>
    <row r="155" spans="1:8" x14ac:dyDescent="0.25">
      <c r="A155" s="84" t="s">
        <v>16</v>
      </c>
      <c r="B155" s="84" t="s">
        <v>17</v>
      </c>
      <c r="C155" s="84" t="s">
        <v>584</v>
      </c>
      <c r="D155" s="84" t="s">
        <v>450</v>
      </c>
      <c r="E155" s="168">
        <v>580</v>
      </c>
      <c r="F155" s="168">
        <v>535</v>
      </c>
      <c r="G155" s="168">
        <v>3485</v>
      </c>
      <c r="H155" s="168">
        <v>1748465</v>
      </c>
    </row>
    <row r="156" spans="1:8" x14ac:dyDescent="0.25">
      <c r="A156" s="84" t="s">
        <v>18</v>
      </c>
      <c r="B156" s="84" t="s">
        <v>19</v>
      </c>
      <c r="C156" s="84" t="s">
        <v>584</v>
      </c>
      <c r="D156" s="84" t="s">
        <v>450</v>
      </c>
      <c r="E156" s="168">
        <v>65</v>
      </c>
      <c r="F156" s="168">
        <v>60</v>
      </c>
      <c r="G156" s="168">
        <v>440</v>
      </c>
      <c r="H156" s="168">
        <v>179725</v>
      </c>
    </row>
    <row r="157" spans="1:8" x14ac:dyDescent="0.25">
      <c r="A157" s="84" t="s">
        <v>20</v>
      </c>
      <c r="B157" s="84" t="s">
        <v>21</v>
      </c>
      <c r="C157" s="84" t="s">
        <v>584</v>
      </c>
      <c r="D157" s="84" t="s">
        <v>450</v>
      </c>
      <c r="E157" s="168">
        <v>160</v>
      </c>
      <c r="F157" s="168">
        <v>155</v>
      </c>
      <c r="G157" s="168">
        <v>500</v>
      </c>
      <c r="H157" s="168">
        <v>249105</v>
      </c>
    </row>
    <row r="158" spans="1:8" x14ac:dyDescent="0.25">
      <c r="A158" s="84" t="s">
        <v>22</v>
      </c>
      <c r="B158" s="84" t="s">
        <v>23</v>
      </c>
      <c r="C158" s="84" t="s">
        <v>584</v>
      </c>
      <c r="D158" s="84" t="s">
        <v>450</v>
      </c>
      <c r="E158" s="168">
        <v>60</v>
      </c>
      <c r="F158" s="168">
        <v>55</v>
      </c>
      <c r="G158" s="168">
        <v>490</v>
      </c>
      <c r="H158" s="168">
        <v>176825</v>
      </c>
    </row>
    <row r="159" spans="1:8" x14ac:dyDescent="0.25">
      <c r="A159" s="84" t="s">
        <v>24</v>
      </c>
      <c r="B159" s="84" t="s">
        <v>492</v>
      </c>
      <c r="C159" s="84" t="s">
        <v>584</v>
      </c>
      <c r="D159" s="84" t="s">
        <v>450</v>
      </c>
      <c r="E159" s="168">
        <v>635</v>
      </c>
      <c r="F159" s="168">
        <v>600</v>
      </c>
      <c r="G159" s="168">
        <v>9390</v>
      </c>
      <c r="H159" s="168">
        <v>3192650</v>
      </c>
    </row>
    <row r="160" spans="1:8" x14ac:dyDescent="0.25">
      <c r="A160" s="84" t="s">
        <v>25</v>
      </c>
      <c r="B160" s="84" t="s">
        <v>491</v>
      </c>
      <c r="C160" s="84" t="s">
        <v>584</v>
      </c>
      <c r="D160" s="84" t="s">
        <v>450</v>
      </c>
      <c r="E160" s="168">
        <v>450</v>
      </c>
      <c r="F160" s="168">
        <v>425</v>
      </c>
      <c r="G160" s="168">
        <v>3865</v>
      </c>
      <c r="H160" s="168">
        <v>1526825</v>
      </c>
    </row>
    <row r="161" spans="1:8" x14ac:dyDescent="0.25">
      <c r="A161" s="84" t="s">
        <v>26</v>
      </c>
      <c r="B161" s="84" t="s">
        <v>27</v>
      </c>
      <c r="C161" s="84" t="s">
        <v>584</v>
      </c>
      <c r="D161" s="84" t="s">
        <v>450</v>
      </c>
      <c r="E161" s="168">
        <v>515</v>
      </c>
      <c r="F161" s="168">
        <v>470</v>
      </c>
      <c r="G161" s="168">
        <v>2085</v>
      </c>
      <c r="H161" s="168">
        <v>771055</v>
      </c>
    </row>
    <row r="162" spans="1:8" x14ac:dyDescent="0.25">
      <c r="A162" s="84" t="s">
        <v>2</v>
      </c>
      <c r="B162" s="84" t="s">
        <v>3</v>
      </c>
      <c r="C162" s="84" t="s">
        <v>583</v>
      </c>
      <c r="D162" s="84" t="s">
        <v>448</v>
      </c>
      <c r="E162" s="168">
        <v>200</v>
      </c>
      <c r="F162" s="168">
        <v>190</v>
      </c>
      <c r="G162" s="168">
        <v>610</v>
      </c>
      <c r="H162" s="168">
        <v>264750</v>
      </c>
    </row>
    <row r="163" spans="1:8" x14ac:dyDescent="0.25">
      <c r="A163" s="84" t="s">
        <v>4</v>
      </c>
      <c r="B163" s="84" t="s">
        <v>496</v>
      </c>
      <c r="C163" s="84" t="s">
        <v>583</v>
      </c>
      <c r="D163" s="84" t="s">
        <v>448</v>
      </c>
      <c r="E163" s="168">
        <v>235</v>
      </c>
      <c r="F163" s="168">
        <v>210</v>
      </c>
      <c r="G163" s="168">
        <v>1670</v>
      </c>
      <c r="H163" s="168">
        <v>640535</v>
      </c>
    </row>
    <row r="164" spans="1:8" x14ac:dyDescent="0.25">
      <c r="A164" s="84" t="s">
        <v>7</v>
      </c>
      <c r="B164" s="84" t="s">
        <v>497</v>
      </c>
      <c r="C164" s="84" t="s">
        <v>583</v>
      </c>
      <c r="D164" s="84" t="s">
        <v>448</v>
      </c>
      <c r="E164" s="168">
        <v>30</v>
      </c>
      <c r="F164" s="168">
        <v>25</v>
      </c>
      <c r="G164" s="168">
        <v>460</v>
      </c>
      <c r="H164" s="168">
        <v>191295</v>
      </c>
    </row>
    <row r="165" spans="1:8" x14ac:dyDescent="0.25">
      <c r="A165" s="84" t="s">
        <v>8</v>
      </c>
      <c r="B165" s="84" t="s">
        <v>9</v>
      </c>
      <c r="C165" s="84" t="s">
        <v>583</v>
      </c>
      <c r="D165" s="84" t="s">
        <v>448</v>
      </c>
      <c r="E165" s="168">
        <v>5</v>
      </c>
      <c r="F165" s="168">
        <v>5</v>
      </c>
      <c r="G165" s="168">
        <v>125</v>
      </c>
      <c r="H165" s="168">
        <v>54980</v>
      </c>
    </row>
    <row r="166" spans="1:8" x14ac:dyDescent="0.25">
      <c r="A166" s="84" t="s">
        <v>10</v>
      </c>
      <c r="B166" s="84" t="s">
        <v>495</v>
      </c>
      <c r="C166" s="84" t="s">
        <v>583</v>
      </c>
      <c r="D166" s="84" t="s">
        <v>448</v>
      </c>
      <c r="E166" s="168">
        <v>250</v>
      </c>
      <c r="F166" s="168">
        <v>225</v>
      </c>
      <c r="G166" s="168">
        <v>3350</v>
      </c>
      <c r="H166" s="168">
        <v>1647195</v>
      </c>
    </row>
    <row r="167" spans="1:8" x14ac:dyDescent="0.25">
      <c r="A167" s="84" t="s">
        <v>11</v>
      </c>
      <c r="B167" s="84" t="s">
        <v>494</v>
      </c>
      <c r="C167" s="84" t="s">
        <v>583</v>
      </c>
      <c r="D167" s="84" t="s">
        <v>448</v>
      </c>
      <c r="E167" s="168">
        <v>60</v>
      </c>
      <c r="F167" s="168">
        <v>60</v>
      </c>
      <c r="G167" s="168">
        <v>510</v>
      </c>
      <c r="H167" s="168">
        <v>218175</v>
      </c>
    </row>
    <row r="168" spans="1:8" x14ac:dyDescent="0.25">
      <c r="A168" s="84" t="s">
        <v>12</v>
      </c>
      <c r="B168" s="84" t="s">
        <v>13</v>
      </c>
      <c r="C168" s="84" t="s">
        <v>583</v>
      </c>
      <c r="D168" s="84" t="s">
        <v>448</v>
      </c>
      <c r="E168" s="168">
        <v>990</v>
      </c>
      <c r="F168" s="168">
        <v>940</v>
      </c>
      <c r="G168" s="168">
        <v>6260</v>
      </c>
      <c r="H168" s="168">
        <v>3465605</v>
      </c>
    </row>
    <row r="169" spans="1:8" x14ac:dyDescent="0.25">
      <c r="A169" s="84" t="s">
        <v>14</v>
      </c>
      <c r="B169" s="84" t="s">
        <v>493</v>
      </c>
      <c r="C169" s="84" t="s">
        <v>583</v>
      </c>
      <c r="D169" s="84" t="s">
        <v>448</v>
      </c>
      <c r="E169" s="168">
        <v>1755</v>
      </c>
      <c r="F169" s="168">
        <v>1670</v>
      </c>
      <c r="G169" s="168">
        <v>10130</v>
      </c>
      <c r="H169" s="168">
        <v>5514685</v>
      </c>
    </row>
    <row r="170" spans="1:8" x14ac:dyDescent="0.25">
      <c r="A170" s="84" t="s">
        <v>15</v>
      </c>
      <c r="B170" s="84" t="s">
        <v>327</v>
      </c>
      <c r="C170" s="84" t="s">
        <v>583</v>
      </c>
      <c r="D170" s="84" t="s">
        <v>448</v>
      </c>
      <c r="E170" s="168">
        <v>245</v>
      </c>
      <c r="F170" s="168">
        <v>225</v>
      </c>
      <c r="G170" s="168">
        <v>3435</v>
      </c>
      <c r="H170" s="168">
        <v>1630810</v>
      </c>
    </row>
    <row r="171" spans="1:8" x14ac:dyDescent="0.25">
      <c r="A171" s="84" t="s">
        <v>16</v>
      </c>
      <c r="B171" s="84" t="s">
        <v>17</v>
      </c>
      <c r="C171" s="84" t="s">
        <v>583</v>
      </c>
      <c r="D171" s="84" t="s">
        <v>448</v>
      </c>
      <c r="E171" s="168">
        <v>995</v>
      </c>
      <c r="F171" s="168">
        <v>905</v>
      </c>
      <c r="G171" s="168">
        <v>5660</v>
      </c>
      <c r="H171" s="168">
        <v>3088145</v>
      </c>
    </row>
    <row r="172" spans="1:8" x14ac:dyDescent="0.25">
      <c r="A172" s="84" t="s">
        <v>18</v>
      </c>
      <c r="B172" s="84" t="s">
        <v>19</v>
      </c>
      <c r="C172" s="84" t="s">
        <v>583</v>
      </c>
      <c r="D172" s="84" t="s">
        <v>448</v>
      </c>
      <c r="E172" s="168">
        <v>65</v>
      </c>
      <c r="F172" s="168">
        <v>60</v>
      </c>
      <c r="G172" s="168">
        <v>285</v>
      </c>
      <c r="H172" s="168">
        <v>165490</v>
      </c>
    </row>
    <row r="173" spans="1:8" x14ac:dyDescent="0.25">
      <c r="A173" s="84" t="s">
        <v>20</v>
      </c>
      <c r="B173" s="84" t="s">
        <v>21</v>
      </c>
      <c r="C173" s="84" t="s">
        <v>583</v>
      </c>
      <c r="D173" s="84" t="s">
        <v>448</v>
      </c>
      <c r="E173" s="168">
        <v>215</v>
      </c>
      <c r="F173" s="168">
        <v>205</v>
      </c>
      <c r="G173" s="168">
        <v>695</v>
      </c>
      <c r="H173" s="168">
        <v>336120</v>
      </c>
    </row>
    <row r="174" spans="1:8" x14ac:dyDescent="0.25">
      <c r="A174" s="84" t="s">
        <v>22</v>
      </c>
      <c r="B174" s="84" t="s">
        <v>23</v>
      </c>
      <c r="C174" s="84" t="s">
        <v>583</v>
      </c>
      <c r="D174" s="84" t="s">
        <v>448</v>
      </c>
      <c r="E174" s="168">
        <v>175</v>
      </c>
      <c r="F174" s="168">
        <v>170</v>
      </c>
      <c r="G174" s="168">
        <v>590</v>
      </c>
      <c r="H174" s="168">
        <v>326605</v>
      </c>
    </row>
    <row r="175" spans="1:8" x14ac:dyDescent="0.25">
      <c r="A175" s="84" t="s">
        <v>24</v>
      </c>
      <c r="B175" s="84" t="s">
        <v>492</v>
      </c>
      <c r="C175" s="84" t="s">
        <v>583</v>
      </c>
      <c r="D175" s="84" t="s">
        <v>448</v>
      </c>
      <c r="E175" s="168">
        <v>845</v>
      </c>
      <c r="F175" s="168">
        <v>790</v>
      </c>
      <c r="G175" s="168">
        <v>6695</v>
      </c>
      <c r="H175" s="168">
        <v>3205360</v>
      </c>
    </row>
    <row r="176" spans="1:8" x14ac:dyDescent="0.25">
      <c r="A176" s="84" t="s">
        <v>25</v>
      </c>
      <c r="B176" s="84" t="s">
        <v>491</v>
      </c>
      <c r="C176" s="84" t="s">
        <v>583</v>
      </c>
      <c r="D176" s="84" t="s">
        <v>448</v>
      </c>
      <c r="E176" s="168">
        <v>565</v>
      </c>
      <c r="F176" s="168">
        <v>520</v>
      </c>
      <c r="G176" s="168">
        <v>3980</v>
      </c>
      <c r="H176" s="168">
        <v>1452230</v>
      </c>
    </row>
    <row r="177" spans="1:8" x14ac:dyDescent="0.25">
      <c r="A177" s="84" t="s">
        <v>26</v>
      </c>
      <c r="B177" s="84" t="s">
        <v>27</v>
      </c>
      <c r="C177" s="84" t="s">
        <v>583</v>
      </c>
      <c r="D177" s="84" t="s">
        <v>448</v>
      </c>
      <c r="E177" s="168">
        <v>785</v>
      </c>
      <c r="F177" s="168">
        <v>680</v>
      </c>
      <c r="G177" s="168">
        <v>3330</v>
      </c>
      <c r="H177" s="168">
        <v>1133000</v>
      </c>
    </row>
    <row r="178" spans="1:8" x14ac:dyDescent="0.25">
      <c r="A178" s="84" t="s">
        <v>2</v>
      </c>
      <c r="B178" s="84" t="s">
        <v>3</v>
      </c>
      <c r="C178" s="84" t="s">
        <v>582</v>
      </c>
      <c r="D178" s="84" t="s">
        <v>446</v>
      </c>
      <c r="E178" s="168">
        <v>95</v>
      </c>
      <c r="F178" s="168">
        <v>95</v>
      </c>
      <c r="G178" s="168">
        <v>320</v>
      </c>
      <c r="H178" s="168">
        <v>196140</v>
      </c>
    </row>
    <row r="179" spans="1:8" x14ac:dyDescent="0.25">
      <c r="A179" s="84" t="s">
        <v>4</v>
      </c>
      <c r="B179" s="84" t="s">
        <v>496</v>
      </c>
      <c r="C179" s="84" t="s">
        <v>582</v>
      </c>
      <c r="D179" s="84" t="s">
        <v>446</v>
      </c>
      <c r="E179" s="168">
        <v>235</v>
      </c>
      <c r="F179" s="168">
        <v>225</v>
      </c>
      <c r="G179" s="168">
        <v>2345</v>
      </c>
      <c r="H179" s="168">
        <v>1329850</v>
      </c>
    </row>
    <row r="180" spans="1:8" x14ac:dyDescent="0.25">
      <c r="A180" s="84" t="s">
        <v>7</v>
      </c>
      <c r="B180" s="84" t="s">
        <v>497</v>
      </c>
      <c r="C180" s="84" t="s">
        <v>582</v>
      </c>
      <c r="D180" s="84" t="s">
        <v>446</v>
      </c>
      <c r="E180" s="168">
        <v>20</v>
      </c>
      <c r="F180" s="168">
        <v>20</v>
      </c>
      <c r="G180" s="168">
        <v>625</v>
      </c>
      <c r="H180" s="168">
        <v>428485</v>
      </c>
    </row>
    <row r="181" spans="1:8" x14ac:dyDescent="0.25">
      <c r="A181" s="84" t="s">
        <v>8</v>
      </c>
      <c r="B181" s="84" t="s">
        <v>9</v>
      </c>
      <c r="C181" s="84" t="s">
        <v>582</v>
      </c>
      <c r="D181" s="84" t="s">
        <v>446</v>
      </c>
      <c r="E181" s="168">
        <v>25</v>
      </c>
      <c r="F181" s="168">
        <v>20</v>
      </c>
      <c r="G181" s="168">
        <v>3160</v>
      </c>
      <c r="H181" s="168">
        <v>1465860</v>
      </c>
    </row>
    <row r="182" spans="1:8" x14ac:dyDescent="0.25">
      <c r="A182" s="84" t="s">
        <v>10</v>
      </c>
      <c r="B182" s="84" t="s">
        <v>495</v>
      </c>
      <c r="C182" s="84" t="s">
        <v>582</v>
      </c>
      <c r="D182" s="84" t="s">
        <v>446</v>
      </c>
      <c r="E182" s="168">
        <v>335</v>
      </c>
      <c r="F182" s="168">
        <v>325</v>
      </c>
      <c r="G182" s="168">
        <v>5935</v>
      </c>
      <c r="H182" s="168">
        <v>4215705</v>
      </c>
    </row>
    <row r="183" spans="1:8" x14ac:dyDescent="0.25">
      <c r="A183" s="84" t="s">
        <v>11</v>
      </c>
      <c r="B183" s="84" t="s">
        <v>494</v>
      </c>
      <c r="C183" s="84" t="s">
        <v>582</v>
      </c>
      <c r="D183" s="84" t="s">
        <v>446</v>
      </c>
      <c r="E183" s="168">
        <v>45</v>
      </c>
      <c r="F183" s="168">
        <v>45</v>
      </c>
      <c r="G183" s="168">
        <v>345</v>
      </c>
      <c r="H183" s="168">
        <v>155625</v>
      </c>
    </row>
    <row r="184" spans="1:8" x14ac:dyDescent="0.25">
      <c r="A184" s="84" t="s">
        <v>12</v>
      </c>
      <c r="B184" s="84" t="s">
        <v>13</v>
      </c>
      <c r="C184" s="84" t="s">
        <v>582</v>
      </c>
      <c r="D184" s="84" t="s">
        <v>446</v>
      </c>
      <c r="E184" s="168">
        <v>850</v>
      </c>
      <c r="F184" s="168">
        <v>835</v>
      </c>
      <c r="G184" s="168">
        <v>6125</v>
      </c>
      <c r="H184" s="168">
        <v>4348040</v>
      </c>
    </row>
    <row r="185" spans="1:8" x14ac:dyDescent="0.25">
      <c r="A185" s="84" t="s">
        <v>14</v>
      </c>
      <c r="B185" s="84" t="s">
        <v>493</v>
      </c>
      <c r="C185" s="84" t="s">
        <v>582</v>
      </c>
      <c r="D185" s="84" t="s">
        <v>446</v>
      </c>
      <c r="E185" s="168">
        <v>1475</v>
      </c>
      <c r="F185" s="168">
        <v>1450</v>
      </c>
      <c r="G185" s="168">
        <v>7830</v>
      </c>
      <c r="H185" s="168">
        <v>4950705</v>
      </c>
    </row>
    <row r="186" spans="1:8" x14ac:dyDescent="0.25">
      <c r="A186" s="84" t="s">
        <v>15</v>
      </c>
      <c r="B186" s="84" t="s">
        <v>327</v>
      </c>
      <c r="C186" s="84" t="s">
        <v>582</v>
      </c>
      <c r="D186" s="84" t="s">
        <v>446</v>
      </c>
      <c r="E186" s="168">
        <v>165</v>
      </c>
      <c r="F186" s="168">
        <v>160</v>
      </c>
      <c r="G186" s="168">
        <v>2145</v>
      </c>
      <c r="H186" s="168">
        <v>1072720</v>
      </c>
    </row>
    <row r="187" spans="1:8" x14ac:dyDescent="0.25">
      <c r="A187" s="84" t="s">
        <v>16</v>
      </c>
      <c r="B187" s="84" t="s">
        <v>17</v>
      </c>
      <c r="C187" s="84" t="s">
        <v>582</v>
      </c>
      <c r="D187" s="84" t="s">
        <v>446</v>
      </c>
      <c r="E187" s="168">
        <v>640</v>
      </c>
      <c r="F187" s="168">
        <v>610</v>
      </c>
      <c r="G187" s="168">
        <v>3135</v>
      </c>
      <c r="H187" s="168">
        <v>1955230</v>
      </c>
    </row>
    <row r="188" spans="1:8" x14ac:dyDescent="0.25">
      <c r="A188" s="84" t="s">
        <v>18</v>
      </c>
      <c r="B188" s="84" t="s">
        <v>19</v>
      </c>
      <c r="C188" s="84" t="s">
        <v>582</v>
      </c>
      <c r="D188" s="84" t="s">
        <v>446</v>
      </c>
      <c r="E188" s="168">
        <v>50</v>
      </c>
      <c r="F188" s="168">
        <v>50</v>
      </c>
      <c r="G188" s="168">
        <v>445</v>
      </c>
      <c r="H188" s="168">
        <v>228645</v>
      </c>
    </row>
    <row r="189" spans="1:8" x14ac:dyDescent="0.25">
      <c r="A189" s="84" t="s">
        <v>20</v>
      </c>
      <c r="B189" s="84" t="s">
        <v>21</v>
      </c>
      <c r="C189" s="84" t="s">
        <v>582</v>
      </c>
      <c r="D189" s="84" t="s">
        <v>446</v>
      </c>
      <c r="E189" s="168">
        <v>180</v>
      </c>
      <c r="F189" s="168">
        <v>175</v>
      </c>
      <c r="G189" s="168">
        <v>755</v>
      </c>
      <c r="H189" s="168">
        <v>499045</v>
      </c>
    </row>
    <row r="190" spans="1:8" x14ac:dyDescent="0.25">
      <c r="A190" s="84" t="s">
        <v>22</v>
      </c>
      <c r="B190" s="84" t="s">
        <v>23</v>
      </c>
      <c r="C190" s="84" t="s">
        <v>582</v>
      </c>
      <c r="D190" s="84" t="s">
        <v>446</v>
      </c>
      <c r="E190" s="168">
        <v>65</v>
      </c>
      <c r="F190" s="168">
        <v>65</v>
      </c>
      <c r="G190" s="168">
        <v>310</v>
      </c>
      <c r="H190" s="168">
        <v>183445</v>
      </c>
    </row>
    <row r="191" spans="1:8" x14ac:dyDescent="0.25">
      <c r="A191" s="84" t="s">
        <v>24</v>
      </c>
      <c r="B191" s="84" t="s">
        <v>492</v>
      </c>
      <c r="C191" s="84" t="s">
        <v>582</v>
      </c>
      <c r="D191" s="84" t="s">
        <v>446</v>
      </c>
      <c r="E191" s="168">
        <v>635</v>
      </c>
      <c r="F191" s="168">
        <v>625</v>
      </c>
      <c r="G191" s="168">
        <v>5760</v>
      </c>
      <c r="H191" s="168">
        <v>3388665</v>
      </c>
    </row>
    <row r="192" spans="1:8" x14ac:dyDescent="0.25">
      <c r="A192" s="84" t="s">
        <v>25</v>
      </c>
      <c r="B192" s="84" t="s">
        <v>491</v>
      </c>
      <c r="C192" s="84" t="s">
        <v>582</v>
      </c>
      <c r="D192" s="84" t="s">
        <v>446</v>
      </c>
      <c r="E192" s="168">
        <v>480</v>
      </c>
      <c r="F192" s="168">
        <v>465</v>
      </c>
      <c r="G192" s="168">
        <v>4100</v>
      </c>
      <c r="H192" s="168">
        <v>1752205</v>
      </c>
    </row>
    <row r="193" spans="1:8" x14ac:dyDescent="0.25">
      <c r="A193" s="84" t="s">
        <v>26</v>
      </c>
      <c r="B193" s="84" t="s">
        <v>27</v>
      </c>
      <c r="C193" s="84" t="s">
        <v>582</v>
      </c>
      <c r="D193" s="84" t="s">
        <v>446</v>
      </c>
      <c r="E193" s="168">
        <v>565</v>
      </c>
      <c r="F193" s="168">
        <v>540</v>
      </c>
      <c r="G193" s="168">
        <v>2325</v>
      </c>
      <c r="H193" s="168">
        <v>1408445</v>
      </c>
    </row>
    <row r="194" spans="1:8" x14ac:dyDescent="0.25">
      <c r="A194" s="84" t="s">
        <v>2</v>
      </c>
      <c r="B194" s="84" t="s">
        <v>3</v>
      </c>
      <c r="C194" s="84" t="s">
        <v>581</v>
      </c>
      <c r="D194" s="84" t="s">
        <v>445</v>
      </c>
      <c r="E194" s="168">
        <v>320</v>
      </c>
      <c r="F194" s="168">
        <v>280</v>
      </c>
      <c r="G194" s="168">
        <v>1565</v>
      </c>
      <c r="H194" s="168">
        <v>949590</v>
      </c>
    </row>
    <row r="195" spans="1:8" x14ac:dyDescent="0.25">
      <c r="A195" s="84" t="s">
        <v>4</v>
      </c>
      <c r="B195" s="84" t="s">
        <v>496</v>
      </c>
      <c r="C195" s="84" t="s">
        <v>581</v>
      </c>
      <c r="D195" s="84" t="s">
        <v>445</v>
      </c>
      <c r="E195" s="168">
        <v>905</v>
      </c>
      <c r="F195" s="168">
        <v>845</v>
      </c>
      <c r="G195" s="168">
        <v>5840</v>
      </c>
      <c r="H195" s="168">
        <v>3066555</v>
      </c>
    </row>
    <row r="196" spans="1:8" x14ac:dyDescent="0.25">
      <c r="A196" s="84" t="s">
        <v>5</v>
      </c>
      <c r="B196" s="84" t="s">
        <v>6</v>
      </c>
      <c r="C196" s="84" t="s">
        <v>581</v>
      </c>
      <c r="D196" s="84" t="s">
        <v>445</v>
      </c>
      <c r="E196" s="168">
        <v>5</v>
      </c>
      <c r="F196" s="168">
        <v>5</v>
      </c>
      <c r="G196" s="168">
        <v>440</v>
      </c>
      <c r="H196" s="168">
        <v>89265</v>
      </c>
    </row>
    <row r="197" spans="1:8" x14ac:dyDescent="0.25">
      <c r="A197" s="84" t="s">
        <v>7</v>
      </c>
      <c r="B197" s="84" t="s">
        <v>497</v>
      </c>
      <c r="C197" s="84" t="s">
        <v>581</v>
      </c>
      <c r="D197" s="84" t="s">
        <v>445</v>
      </c>
      <c r="E197" s="168">
        <v>235</v>
      </c>
      <c r="F197" s="168">
        <v>215</v>
      </c>
      <c r="G197" s="168">
        <v>4665</v>
      </c>
      <c r="H197" s="168">
        <v>2001840</v>
      </c>
    </row>
    <row r="198" spans="1:8" x14ac:dyDescent="0.25">
      <c r="A198" s="84" t="s">
        <v>8</v>
      </c>
      <c r="B198" s="84" t="s">
        <v>9</v>
      </c>
      <c r="C198" s="84" t="s">
        <v>581</v>
      </c>
      <c r="D198" s="84" t="s">
        <v>445</v>
      </c>
      <c r="E198" s="168">
        <v>55</v>
      </c>
      <c r="F198" s="168">
        <v>50</v>
      </c>
      <c r="G198" s="168">
        <v>1625</v>
      </c>
      <c r="H198" s="168">
        <v>1310330</v>
      </c>
    </row>
    <row r="199" spans="1:8" x14ac:dyDescent="0.25">
      <c r="A199" s="84" t="s">
        <v>10</v>
      </c>
      <c r="B199" s="84" t="s">
        <v>495</v>
      </c>
      <c r="C199" s="84" t="s">
        <v>581</v>
      </c>
      <c r="D199" s="84" t="s">
        <v>445</v>
      </c>
      <c r="E199" s="168">
        <v>1795</v>
      </c>
      <c r="F199" s="168">
        <v>1595</v>
      </c>
      <c r="G199" s="168">
        <v>24625</v>
      </c>
      <c r="H199" s="168">
        <v>12809665</v>
      </c>
    </row>
    <row r="200" spans="1:8" x14ac:dyDescent="0.25">
      <c r="A200" s="84" t="s">
        <v>11</v>
      </c>
      <c r="B200" s="84" t="s">
        <v>494</v>
      </c>
      <c r="C200" s="84" t="s">
        <v>581</v>
      </c>
      <c r="D200" s="84" t="s">
        <v>445</v>
      </c>
      <c r="E200" s="168">
        <v>300</v>
      </c>
      <c r="F200" s="168">
        <v>275</v>
      </c>
      <c r="G200" s="168">
        <v>4945</v>
      </c>
      <c r="H200" s="168">
        <v>1909595</v>
      </c>
    </row>
    <row r="201" spans="1:8" x14ac:dyDescent="0.25">
      <c r="A201" s="84" t="s">
        <v>12</v>
      </c>
      <c r="B201" s="84" t="s">
        <v>13</v>
      </c>
      <c r="C201" s="84" t="s">
        <v>581</v>
      </c>
      <c r="D201" s="84" t="s">
        <v>445</v>
      </c>
      <c r="E201" s="168">
        <v>6005</v>
      </c>
      <c r="F201" s="168">
        <v>5470</v>
      </c>
      <c r="G201" s="168">
        <v>44505</v>
      </c>
      <c r="H201" s="168">
        <v>21954350</v>
      </c>
    </row>
    <row r="202" spans="1:8" x14ac:dyDescent="0.25">
      <c r="A202" s="84" t="s">
        <v>14</v>
      </c>
      <c r="B202" s="84" t="s">
        <v>493</v>
      </c>
      <c r="C202" s="84" t="s">
        <v>581</v>
      </c>
      <c r="D202" s="84" t="s">
        <v>445</v>
      </c>
      <c r="E202" s="168">
        <v>11060</v>
      </c>
      <c r="F202" s="168">
        <v>10205</v>
      </c>
      <c r="G202" s="168">
        <v>66650</v>
      </c>
      <c r="H202" s="168">
        <v>32203640</v>
      </c>
    </row>
    <row r="203" spans="1:8" x14ac:dyDescent="0.25">
      <c r="A203" s="84" t="s">
        <v>15</v>
      </c>
      <c r="B203" s="84" t="s">
        <v>327</v>
      </c>
      <c r="C203" s="84" t="s">
        <v>581</v>
      </c>
      <c r="D203" s="84" t="s">
        <v>445</v>
      </c>
      <c r="E203" s="168">
        <v>1890</v>
      </c>
      <c r="F203" s="168">
        <v>1705</v>
      </c>
      <c r="G203" s="168">
        <v>39410</v>
      </c>
      <c r="H203" s="168">
        <v>18449480</v>
      </c>
    </row>
    <row r="204" spans="1:8" x14ac:dyDescent="0.25">
      <c r="A204" s="84" t="s">
        <v>16</v>
      </c>
      <c r="B204" s="84" t="s">
        <v>17</v>
      </c>
      <c r="C204" s="84" t="s">
        <v>581</v>
      </c>
      <c r="D204" s="84" t="s">
        <v>445</v>
      </c>
      <c r="E204" s="168">
        <v>5870</v>
      </c>
      <c r="F204" s="168">
        <v>5270</v>
      </c>
      <c r="G204" s="168">
        <v>39880</v>
      </c>
      <c r="H204" s="168">
        <v>20804705</v>
      </c>
    </row>
    <row r="205" spans="1:8" x14ac:dyDescent="0.25">
      <c r="A205" s="84" t="s">
        <v>18</v>
      </c>
      <c r="B205" s="84" t="s">
        <v>19</v>
      </c>
      <c r="C205" s="84" t="s">
        <v>581</v>
      </c>
      <c r="D205" s="84" t="s">
        <v>445</v>
      </c>
      <c r="E205" s="168">
        <v>1040</v>
      </c>
      <c r="F205" s="168">
        <v>910</v>
      </c>
      <c r="G205" s="168">
        <v>11665</v>
      </c>
      <c r="H205" s="168">
        <v>5350245</v>
      </c>
    </row>
    <row r="206" spans="1:8" x14ac:dyDescent="0.25">
      <c r="A206" s="84" t="s">
        <v>20</v>
      </c>
      <c r="B206" s="84" t="s">
        <v>21</v>
      </c>
      <c r="C206" s="84" t="s">
        <v>581</v>
      </c>
      <c r="D206" s="84" t="s">
        <v>445</v>
      </c>
      <c r="E206" s="168">
        <v>1430</v>
      </c>
      <c r="F206" s="168">
        <v>1330</v>
      </c>
      <c r="G206" s="168">
        <v>9430</v>
      </c>
      <c r="H206" s="168">
        <v>3407015</v>
      </c>
    </row>
    <row r="207" spans="1:8" x14ac:dyDescent="0.25">
      <c r="A207" s="84" t="s">
        <v>22</v>
      </c>
      <c r="B207" s="84" t="s">
        <v>23</v>
      </c>
      <c r="C207" s="84" t="s">
        <v>581</v>
      </c>
      <c r="D207" s="84" t="s">
        <v>445</v>
      </c>
      <c r="E207" s="168">
        <v>1215</v>
      </c>
      <c r="F207" s="168">
        <v>1135</v>
      </c>
      <c r="G207" s="168">
        <v>5420</v>
      </c>
      <c r="H207" s="168">
        <v>2092915</v>
      </c>
    </row>
    <row r="208" spans="1:8" x14ac:dyDescent="0.25">
      <c r="A208" s="84" t="s">
        <v>24</v>
      </c>
      <c r="B208" s="84" t="s">
        <v>492</v>
      </c>
      <c r="C208" s="84" t="s">
        <v>581</v>
      </c>
      <c r="D208" s="84" t="s">
        <v>445</v>
      </c>
      <c r="E208" s="168">
        <v>7800</v>
      </c>
      <c r="F208" s="168">
        <v>6970</v>
      </c>
      <c r="G208" s="168">
        <v>98780</v>
      </c>
      <c r="H208" s="168">
        <v>38950505</v>
      </c>
    </row>
    <row r="209" spans="1:8" x14ac:dyDescent="0.25">
      <c r="A209" s="84" t="s">
        <v>25</v>
      </c>
      <c r="B209" s="84" t="s">
        <v>491</v>
      </c>
      <c r="C209" s="84" t="s">
        <v>581</v>
      </c>
      <c r="D209" s="84" t="s">
        <v>445</v>
      </c>
      <c r="E209" s="168">
        <v>4510</v>
      </c>
      <c r="F209" s="168">
        <v>3990</v>
      </c>
      <c r="G209" s="168">
        <v>41010</v>
      </c>
      <c r="H209" s="168">
        <v>13604260</v>
      </c>
    </row>
    <row r="210" spans="1:8" x14ac:dyDescent="0.25">
      <c r="A210" s="84" t="s">
        <v>26</v>
      </c>
      <c r="B210" s="84" t="s">
        <v>27</v>
      </c>
      <c r="C210" s="84" t="s">
        <v>581</v>
      </c>
      <c r="D210" s="84" t="s">
        <v>445</v>
      </c>
      <c r="E210" s="168">
        <v>5210</v>
      </c>
      <c r="F210" s="168">
        <v>4420</v>
      </c>
      <c r="G210" s="168">
        <v>28850</v>
      </c>
      <c r="H210" s="168">
        <v>10218090</v>
      </c>
    </row>
    <row r="211" spans="1:8" x14ac:dyDescent="0.25">
      <c r="A211" s="84" t="s">
        <v>2</v>
      </c>
      <c r="B211" s="84" t="s">
        <v>3</v>
      </c>
      <c r="C211" s="84" t="s">
        <v>580</v>
      </c>
      <c r="D211" s="84" t="s">
        <v>444</v>
      </c>
      <c r="E211" s="168">
        <v>340</v>
      </c>
      <c r="F211" s="168">
        <v>300</v>
      </c>
      <c r="G211" s="168">
        <v>1250</v>
      </c>
      <c r="H211" s="168">
        <v>476240</v>
      </c>
    </row>
    <row r="212" spans="1:8" x14ac:dyDescent="0.25">
      <c r="A212" s="84" t="s">
        <v>4</v>
      </c>
      <c r="B212" s="84" t="s">
        <v>496</v>
      </c>
      <c r="C212" s="84" t="s">
        <v>580</v>
      </c>
      <c r="D212" s="84" t="s">
        <v>444</v>
      </c>
      <c r="E212" s="168">
        <v>400</v>
      </c>
      <c r="F212" s="168">
        <v>370</v>
      </c>
      <c r="G212" s="168">
        <v>3385</v>
      </c>
      <c r="H212" s="168">
        <v>1103345</v>
      </c>
    </row>
    <row r="213" spans="1:8" x14ac:dyDescent="0.25">
      <c r="A213" s="84" t="s">
        <v>7</v>
      </c>
      <c r="B213" s="84" t="s">
        <v>497</v>
      </c>
      <c r="C213" s="84" t="s">
        <v>580</v>
      </c>
      <c r="D213" s="84" t="s">
        <v>444</v>
      </c>
      <c r="E213" s="168">
        <v>70</v>
      </c>
      <c r="F213" s="168">
        <v>60</v>
      </c>
      <c r="G213" s="168">
        <v>1970</v>
      </c>
      <c r="H213" s="168">
        <v>706430</v>
      </c>
    </row>
    <row r="214" spans="1:8" x14ac:dyDescent="0.25">
      <c r="A214" s="84" t="s">
        <v>8</v>
      </c>
      <c r="B214" s="84" t="s">
        <v>9</v>
      </c>
      <c r="C214" s="84" t="s">
        <v>580</v>
      </c>
      <c r="D214" s="84" t="s">
        <v>444</v>
      </c>
      <c r="E214" s="168">
        <v>30</v>
      </c>
      <c r="F214" s="168">
        <v>30</v>
      </c>
      <c r="G214" s="168">
        <v>6245</v>
      </c>
      <c r="H214" s="168">
        <v>3024570</v>
      </c>
    </row>
    <row r="215" spans="1:8" x14ac:dyDescent="0.25">
      <c r="A215" s="84" t="s">
        <v>10</v>
      </c>
      <c r="B215" s="84" t="s">
        <v>495</v>
      </c>
      <c r="C215" s="84" t="s">
        <v>580</v>
      </c>
      <c r="D215" s="84" t="s">
        <v>444</v>
      </c>
      <c r="E215" s="168">
        <v>550</v>
      </c>
      <c r="F215" s="168">
        <v>510</v>
      </c>
      <c r="G215" s="168">
        <v>11935</v>
      </c>
      <c r="H215" s="168">
        <v>5520485</v>
      </c>
    </row>
    <row r="216" spans="1:8" x14ac:dyDescent="0.25">
      <c r="A216" s="84" t="s">
        <v>11</v>
      </c>
      <c r="B216" s="84" t="s">
        <v>494</v>
      </c>
      <c r="C216" s="84" t="s">
        <v>580</v>
      </c>
      <c r="D216" s="84" t="s">
        <v>444</v>
      </c>
      <c r="E216" s="168">
        <v>75</v>
      </c>
      <c r="F216" s="168">
        <v>75</v>
      </c>
      <c r="G216" s="168">
        <v>1260</v>
      </c>
      <c r="H216" s="168">
        <v>578640</v>
      </c>
    </row>
    <row r="217" spans="1:8" x14ac:dyDescent="0.25">
      <c r="A217" s="84" t="s">
        <v>12</v>
      </c>
      <c r="B217" s="84" t="s">
        <v>13</v>
      </c>
      <c r="C217" s="84" t="s">
        <v>580</v>
      </c>
      <c r="D217" s="84" t="s">
        <v>444</v>
      </c>
      <c r="E217" s="168">
        <v>1925</v>
      </c>
      <c r="F217" s="168">
        <v>1760</v>
      </c>
      <c r="G217" s="168">
        <v>14495</v>
      </c>
      <c r="H217" s="168">
        <v>7614155</v>
      </c>
    </row>
    <row r="218" spans="1:8" x14ac:dyDescent="0.25">
      <c r="A218" s="84" t="s">
        <v>14</v>
      </c>
      <c r="B218" s="84" t="s">
        <v>493</v>
      </c>
      <c r="C218" s="84" t="s">
        <v>580</v>
      </c>
      <c r="D218" s="84" t="s">
        <v>444</v>
      </c>
      <c r="E218" s="168">
        <v>3355</v>
      </c>
      <c r="F218" s="168">
        <v>3130</v>
      </c>
      <c r="G218" s="168">
        <v>26395</v>
      </c>
      <c r="H218" s="168">
        <v>12204835</v>
      </c>
    </row>
    <row r="219" spans="1:8" x14ac:dyDescent="0.25">
      <c r="A219" s="84" t="s">
        <v>15</v>
      </c>
      <c r="B219" s="84" t="s">
        <v>327</v>
      </c>
      <c r="C219" s="84" t="s">
        <v>580</v>
      </c>
      <c r="D219" s="84" t="s">
        <v>444</v>
      </c>
      <c r="E219" s="168">
        <v>310</v>
      </c>
      <c r="F219" s="168">
        <v>285</v>
      </c>
      <c r="G219" s="168">
        <v>9275</v>
      </c>
      <c r="H219" s="168">
        <v>3709005</v>
      </c>
    </row>
    <row r="220" spans="1:8" x14ac:dyDescent="0.25">
      <c r="A220" s="84" t="s">
        <v>16</v>
      </c>
      <c r="B220" s="84" t="s">
        <v>17</v>
      </c>
      <c r="C220" s="84" t="s">
        <v>580</v>
      </c>
      <c r="D220" s="84" t="s">
        <v>444</v>
      </c>
      <c r="E220" s="168">
        <v>1950</v>
      </c>
      <c r="F220" s="168">
        <v>1785</v>
      </c>
      <c r="G220" s="168">
        <v>13020</v>
      </c>
      <c r="H220" s="168">
        <v>7063740</v>
      </c>
    </row>
    <row r="221" spans="1:8" x14ac:dyDescent="0.25">
      <c r="A221" s="84" t="s">
        <v>18</v>
      </c>
      <c r="B221" s="84" t="s">
        <v>19</v>
      </c>
      <c r="C221" s="84" t="s">
        <v>580</v>
      </c>
      <c r="D221" s="84" t="s">
        <v>444</v>
      </c>
      <c r="E221" s="168">
        <v>210</v>
      </c>
      <c r="F221" s="168">
        <v>190</v>
      </c>
      <c r="G221" s="168">
        <v>1560</v>
      </c>
      <c r="H221" s="168">
        <v>669905</v>
      </c>
    </row>
    <row r="222" spans="1:8" x14ac:dyDescent="0.25">
      <c r="A222" s="84" t="s">
        <v>20</v>
      </c>
      <c r="B222" s="84" t="s">
        <v>21</v>
      </c>
      <c r="C222" s="84" t="s">
        <v>580</v>
      </c>
      <c r="D222" s="84" t="s">
        <v>444</v>
      </c>
      <c r="E222" s="168">
        <v>400</v>
      </c>
      <c r="F222" s="168">
        <v>375</v>
      </c>
      <c r="G222" s="168">
        <v>1740</v>
      </c>
      <c r="H222" s="168">
        <v>694910</v>
      </c>
    </row>
    <row r="223" spans="1:8" x14ac:dyDescent="0.25">
      <c r="A223" s="84" t="s">
        <v>22</v>
      </c>
      <c r="B223" s="84" t="s">
        <v>23</v>
      </c>
      <c r="C223" s="84" t="s">
        <v>580</v>
      </c>
      <c r="D223" s="84" t="s">
        <v>444</v>
      </c>
      <c r="E223" s="168">
        <v>340</v>
      </c>
      <c r="F223" s="168">
        <v>310</v>
      </c>
      <c r="G223" s="168">
        <v>1665</v>
      </c>
      <c r="H223" s="168">
        <v>655010</v>
      </c>
    </row>
    <row r="224" spans="1:8" x14ac:dyDescent="0.25">
      <c r="A224" s="84" t="s">
        <v>24</v>
      </c>
      <c r="B224" s="84" t="s">
        <v>492</v>
      </c>
      <c r="C224" s="84" t="s">
        <v>580</v>
      </c>
      <c r="D224" s="84" t="s">
        <v>444</v>
      </c>
      <c r="E224" s="168">
        <v>1880</v>
      </c>
      <c r="F224" s="168">
        <v>1695</v>
      </c>
      <c r="G224" s="168">
        <v>28980</v>
      </c>
      <c r="H224" s="168">
        <v>10992160</v>
      </c>
    </row>
    <row r="225" spans="1:8" x14ac:dyDescent="0.25">
      <c r="A225" s="84" t="s">
        <v>25</v>
      </c>
      <c r="B225" s="84" t="s">
        <v>491</v>
      </c>
      <c r="C225" s="84" t="s">
        <v>580</v>
      </c>
      <c r="D225" s="84" t="s">
        <v>444</v>
      </c>
      <c r="E225" s="168">
        <v>1110</v>
      </c>
      <c r="F225" s="168">
        <v>1015</v>
      </c>
      <c r="G225" s="168">
        <v>10845</v>
      </c>
      <c r="H225" s="168">
        <v>3255075</v>
      </c>
    </row>
    <row r="226" spans="1:8" x14ac:dyDescent="0.25">
      <c r="A226" s="84" t="s">
        <v>26</v>
      </c>
      <c r="B226" s="84" t="s">
        <v>27</v>
      </c>
      <c r="C226" s="84" t="s">
        <v>580</v>
      </c>
      <c r="D226" s="84" t="s">
        <v>444</v>
      </c>
      <c r="E226" s="168">
        <v>1785</v>
      </c>
      <c r="F226" s="168">
        <v>1540</v>
      </c>
      <c r="G226" s="168">
        <v>9905</v>
      </c>
      <c r="H226" s="168">
        <v>3565555</v>
      </c>
    </row>
    <row r="227" spans="1:8" x14ac:dyDescent="0.25">
      <c r="A227" s="84" t="s">
        <v>2</v>
      </c>
      <c r="B227" s="84" t="s">
        <v>3</v>
      </c>
      <c r="C227" s="84" t="s">
        <v>579</v>
      </c>
      <c r="D227" s="84" t="s">
        <v>443</v>
      </c>
      <c r="E227" s="168">
        <v>40</v>
      </c>
      <c r="F227" s="168">
        <v>40</v>
      </c>
      <c r="G227" s="168">
        <v>140</v>
      </c>
      <c r="H227" s="168">
        <v>66450</v>
      </c>
    </row>
    <row r="228" spans="1:8" x14ac:dyDescent="0.25">
      <c r="A228" s="84" t="s">
        <v>4</v>
      </c>
      <c r="B228" s="84" t="s">
        <v>496</v>
      </c>
      <c r="C228" s="84" t="s">
        <v>579</v>
      </c>
      <c r="D228" s="84" t="s">
        <v>443</v>
      </c>
      <c r="E228" s="168">
        <v>100</v>
      </c>
      <c r="F228" s="168">
        <v>95</v>
      </c>
      <c r="G228" s="168">
        <v>960</v>
      </c>
      <c r="H228" s="168">
        <v>397425</v>
      </c>
    </row>
    <row r="229" spans="1:8" x14ac:dyDescent="0.25">
      <c r="A229" s="84" t="s">
        <v>7</v>
      </c>
      <c r="B229" s="84" t="s">
        <v>497</v>
      </c>
      <c r="C229" s="84" t="s">
        <v>579</v>
      </c>
      <c r="D229" s="84" t="s">
        <v>443</v>
      </c>
      <c r="E229" s="168">
        <v>5</v>
      </c>
      <c r="F229" s="168">
        <v>5</v>
      </c>
      <c r="G229" s="168">
        <v>60</v>
      </c>
      <c r="H229" s="168">
        <v>16195</v>
      </c>
    </row>
    <row r="230" spans="1:8" x14ac:dyDescent="0.25">
      <c r="A230" s="84" t="s">
        <v>10</v>
      </c>
      <c r="B230" s="84" t="s">
        <v>495</v>
      </c>
      <c r="C230" s="84" t="s">
        <v>579</v>
      </c>
      <c r="D230" s="84" t="s">
        <v>443</v>
      </c>
      <c r="E230" s="168">
        <v>105</v>
      </c>
      <c r="F230" s="168">
        <v>100</v>
      </c>
      <c r="G230" s="168">
        <v>2580</v>
      </c>
      <c r="H230" s="168">
        <v>1558785</v>
      </c>
    </row>
    <row r="231" spans="1:8" x14ac:dyDescent="0.25">
      <c r="A231" s="84" t="s">
        <v>11</v>
      </c>
      <c r="B231" s="84" t="s">
        <v>494</v>
      </c>
      <c r="C231" s="84" t="s">
        <v>579</v>
      </c>
      <c r="D231" s="84" t="s">
        <v>443</v>
      </c>
      <c r="E231" s="168">
        <v>10</v>
      </c>
      <c r="F231" s="168">
        <v>10</v>
      </c>
      <c r="G231" s="168">
        <v>40</v>
      </c>
      <c r="H231" s="168">
        <v>21180</v>
      </c>
    </row>
    <row r="232" spans="1:8" x14ac:dyDescent="0.25">
      <c r="A232" s="84" t="s">
        <v>12</v>
      </c>
      <c r="B232" s="84" t="s">
        <v>13</v>
      </c>
      <c r="C232" s="84" t="s">
        <v>579</v>
      </c>
      <c r="D232" s="84" t="s">
        <v>443</v>
      </c>
      <c r="E232" s="168">
        <v>425</v>
      </c>
      <c r="F232" s="168">
        <v>415</v>
      </c>
      <c r="G232" s="168">
        <v>3255</v>
      </c>
      <c r="H232" s="168">
        <v>1600355</v>
      </c>
    </row>
    <row r="233" spans="1:8" x14ac:dyDescent="0.25">
      <c r="A233" s="84" t="s">
        <v>14</v>
      </c>
      <c r="B233" s="84" t="s">
        <v>493</v>
      </c>
      <c r="C233" s="84" t="s">
        <v>579</v>
      </c>
      <c r="D233" s="84" t="s">
        <v>443</v>
      </c>
      <c r="E233" s="168">
        <v>715</v>
      </c>
      <c r="F233" s="168">
        <v>690</v>
      </c>
      <c r="G233" s="168">
        <v>3975</v>
      </c>
      <c r="H233" s="168">
        <v>1835900</v>
      </c>
    </row>
    <row r="234" spans="1:8" x14ac:dyDescent="0.25">
      <c r="A234" s="84" t="s">
        <v>15</v>
      </c>
      <c r="B234" s="84" t="s">
        <v>327</v>
      </c>
      <c r="C234" s="84" t="s">
        <v>579</v>
      </c>
      <c r="D234" s="84" t="s">
        <v>443</v>
      </c>
      <c r="E234" s="168">
        <v>85</v>
      </c>
      <c r="F234" s="168">
        <v>80</v>
      </c>
      <c r="G234" s="168">
        <v>1480</v>
      </c>
      <c r="H234" s="168">
        <v>545810</v>
      </c>
    </row>
    <row r="235" spans="1:8" x14ac:dyDescent="0.25">
      <c r="A235" s="84" t="s">
        <v>16</v>
      </c>
      <c r="B235" s="84" t="s">
        <v>17</v>
      </c>
      <c r="C235" s="84" t="s">
        <v>579</v>
      </c>
      <c r="D235" s="84" t="s">
        <v>443</v>
      </c>
      <c r="E235" s="168">
        <v>390</v>
      </c>
      <c r="F235" s="168">
        <v>380</v>
      </c>
      <c r="G235" s="168">
        <v>1365</v>
      </c>
      <c r="H235" s="168">
        <v>653230</v>
      </c>
    </row>
    <row r="236" spans="1:8" x14ac:dyDescent="0.25">
      <c r="A236" s="84" t="s">
        <v>18</v>
      </c>
      <c r="B236" s="84" t="s">
        <v>19</v>
      </c>
      <c r="C236" s="84" t="s">
        <v>579</v>
      </c>
      <c r="D236" s="84" t="s">
        <v>443</v>
      </c>
      <c r="E236" s="168">
        <v>20</v>
      </c>
      <c r="F236" s="168">
        <v>20</v>
      </c>
      <c r="G236" s="168">
        <v>90</v>
      </c>
      <c r="H236" s="168">
        <v>45205</v>
      </c>
    </row>
    <row r="237" spans="1:8" x14ac:dyDescent="0.25">
      <c r="A237" s="84" t="s">
        <v>20</v>
      </c>
      <c r="B237" s="84" t="s">
        <v>21</v>
      </c>
      <c r="C237" s="84" t="s">
        <v>579</v>
      </c>
      <c r="D237" s="84" t="s">
        <v>443</v>
      </c>
      <c r="E237" s="168">
        <v>70</v>
      </c>
      <c r="F237" s="168">
        <v>70</v>
      </c>
      <c r="G237" s="168">
        <v>220</v>
      </c>
      <c r="H237" s="168">
        <v>86300</v>
      </c>
    </row>
    <row r="238" spans="1:8" x14ac:dyDescent="0.25">
      <c r="A238" s="84" t="s">
        <v>22</v>
      </c>
      <c r="B238" s="84" t="s">
        <v>23</v>
      </c>
      <c r="C238" s="84" t="s">
        <v>579</v>
      </c>
      <c r="D238" s="84" t="s">
        <v>443</v>
      </c>
      <c r="E238" s="168">
        <v>25</v>
      </c>
      <c r="F238" s="168">
        <v>25</v>
      </c>
      <c r="G238" s="168">
        <v>105</v>
      </c>
      <c r="H238" s="168">
        <v>42395</v>
      </c>
    </row>
    <row r="239" spans="1:8" x14ac:dyDescent="0.25">
      <c r="A239" s="84" t="s">
        <v>24</v>
      </c>
      <c r="B239" s="84" t="s">
        <v>492</v>
      </c>
      <c r="C239" s="84" t="s">
        <v>579</v>
      </c>
      <c r="D239" s="84" t="s">
        <v>443</v>
      </c>
      <c r="E239" s="168">
        <v>305</v>
      </c>
      <c r="F239" s="168">
        <v>285</v>
      </c>
      <c r="G239" s="168">
        <v>2160</v>
      </c>
      <c r="H239" s="168">
        <v>824825</v>
      </c>
    </row>
    <row r="240" spans="1:8" x14ac:dyDescent="0.25">
      <c r="A240" s="84" t="s">
        <v>25</v>
      </c>
      <c r="B240" s="84" t="s">
        <v>491</v>
      </c>
      <c r="C240" s="84" t="s">
        <v>579</v>
      </c>
      <c r="D240" s="84" t="s">
        <v>443</v>
      </c>
      <c r="E240" s="168">
        <v>235</v>
      </c>
      <c r="F240" s="168">
        <v>225</v>
      </c>
      <c r="G240" s="168">
        <v>1995</v>
      </c>
      <c r="H240" s="168">
        <v>662420</v>
      </c>
    </row>
    <row r="241" spans="1:8" x14ac:dyDescent="0.25">
      <c r="A241" s="84" t="s">
        <v>26</v>
      </c>
      <c r="B241" s="84" t="s">
        <v>27</v>
      </c>
      <c r="C241" s="84" t="s">
        <v>579</v>
      </c>
      <c r="D241" s="84" t="s">
        <v>443</v>
      </c>
      <c r="E241" s="168">
        <v>265</v>
      </c>
      <c r="F241" s="168">
        <v>255</v>
      </c>
      <c r="G241" s="168">
        <v>925</v>
      </c>
      <c r="H241" s="168">
        <v>352560</v>
      </c>
    </row>
    <row r="242" spans="1:8" x14ac:dyDescent="0.25">
      <c r="A242" s="84" t="s">
        <v>2</v>
      </c>
      <c r="B242" s="84" t="s">
        <v>3</v>
      </c>
      <c r="C242" s="84" t="s">
        <v>578</v>
      </c>
      <c r="D242" s="84" t="s">
        <v>442</v>
      </c>
      <c r="E242" s="168">
        <v>105</v>
      </c>
      <c r="F242" s="168">
        <v>95</v>
      </c>
      <c r="G242" s="168">
        <v>395</v>
      </c>
      <c r="H242" s="168">
        <v>107455</v>
      </c>
    </row>
    <row r="243" spans="1:8" x14ac:dyDescent="0.25">
      <c r="A243" s="84" t="s">
        <v>4</v>
      </c>
      <c r="B243" s="84" t="s">
        <v>496</v>
      </c>
      <c r="C243" s="84" t="s">
        <v>578</v>
      </c>
      <c r="D243" s="84" t="s">
        <v>442</v>
      </c>
      <c r="E243" s="168">
        <v>200</v>
      </c>
      <c r="F243" s="168">
        <v>180</v>
      </c>
      <c r="G243" s="168">
        <v>1850</v>
      </c>
      <c r="H243" s="168">
        <v>746745</v>
      </c>
    </row>
    <row r="244" spans="1:8" x14ac:dyDescent="0.25">
      <c r="A244" s="84" t="s">
        <v>7</v>
      </c>
      <c r="B244" s="84" t="s">
        <v>497</v>
      </c>
      <c r="C244" s="84" t="s">
        <v>578</v>
      </c>
      <c r="D244" s="84" t="s">
        <v>442</v>
      </c>
      <c r="E244" s="168">
        <v>55</v>
      </c>
      <c r="F244" s="168">
        <v>50</v>
      </c>
      <c r="G244" s="168">
        <v>4190</v>
      </c>
      <c r="H244" s="168">
        <v>2010945</v>
      </c>
    </row>
    <row r="245" spans="1:8" x14ac:dyDescent="0.25">
      <c r="A245" s="84" t="s">
        <v>8</v>
      </c>
      <c r="B245" s="84" t="s">
        <v>9</v>
      </c>
      <c r="C245" s="84" t="s">
        <v>578</v>
      </c>
      <c r="D245" s="84" t="s">
        <v>442</v>
      </c>
      <c r="E245" s="168">
        <v>5</v>
      </c>
      <c r="F245" s="168">
        <v>5</v>
      </c>
      <c r="G245" s="168">
        <v>1205</v>
      </c>
      <c r="H245" s="168">
        <v>506585</v>
      </c>
    </row>
    <row r="246" spans="1:8" x14ac:dyDescent="0.25">
      <c r="A246" s="84" t="s">
        <v>10</v>
      </c>
      <c r="B246" s="84" t="s">
        <v>495</v>
      </c>
      <c r="C246" s="84" t="s">
        <v>578</v>
      </c>
      <c r="D246" s="84" t="s">
        <v>442</v>
      </c>
      <c r="E246" s="168">
        <v>415</v>
      </c>
      <c r="F246" s="168">
        <v>370</v>
      </c>
      <c r="G246" s="168">
        <v>8080</v>
      </c>
      <c r="H246" s="168">
        <v>3860335</v>
      </c>
    </row>
    <row r="247" spans="1:8" x14ac:dyDescent="0.25">
      <c r="A247" s="84" t="s">
        <v>11</v>
      </c>
      <c r="B247" s="84" t="s">
        <v>494</v>
      </c>
      <c r="C247" s="84" t="s">
        <v>578</v>
      </c>
      <c r="D247" s="84" t="s">
        <v>442</v>
      </c>
      <c r="E247" s="168">
        <v>55</v>
      </c>
      <c r="F247" s="168">
        <v>50</v>
      </c>
      <c r="G247" s="168">
        <v>750</v>
      </c>
      <c r="H247" s="168">
        <v>358190</v>
      </c>
    </row>
    <row r="248" spans="1:8" x14ac:dyDescent="0.25">
      <c r="A248" s="84" t="s">
        <v>12</v>
      </c>
      <c r="B248" s="84" t="s">
        <v>13</v>
      </c>
      <c r="C248" s="84" t="s">
        <v>578</v>
      </c>
      <c r="D248" s="84" t="s">
        <v>442</v>
      </c>
      <c r="E248" s="168">
        <v>970</v>
      </c>
      <c r="F248" s="168">
        <v>905</v>
      </c>
      <c r="G248" s="168">
        <v>6640</v>
      </c>
      <c r="H248" s="168">
        <v>3785910</v>
      </c>
    </row>
    <row r="249" spans="1:8" x14ac:dyDescent="0.25">
      <c r="A249" s="84" t="s">
        <v>14</v>
      </c>
      <c r="B249" s="84" t="s">
        <v>493</v>
      </c>
      <c r="C249" s="84" t="s">
        <v>578</v>
      </c>
      <c r="D249" s="84" t="s">
        <v>442</v>
      </c>
      <c r="E249" s="168">
        <v>1515</v>
      </c>
      <c r="F249" s="168">
        <v>1445</v>
      </c>
      <c r="G249" s="168">
        <v>9415</v>
      </c>
      <c r="H249" s="168">
        <v>4916560</v>
      </c>
    </row>
    <row r="250" spans="1:8" x14ac:dyDescent="0.25">
      <c r="A250" s="84" t="s">
        <v>15</v>
      </c>
      <c r="B250" s="84" t="s">
        <v>327</v>
      </c>
      <c r="C250" s="84" t="s">
        <v>578</v>
      </c>
      <c r="D250" s="84" t="s">
        <v>442</v>
      </c>
      <c r="E250" s="168">
        <v>165</v>
      </c>
      <c r="F250" s="168">
        <v>150</v>
      </c>
      <c r="G250" s="168">
        <v>3250</v>
      </c>
      <c r="H250" s="168">
        <v>1811960</v>
      </c>
    </row>
    <row r="251" spans="1:8" x14ac:dyDescent="0.25">
      <c r="A251" s="84" t="s">
        <v>16</v>
      </c>
      <c r="B251" s="84" t="s">
        <v>17</v>
      </c>
      <c r="C251" s="84" t="s">
        <v>578</v>
      </c>
      <c r="D251" s="84" t="s">
        <v>442</v>
      </c>
      <c r="E251" s="168">
        <v>580</v>
      </c>
      <c r="F251" s="168">
        <v>530</v>
      </c>
      <c r="G251" s="168">
        <v>3610</v>
      </c>
      <c r="H251" s="168">
        <v>2228200</v>
      </c>
    </row>
    <row r="252" spans="1:8" x14ac:dyDescent="0.25">
      <c r="A252" s="84" t="s">
        <v>18</v>
      </c>
      <c r="B252" s="84" t="s">
        <v>19</v>
      </c>
      <c r="C252" s="84" t="s">
        <v>578</v>
      </c>
      <c r="D252" s="84" t="s">
        <v>442</v>
      </c>
      <c r="E252" s="168">
        <v>90</v>
      </c>
      <c r="F252" s="168">
        <v>80</v>
      </c>
      <c r="G252" s="168">
        <v>1015</v>
      </c>
      <c r="H252" s="168">
        <v>465475</v>
      </c>
    </row>
    <row r="253" spans="1:8" x14ac:dyDescent="0.25">
      <c r="A253" s="84" t="s">
        <v>20</v>
      </c>
      <c r="B253" s="84" t="s">
        <v>21</v>
      </c>
      <c r="C253" s="84" t="s">
        <v>578</v>
      </c>
      <c r="D253" s="84" t="s">
        <v>442</v>
      </c>
      <c r="E253" s="168">
        <v>185</v>
      </c>
      <c r="F253" s="168">
        <v>180</v>
      </c>
      <c r="G253" s="168">
        <v>805</v>
      </c>
      <c r="H253" s="168">
        <v>382355</v>
      </c>
    </row>
    <row r="254" spans="1:8" x14ac:dyDescent="0.25">
      <c r="A254" s="84" t="s">
        <v>22</v>
      </c>
      <c r="B254" s="84" t="s">
        <v>23</v>
      </c>
      <c r="C254" s="84" t="s">
        <v>578</v>
      </c>
      <c r="D254" s="84" t="s">
        <v>442</v>
      </c>
      <c r="E254" s="168">
        <v>110</v>
      </c>
      <c r="F254" s="168">
        <v>105</v>
      </c>
      <c r="G254" s="168">
        <v>430</v>
      </c>
      <c r="H254" s="168">
        <v>208865</v>
      </c>
    </row>
    <row r="255" spans="1:8" x14ac:dyDescent="0.25">
      <c r="A255" s="84" t="s">
        <v>24</v>
      </c>
      <c r="B255" s="84" t="s">
        <v>492</v>
      </c>
      <c r="C255" s="84" t="s">
        <v>578</v>
      </c>
      <c r="D255" s="84" t="s">
        <v>442</v>
      </c>
      <c r="E255" s="168">
        <v>680</v>
      </c>
      <c r="F255" s="168">
        <v>635</v>
      </c>
      <c r="G255" s="168">
        <v>7515</v>
      </c>
      <c r="H255" s="168">
        <v>3009010</v>
      </c>
    </row>
    <row r="256" spans="1:8" x14ac:dyDescent="0.25">
      <c r="A256" s="84" t="s">
        <v>25</v>
      </c>
      <c r="B256" s="84" t="s">
        <v>491</v>
      </c>
      <c r="C256" s="84" t="s">
        <v>578</v>
      </c>
      <c r="D256" s="84" t="s">
        <v>442</v>
      </c>
      <c r="E256" s="168">
        <v>505</v>
      </c>
      <c r="F256" s="168">
        <v>465</v>
      </c>
      <c r="G256" s="168">
        <v>4245</v>
      </c>
      <c r="H256" s="168">
        <v>1354625</v>
      </c>
    </row>
    <row r="257" spans="1:8" x14ac:dyDescent="0.25">
      <c r="A257" s="84" t="s">
        <v>26</v>
      </c>
      <c r="B257" s="84" t="s">
        <v>27</v>
      </c>
      <c r="C257" s="84" t="s">
        <v>578</v>
      </c>
      <c r="D257" s="84" t="s">
        <v>442</v>
      </c>
      <c r="E257" s="168">
        <v>730</v>
      </c>
      <c r="F257" s="168">
        <v>635</v>
      </c>
      <c r="G257" s="168">
        <v>3500</v>
      </c>
      <c r="H257" s="168">
        <v>1395685</v>
      </c>
    </row>
    <row r="258" spans="1:8" x14ac:dyDescent="0.25">
      <c r="A258" s="84" t="s">
        <v>2</v>
      </c>
      <c r="B258" s="84" t="s">
        <v>3</v>
      </c>
      <c r="C258" s="84" t="s">
        <v>577</v>
      </c>
      <c r="D258" s="84" t="s">
        <v>441</v>
      </c>
      <c r="E258" s="168">
        <v>420</v>
      </c>
      <c r="F258" s="168">
        <v>400</v>
      </c>
      <c r="G258" s="168">
        <v>1770</v>
      </c>
      <c r="H258" s="168">
        <v>808905</v>
      </c>
    </row>
    <row r="259" spans="1:8" x14ac:dyDescent="0.25">
      <c r="A259" s="84" t="s">
        <v>4</v>
      </c>
      <c r="B259" s="84" t="s">
        <v>496</v>
      </c>
      <c r="C259" s="84" t="s">
        <v>577</v>
      </c>
      <c r="D259" s="84" t="s">
        <v>441</v>
      </c>
      <c r="E259" s="168">
        <v>375</v>
      </c>
      <c r="F259" s="168">
        <v>350</v>
      </c>
      <c r="G259" s="168">
        <v>3195</v>
      </c>
      <c r="H259" s="168">
        <v>1131440</v>
      </c>
    </row>
    <row r="260" spans="1:8" x14ac:dyDescent="0.25">
      <c r="A260" s="84" t="s">
        <v>7</v>
      </c>
      <c r="B260" s="84" t="s">
        <v>497</v>
      </c>
      <c r="C260" s="84" t="s">
        <v>577</v>
      </c>
      <c r="D260" s="84" t="s">
        <v>441</v>
      </c>
      <c r="E260" s="168">
        <v>50</v>
      </c>
      <c r="F260" s="168">
        <v>45</v>
      </c>
      <c r="G260" s="168">
        <v>940</v>
      </c>
      <c r="H260" s="168">
        <v>433160</v>
      </c>
    </row>
    <row r="261" spans="1:8" x14ac:dyDescent="0.25">
      <c r="A261" s="84" t="s">
        <v>8</v>
      </c>
      <c r="B261" s="84" t="s">
        <v>9</v>
      </c>
      <c r="C261" s="84" t="s">
        <v>577</v>
      </c>
      <c r="D261" s="84" t="s">
        <v>441</v>
      </c>
      <c r="E261" s="168">
        <v>45</v>
      </c>
      <c r="F261" s="168">
        <v>40</v>
      </c>
      <c r="G261" s="168">
        <v>4890</v>
      </c>
      <c r="H261" s="168">
        <v>2415625</v>
      </c>
    </row>
    <row r="262" spans="1:8" x14ac:dyDescent="0.25">
      <c r="A262" s="84" t="s">
        <v>10</v>
      </c>
      <c r="B262" s="84" t="s">
        <v>495</v>
      </c>
      <c r="C262" s="84" t="s">
        <v>577</v>
      </c>
      <c r="D262" s="84" t="s">
        <v>441</v>
      </c>
      <c r="E262" s="168">
        <v>635</v>
      </c>
      <c r="F262" s="168">
        <v>565</v>
      </c>
      <c r="G262" s="168">
        <v>8130</v>
      </c>
      <c r="H262" s="168">
        <v>3893845</v>
      </c>
    </row>
    <row r="263" spans="1:8" x14ac:dyDescent="0.25">
      <c r="A263" s="84" t="s">
        <v>11</v>
      </c>
      <c r="B263" s="84" t="s">
        <v>494</v>
      </c>
      <c r="C263" s="84" t="s">
        <v>577</v>
      </c>
      <c r="D263" s="84" t="s">
        <v>441</v>
      </c>
      <c r="E263" s="168">
        <v>90</v>
      </c>
      <c r="F263" s="168">
        <v>85</v>
      </c>
      <c r="G263" s="168">
        <v>970</v>
      </c>
      <c r="H263" s="168">
        <v>450235</v>
      </c>
    </row>
    <row r="264" spans="1:8" x14ac:dyDescent="0.25">
      <c r="A264" s="84" t="s">
        <v>12</v>
      </c>
      <c r="B264" s="84" t="s">
        <v>13</v>
      </c>
      <c r="C264" s="84" t="s">
        <v>577</v>
      </c>
      <c r="D264" s="84" t="s">
        <v>441</v>
      </c>
      <c r="E264" s="168">
        <v>1955</v>
      </c>
      <c r="F264" s="168">
        <v>1825</v>
      </c>
      <c r="G264" s="168">
        <v>12230</v>
      </c>
      <c r="H264" s="168">
        <v>6117545</v>
      </c>
    </row>
    <row r="265" spans="1:8" x14ac:dyDescent="0.25">
      <c r="A265" s="84" t="s">
        <v>14</v>
      </c>
      <c r="B265" s="84" t="s">
        <v>493</v>
      </c>
      <c r="C265" s="84" t="s">
        <v>577</v>
      </c>
      <c r="D265" s="84" t="s">
        <v>441</v>
      </c>
      <c r="E265" s="168">
        <v>3365</v>
      </c>
      <c r="F265" s="168">
        <v>3155</v>
      </c>
      <c r="G265" s="168">
        <v>18805</v>
      </c>
      <c r="H265" s="168">
        <v>9334185</v>
      </c>
    </row>
    <row r="266" spans="1:8" x14ac:dyDescent="0.25">
      <c r="A266" s="84" t="s">
        <v>15</v>
      </c>
      <c r="B266" s="84" t="s">
        <v>327</v>
      </c>
      <c r="C266" s="84" t="s">
        <v>577</v>
      </c>
      <c r="D266" s="84" t="s">
        <v>441</v>
      </c>
      <c r="E266" s="168">
        <v>310</v>
      </c>
      <c r="F266" s="168">
        <v>275</v>
      </c>
      <c r="G266" s="168">
        <v>4555</v>
      </c>
      <c r="H266" s="168">
        <v>2016855</v>
      </c>
    </row>
    <row r="267" spans="1:8" x14ac:dyDescent="0.25">
      <c r="A267" s="84" t="s">
        <v>16</v>
      </c>
      <c r="B267" s="84" t="s">
        <v>17</v>
      </c>
      <c r="C267" s="84" t="s">
        <v>577</v>
      </c>
      <c r="D267" s="84" t="s">
        <v>441</v>
      </c>
      <c r="E267" s="168">
        <v>1835</v>
      </c>
      <c r="F267" s="168">
        <v>1670</v>
      </c>
      <c r="G267" s="168">
        <v>10640</v>
      </c>
      <c r="H267" s="168">
        <v>5761625</v>
      </c>
    </row>
    <row r="268" spans="1:8" x14ac:dyDescent="0.25">
      <c r="A268" s="84" t="s">
        <v>18</v>
      </c>
      <c r="B268" s="84" t="s">
        <v>19</v>
      </c>
      <c r="C268" s="84" t="s">
        <v>577</v>
      </c>
      <c r="D268" s="84" t="s">
        <v>441</v>
      </c>
      <c r="E268" s="168">
        <v>160</v>
      </c>
      <c r="F268" s="168">
        <v>145</v>
      </c>
      <c r="G268" s="168">
        <v>990</v>
      </c>
      <c r="H268" s="168">
        <v>445490</v>
      </c>
    </row>
    <row r="269" spans="1:8" x14ac:dyDescent="0.25">
      <c r="A269" s="84" t="s">
        <v>20</v>
      </c>
      <c r="B269" s="84" t="s">
        <v>21</v>
      </c>
      <c r="C269" s="84" t="s">
        <v>577</v>
      </c>
      <c r="D269" s="84" t="s">
        <v>441</v>
      </c>
      <c r="E269" s="168">
        <v>450</v>
      </c>
      <c r="F269" s="168">
        <v>410</v>
      </c>
      <c r="G269" s="168">
        <v>1945</v>
      </c>
      <c r="H269" s="168">
        <v>661850</v>
      </c>
    </row>
    <row r="270" spans="1:8" x14ac:dyDescent="0.25">
      <c r="A270" s="84" t="s">
        <v>22</v>
      </c>
      <c r="B270" s="84" t="s">
        <v>23</v>
      </c>
      <c r="C270" s="84" t="s">
        <v>577</v>
      </c>
      <c r="D270" s="84" t="s">
        <v>441</v>
      </c>
      <c r="E270" s="168">
        <v>385</v>
      </c>
      <c r="F270" s="168">
        <v>370</v>
      </c>
      <c r="G270" s="168">
        <v>1470</v>
      </c>
      <c r="H270" s="168">
        <v>820100</v>
      </c>
    </row>
    <row r="271" spans="1:8" x14ac:dyDescent="0.25">
      <c r="A271" s="84" t="s">
        <v>24</v>
      </c>
      <c r="B271" s="84" t="s">
        <v>492</v>
      </c>
      <c r="C271" s="84" t="s">
        <v>577</v>
      </c>
      <c r="D271" s="84" t="s">
        <v>441</v>
      </c>
      <c r="E271" s="168">
        <v>1720</v>
      </c>
      <c r="F271" s="168">
        <v>1560</v>
      </c>
      <c r="G271" s="168">
        <v>18655</v>
      </c>
      <c r="H271" s="168">
        <v>6085530</v>
      </c>
    </row>
    <row r="272" spans="1:8" x14ac:dyDescent="0.25">
      <c r="A272" s="84" t="s">
        <v>25</v>
      </c>
      <c r="B272" s="84" t="s">
        <v>491</v>
      </c>
      <c r="C272" s="84" t="s">
        <v>577</v>
      </c>
      <c r="D272" s="84" t="s">
        <v>441</v>
      </c>
      <c r="E272" s="168">
        <v>1030</v>
      </c>
      <c r="F272" s="168">
        <v>930</v>
      </c>
      <c r="G272" s="168">
        <v>7875</v>
      </c>
      <c r="H272" s="168">
        <v>2297185</v>
      </c>
    </row>
    <row r="273" spans="1:8" x14ac:dyDescent="0.25">
      <c r="A273" s="84" t="s">
        <v>26</v>
      </c>
      <c r="B273" s="84" t="s">
        <v>27</v>
      </c>
      <c r="C273" s="84" t="s">
        <v>577</v>
      </c>
      <c r="D273" s="84" t="s">
        <v>441</v>
      </c>
      <c r="E273" s="168">
        <v>1510</v>
      </c>
      <c r="F273" s="168">
        <v>1310</v>
      </c>
      <c r="G273" s="168">
        <v>6370</v>
      </c>
      <c r="H273" s="168">
        <v>2627715</v>
      </c>
    </row>
    <row r="274" spans="1:8" x14ac:dyDescent="0.25">
      <c r="A274" s="84" t="s">
        <v>2</v>
      </c>
      <c r="B274" s="84" t="s">
        <v>3</v>
      </c>
      <c r="C274" s="84" t="s">
        <v>576</v>
      </c>
      <c r="D274" s="84" t="s">
        <v>440</v>
      </c>
      <c r="E274" s="168">
        <v>135</v>
      </c>
      <c r="F274" s="168">
        <v>125</v>
      </c>
      <c r="G274" s="168">
        <v>460</v>
      </c>
      <c r="H274" s="168">
        <v>179225</v>
      </c>
    </row>
    <row r="275" spans="1:8" x14ac:dyDescent="0.25">
      <c r="A275" s="84" t="s">
        <v>4</v>
      </c>
      <c r="B275" s="84" t="s">
        <v>496</v>
      </c>
      <c r="C275" s="84" t="s">
        <v>576</v>
      </c>
      <c r="D275" s="84" t="s">
        <v>440</v>
      </c>
      <c r="E275" s="168">
        <v>115</v>
      </c>
      <c r="F275" s="168">
        <v>110</v>
      </c>
      <c r="G275" s="168">
        <v>1230</v>
      </c>
      <c r="H275" s="168">
        <v>578255</v>
      </c>
    </row>
    <row r="276" spans="1:8" x14ac:dyDescent="0.25">
      <c r="A276" s="84" t="s">
        <v>7</v>
      </c>
      <c r="B276" s="84" t="s">
        <v>497</v>
      </c>
      <c r="C276" s="84" t="s">
        <v>576</v>
      </c>
      <c r="D276" s="84" t="s">
        <v>440</v>
      </c>
      <c r="E276" s="168">
        <v>50</v>
      </c>
      <c r="F276" s="168">
        <v>40</v>
      </c>
      <c r="G276" s="168">
        <v>2540</v>
      </c>
      <c r="H276" s="168">
        <v>1112525</v>
      </c>
    </row>
    <row r="277" spans="1:8" x14ac:dyDescent="0.25">
      <c r="A277" s="84" t="s">
        <v>8</v>
      </c>
      <c r="B277" s="84" t="s">
        <v>9</v>
      </c>
      <c r="C277" s="84" t="s">
        <v>576</v>
      </c>
      <c r="D277" s="84" t="s">
        <v>440</v>
      </c>
      <c r="E277" s="168">
        <v>15</v>
      </c>
      <c r="F277" s="168">
        <v>10</v>
      </c>
      <c r="G277" s="168">
        <v>1005</v>
      </c>
      <c r="H277" s="168">
        <v>320420</v>
      </c>
    </row>
    <row r="278" spans="1:8" x14ac:dyDescent="0.25">
      <c r="A278" s="84" t="s">
        <v>10</v>
      </c>
      <c r="B278" s="84" t="s">
        <v>495</v>
      </c>
      <c r="C278" s="84" t="s">
        <v>576</v>
      </c>
      <c r="D278" s="84" t="s">
        <v>440</v>
      </c>
      <c r="E278" s="168">
        <v>300</v>
      </c>
      <c r="F278" s="168">
        <v>280</v>
      </c>
      <c r="G278" s="168">
        <v>7210</v>
      </c>
      <c r="H278" s="168">
        <v>4388495</v>
      </c>
    </row>
    <row r="279" spans="1:8" x14ac:dyDescent="0.25">
      <c r="A279" s="84" t="s">
        <v>11</v>
      </c>
      <c r="B279" s="84" t="s">
        <v>494</v>
      </c>
      <c r="C279" s="84" t="s">
        <v>576</v>
      </c>
      <c r="D279" s="84" t="s">
        <v>440</v>
      </c>
      <c r="E279" s="168">
        <v>60</v>
      </c>
      <c r="F279" s="168">
        <v>50</v>
      </c>
      <c r="G279" s="168">
        <v>670</v>
      </c>
      <c r="H279" s="168">
        <v>255650</v>
      </c>
    </row>
    <row r="280" spans="1:8" x14ac:dyDescent="0.25">
      <c r="A280" s="84" t="s">
        <v>12</v>
      </c>
      <c r="B280" s="84" t="s">
        <v>13</v>
      </c>
      <c r="C280" s="84" t="s">
        <v>576</v>
      </c>
      <c r="D280" s="84" t="s">
        <v>440</v>
      </c>
      <c r="E280" s="168">
        <v>630</v>
      </c>
      <c r="F280" s="168">
        <v>605</v>
      </c>
      <c r="G280" s="168">
        <v>4320</v>
      </c>
      <c r="H280" s="168">
        <v>2316900</v>
      </c>
    </row>
    <row r="281" spans="1:8" x14ac:dyDescent="0.25">
      <c r="A281" s="84" t="s">
        <v>14</v>
      </c>
      <c r="B281" s="84" t="s">
        <v>493</v>
      </c>
      <c r="C281" s="84" t="s">
        <v>576</v>
      </c>
      <c r="D281" s="84" t="s">
        <v>440</v>
      </c>
      <c r="E281" s="168">
        <v>1130</v>
      </c>
      <c r="F281" s="168">
        <v>1085</v>
      </c>
      <c r="G281" s="168">
        <v>6715</v>
      </c>
      <c r="H281" s="168">
        <v>3241265</v>
      </c>
    </row>
    <row r="282" spans="1:8" x14ac:dyDescent="0.25">
      <c r="A282" s="84" t="s">
        <v>15</v>
      </c>
      <c r="B282" s="84" t="s">
        <v>327</v>
      </c>
      <c r="C282" s="84" t="s">
        <v>576</v>
      </c>
      <c r="D282" s="84" t="s">
        <v>440</v>
      </c>
      <c r="E282" s="168">
        <v>155</v>
      </c>
      <c r="F282" s="168">
        <v>145</v>
      </c>
      <c r="G282" s="168">
        <v>2560</v>
      </c>
      <c r="H282" s="168">
        <v>1166375</v>
      </c>
    </row>
    <row r="283" spans="1:8" x14ac:dyDescent="0.25">
      <c r="A283" s="84" t="s">
        <v>16</v>
      </c>
      <c r="B283" s="84" t="s">
        <v>17</v>
      </c>
      <c r="C283" s="84" t="s">
        <v>576</v>
      </c>
      <c r="D283" s="84" t="s">
        <v>440</v>
      </c>
      <c r="E283" s="168">
        <v>585</v>
      </c>
      <c r="F283" s="168">
        <v>535</v>
      </c>
      <c r="G283" s="168">
        <v>3250</v>
      </c>
      <c r="H283" s="168">
        <v>1597560</v>
      </c>
    </row>
    <row r="284" spans="1:8" x14ac:dyDescent="0.25">
      <c r="A284" s="84" t="s">
        <v>18</v>
      </c>
      <c r="B284" s="84" t="s">
        <v>19</v>
      </c>
      <c r="C284" s="84" t="s">
        <v>576</v>
      </c>
      <c r="D284" s="84" t="s">
        <v>440</v>
      </c>
      <c r="E284" s="168">
        <v>50</v>
      </c>
      <c r="F284" s="168">
        <v>40</v>
      </c>
      <c r="G284" s="168">
        <v>405</v>
      </c>
      <c r="H284" s="168">
        <v>156225</v>
      </c>
    </row>
    <row r="285" spans="1:8" x14ac:dyDescent="0.25">
      <c r="A285" s="84" t="s">
        <v>20</v>
      </c>
      <c r="B285" s="84" t="s">
        <v>21</v>
      </c>
      <c r="C285" s="84" t="s">
        <v>576</v>
      </c>
      <c r="D285" s="84" t="s">
        <v>440</v>
      </c>
      <c r="E285" s="168">
        <v>140</v>
      </c>
      <c r="F285" s="168">
        <v>135</v>
      </c>
      <c r="G285" s="168">
        <v>450</v>
      </c>
      <c r="H285" s="168">
        <v>212270</v>
      </c>
    </row>
    <row r="286" spans="1:8" x14ac:dyDescent="0.25">
      <c r="A286" s="84" t="s">
        <v>22</v>
      </c>
      <c r="B286" s="84" t="s">
        <v>23</v>
      </c>
      <c r="C286" s="84" t="s">
        <v>576</v>
      </c>
      <c r="D286" s="84" t="s">
        <v>440</v>
      </c>
      <c r="E286" s="168">
        <v>75</v>
      </c>
      <c r="F286" s="168">
        <v>75</v>
      </c>
      <c r="G286" s="168">
        <v>235</v>
      </c>
      <c r="H286" s="168">
        <v>110755</v>
      </c>
    </row>
    <row r="287" spans="1:8" x14ac:dyDescent="0.25">
      <c r="A287" s="84" t="s">
        <v>24</v>
      </c>
      <c r="B287" s="84" t="s">
        <v>492</v>
      </c>
      <c r="C287" s="84" t="s">
        <v>576</v>
      </c>
      <c r="D287" s="84" t="s">
        <v>440</v>
      </c>
      <c r="E287" s="168">
        <v>545</v>
      </c>
      <c r="F287" s="168">
        <v>515</v>
      </c>
      <c r="G287" s="168">
        <v>7045</v>
      </c>
      <c r="H287" s="168">
        <v>2568175</v>
      </c>
    </row>
    <row r="288" spans="1:8" x14ac:dyDescent="0.25">
      <c r="A288" s="84" t="s">
        <v>25</v>
      </c>
      <c r="B288" s="84" t="s">
        <v>491</v>
      </c>
      <c r="C288" s="84" t="s">
        <v>576</v>
      </c>
      <c r="D288" s="84" t="s">
        <v>440</v>
      </c>
      <c r="E288" s="168">
        <v>380</v>
      </c>
      <c r="F288" s="168">
        <v>360</v>
      </c>
      <c r="G288" s="168">
        <v>3185</v>
      </c>
      <c r="H288" s="168">
        <v>1342625</v>
      </c>
    </row>
    <row r="289" spans="1:8" x14ac:dyDescent="0.25">
      <c r="A289" s="84" t="s">
        <v>26</v>
      </c>
      <c r="B289" s="84" t="s">
        <v>27</v>
      </c>
      <c r="C289" s="84" t="s">
        <v>576</v>
      </c>
      <c r="D289" s="84" t="s">
        <v>440</v>
      </c>
      <c r="E289" s="168">
        <v>515</v>
      </c>
      <c r="F289" s="168">
        <v>485</v>
      </c>
      <c r="G289" s="168">
        <v>1920</v>
      </c>
      <c r="H289" s="168">
        <v>640665</v>
      </c>
    </row>
    <row r="290" spans="1:8" x14ac:dyDescent="0.25">
      <c r="A290" s="84" t="s">
        <v>2</v>
      </c>
      <c r="B290" s="84" t="s">
        <v>3</v>
      </c>
      <c r="C290" s="84" t="s">
        <v>575</v>
      </c>
      <c r="D290" s="84" t="s">
        <v>439</v>
      </c>
      <c r="E290" s="168">
        <v>65</v>
      </c>
      <c r="F290" s="168">
        <v>60</v>
      </c>
      <c r="G290" s="168">
        <v>365</v>
      </c>
      <c r="H290" s="168">
        <v>83795</v>
      </c>
    </row>
    <row r="291" spans="1:8" x14ac:dyDescent="0.25">
      <c r="A291" s="84" t="s">
        <v>4</v>
      </c>
      <c r="B291" s="84" t="s">
        <v>496</v>
      </c>
      <c r="C291" s="84" t="s">
        <v>575</v>
      </c>
      <c r="D291" s="84" t="s">
        <v>439</v>
      </c>
      <c r="E291" s="168">
        <v>140</v>
      </c>
      <c r="F291" s="168">
        <v>125</v>
      </c>
      <c r="G291" s="168">
        <v>1050</v>
      </c>
      <c r="H291" s="168">
        <v>409825</v>
      </c>
    </row>
    <row r="292" spans="1:8" x14ac:dyDescent="0.25">
      <c r="A292" s="84" t="s">
        <v>7</v>
      </c>
      <c r="B292" s="84" t="s">
        <v>497</v>
      </c>
      <c r="C292" s="84" t="s">
        <v>575</v>
      </c>
      <c r="D292" s="84" t="s">
        <v>439</v>
      </c>
      <c r="E292" s="168">
        <v>30</v>
      </c>
      <c r="F292" s="168">
        <v>30</v>
      </c>
      <c r="G292" s="168">
        <v>1365</v>
      </c>
      <c r="H292" s="168">
        <v>558815</v>
      </c>
    </row>
    <row r="293" spans="1:8" x14ac:dyDescent="0.25">
      <c r="A293" s="84" t="s">
        <v>8</v>
      </c>
      <c r="B293" s="84" t="s">
        <v>9</v>
      </c>
      <c r="C293" s="84" t="s">
        <v>575</v>
      </c>
      <c r="D293" s="84" t="s">
        <v>439</v>
      </c>
      <c r="E293" s="168">
        <v>5</v>
      </c>
      <c r="F293" s="168">
        <v>5</v>
      </c>
      <c r="G293" s="168">
        <v>420</v>
      </c>
      <c r="H293" s="168">
        <v>360375</v>
      </c>
    </row>
    <row r="294" spans="1:8" x14ac:dyDescent="0.25">
      <c r="A294" s="84" t="s">
        <v>10</v>
      </c>
      <c r="B294" s="84" t="s">
        <v>495</v>
      </c>
      <c r="C294" s="84" t="s">
        <v>575</v>
      </c>
      <c r="D294" s="84" t="s">
        <v>439</v>
      </c>
      <c r="E294" s="168">
        <v>255</v>
      </c>
      <c r="F294" s="168">
        <v>235</v>
      </c>
      <c r="G294" s="168">
        <v>5620</v>
      </c>
      <c r="H294" s="168">
        <v>3327145</v>
      </c>
    </row>
    <row r="295" spans="1:8" x14ac:dyDescent="0.25">
      <c r="A295" s="84" t="s">
        <v>11</v>
      </c>
      <c r="B295" s="84" t="s">
        <v>494</v>
      </c>
      <c r="C295" s="84" t="s">
        <v>575</v>
      </c>
      <c r="D295" s="84" t="s">
        <v>439</v>
      </c>
      <c r="E295" s="168">
        <v>45</v>
      </c>
      <c r="F295" s="168">
        <v>45</v>
      </c>
      <c r="G295" s="168">
        <v>340</v>
      </c>
      <c r="H295" s="168">
        <v>162910</v>
      </c>
    </row>
    <row r="296" spans="1:8" x14ac:dyDescent="0.25">
      <c r="A296" s="84" t="s">
        <v>12</v>
      </c>
      <c r="B296" s="84" t="s">
        <v>13</v>
      </c>
      <c r="C296" s="84" t="s">
        <v>575</v>
      </c>
      <c r="D296" s="84" t="s">
        <v>439</v>
      </c>
      <c r="E296" s="168">
        <v>615</v>
      </c>
      <c r="F296" s="168">
        <v>580</v>
      </c>
      <c r="G296" s="168">
        <v>4425</v>
      </c>
      <c r="H296" s="168">
        <v>2113235</v>
      </c>
    </row>
    <row r="297" spans="1:8" x14ac:dyDescent="0.25">
      <c r="A297" s="84" t="s">
        <v>14</v>
      </c>
      <c r="B297" s="84" t="s">
        <v>493</v>
      </c>
      <c r="C297" s="84" t="s">
        <v>575</v>
      </c>
      <c r="D297" s="84" t="s">
        <v>439</v>
      </c>
      <c r="E297" s="168">
        <v>1155</v>
      </c>
      <c r="F297" s="168">
        <v>1115</v>
      </c>
      <c r="G297" s="168">
        <v>6310</v>
      </c>
      <c r="H297" s="168">
        <v>2994710</v>
      </c>
    </row>
    <row r="298" spans="1:8" x14ac:dyDescent="0.25">
      <c r="A298" s="84" t="s">
        <v>15</v>
      </c>
      <c r="B298" s="84" t="s">
        <v>327</v>
      </c>
      <c r="C298" s="84" t="s">
        <v>575</v>
      </c>
      <c r="D298" s="84" t="s">
        <v>439</v>
      </c>
      <c r="E298" s="168">
        <v>155</v>
      </c>
      <c r="F298" s="168">
        <v>150</v>
      </c>
      <c r="G298" s="168">
        <v>2915</v>
      </c>
      <c r="H298" s="168">
        <v>1219900</v>
      </c>
    </row>
    <row r="299" spans="1:8" x14ac:dyDescent="0.25">
      <c r="A299" s="84" t="s">
        <v>16</v>
      </c>
      <c r="B299" s="84" t="s">
        <v>17</v>
      </c>
      <c r="C299" s="84" t="s">
        <v>575</v>
      </c>
      <c r="D299" s="84" t="s">
        <v>439</v>
      </c>
      <c r="E299" s="168">
        <v>540</v>
      </c>
      <c r="F299" s="168">
        <v>510</v>
      </c>
      <c r="G299" s="168">
        <v>2550</v>
      </c>
      <c r="H299" s="168">
        <v>1330315</v>
      </c>
    </row>
    <row r="300" spans="1:8" x14ac:dyDescent="0.25">
      <c r="A300" s="84" t="s">
        <v>18</v>
      </c>
      <c r="B300" s="84" t="s">
        <v>19</v>
      </c>
      <c r="C300" s="84" t="s">
        <v>575</v>
      </c>
      <c r="D300" s="84" t="s">
        <v>439</v>
      </c>
      <c r="E300" s="168">
        <v>55</v>
      </c>
      <c r="F300" s="168">
        <v>50</v>
      </c>
      <c r="G300" s="168">
        <v>345</v>
      </c>
      <c r="H300" s="168">
        <v>165395</v>
      </c>
    </row>
    <row r="301" spans="1:8" x14ac:dyDescent="0.25">
      <c r="A301" s="84" t="s">
        <v>20</v>
      </c>
      <c r="B301" s="84" t="s">
        <v>21</v>
      </c>
      <c r="C301" s="84" t="s">
        <v>575</v>
      </c>
      <c r="D301" s="84" t="s">
        <v>439</v>
      </c>
      <c r="E301" s="168">
        <v>135</v>
      </c>
      <c r="F301" s="168">
        <v>130</v>
      </c>
      <c r="G301" s="168">
        <v>490</v>
      </c>
      <c r="H301" s="168">
        <v>207985</v>
      </c>
    </row>
    <row r="302" spans="1:8" x14ac:dyDescent="0.25">
      <c r="A302" s="84" t="s">
        <v>22</v>
      </c>
      <c r="B302" s="84" t="s">
        <v>23</v>
      </c>
      <c r="C302" s="84" t="s">
        <v>575</v>
      </c>
      <c r="D302" s="84" t="s">
        <v>439</v>
      </c>
      <c r="E302" s="168">
        <v>90</v>
      </c>
      <c r="F302" s="168">
        <v>85</v>
      </c>
      <c r="G302" s="168">
        <v>395</v>
      </c>
      <c r="H302" s="168">
        <v>186505</v>
      </c>
    </row>
    <row r="303" spans="1:8" x14ac:dyDescent="0.25">
      <c r="A303" s="84" t="s">
        <v>24</v>
      </c>
      <c r="B303" s="84" t="s">
        <v>492</v>
      </c>
      <c r="C303" s="84" t="s">
        <v>575</v>
      </c>
      <c r="D303" s="84" t="s">
        <v>439</v>
      </c>
      <c r="E303" s="168">
        <v>555</v>
      </c>
      <c r="F303" s="168">
        <v>520</v>
      </c>
      <c r="G303" s="168">
        <v>5985</v>
      </c>
      <c r="H303" s="168">
        <v>2362935</v>
      </c>
    </row>
    <row r="304" spans="1:8" x14ac:dyDescent="0.25">
      <c r="A304" s="84" t="s">
        <v>25</v>
      </c>
      <c r="B304" s="84" t="s">
        <v>491</v>
      </c>
      <c r="C304" s="84" t="s">
        <v>575</v>
      </c>
      <c r="D304" s="84" t="s">
        <v>439</v>
      </c>
      <c r="E304" s="168">
        <v>375</v>
      </c>
      <c r="F304" s="168">
        <v>345</v>
      </c>
      <c r="G304" s="168">
        <v>2930</v>
      </c>
      <c r="H304" s="168">
        <v>1140655</v>
      </c>
    </row>
    <row r="305" spans="1:8" x14ac:dyDescent="0.25">
      <c r="A305" s="84" t="s">
        <v>26</v>
      </c>
      <c r="B305" s="84" t="s">
        <v>27</v>
      </c>
      <c r="C305" s="84" t="s">
        <v>575</v>
      </c>
      <c r="D305" s="84" t="s">
        <v>439</v>
      </c>
      <c r="E305" s="168">
        <v>480</v>
      </c>
      <c r="F305" s="168">
        <v>435</v>
      </c>
      <c r="G305" s="168">
        <v>2385</v>
      </c>
      <c r="H305" s="168">
        <v>685080</v>
      </c>
    </row>
    <row r="306" spans="1:8" x14ac:dyDescent="0.25">
      <c r="A306" s="84" t="s">
        <v>2</v>
      </c>
      <c r="B306" s="84" t="s">
        <v>3</v>
      </c>
      <c r="C306" s="84" t="s">
        <v>574</v>
      </c>
      <c r="D306" s="84" t="s">
        <v>438</v>
      </c>
      <c r="E306" s="168">
        <v>185</v>
      </c>
      <c r="F306" s="168">
        <v>165</v>
      </c>
      <c r="G306" s="168">
        <v>420</v>
      </c>
      <c r="H306" s="168">
        <v>134210</v>
      </c>
    </row>
    <row r="307" spans="1:8" x14ac:dyDescent="0.25">
      <c r="A307" s="84" t="s">
        <v>4</v>
      </c>
      <c r="B307" s="84" t="s">
        <v>496</v>
      </c>
      <c r="C307" s="84" t="s">
        <v>574</v>
      </c>
      <c r="D307" s="84" t="s">
        <v>438</v>
      </c>
      <c r="E307" s="168">
        <v>250</v>
      </c>
      <c r="F307" s="168">
        <v>235</v>
      </c>
      <c r="G307" s="168">
        <v>2715</v>
      </c>
      <c r="H307" s="168">
        <v>935760</v>
      </c>
    </row>
    <row r="308" spans="1:8" x14ac:dyDescent="0.25">
      <c r="A308" s="84" t="s">
        <v>5</v>
      </c>
      <c r="B308" s="84" t="s">
        <v>6</v>
      </c>
      <c r="C308" s="84" t="s">
        <v>574</v>
      </c>
      <c r="D308" s="84" t="s">
        <v>438</v>
      </c>
      <c r="E308" s="168">
        <v>0</v>
      </c>
      <c r="F308" s="168">
        <v>0</v>
      </c>
      <c r="G308" s="168">
        <v>0</v>
      </c>
      <c r="H308" s="168">
        <v>1005</v>
      </c>
    </row>
    <row r="309" spans="1:8" x14ac:dyDescent="0.25">
      <c r="A309" s="84" t="s">
        <v>7</v>
      </c>
      <c r="B309" s="84" t="s">
        <v>497</v>
      </c>
      <c r="C309" s="84" t="s">
        <v>574</v>
      </c>
      <c r="D309" s="84" t="s">
        <v>438</v>
      </c>
      <c r="E309" s="168">
        <v>85</v>
      </c>
      <c r="F309" s="168">
        <v>75</v>
      </c>
      <c r="G309" s="168">
        <v>4110</v>
      </c>
      <c r="H309" s="168">
        <v>1356200</v>
      </c>
    </row>
    <row r="310" spans="1:8" x14ac:dyDescent="0.25">
      <c r="A310" s="84" t="s">
        <v>8</v>
      </c>
      <c r="B310" s="84" t="s">
        <v>9</v>
      </c>
      <c r="C310" s="84" t="s">
        <v>574</v>
      </c>
      <c r="D310" s="84" t="s">
        <v>438</v>
      </c>
      <c r="E310" s="168">
        <v>20</v>
      </c>
      <c r="F310" s="168">
        <v>20</v>
      </c>
      <c r="G310" s="168">
        <v>1235</v>
      </c>
      <c r="H310" s="168">
        <v>455220</v>
      </c>
    </row>
    <row r="311" spans="1:8" x14ac:dyDescent="0.25">
      <c r="A311" s="84" t="s">
        <v>10</v>
      </c>
      <c r="B311" s="84" t="s">
        <v>495</v>
      </c>
      <c r="C311" s="84" t="s">
        <v>574</v>
      </c>
      <c r="D311" s="84" t="s">
        <v>438</v>
      </c>
      <c r="E311" s="168">
        <v>510</v>
      </c>
      <c r="F311" s="168">
        <v>465</v>
      </c>
      <c r="G311" s="168">
        <v>9060</v>
      </c>
      <c r="H311" s="168">
        <v>3877630</v>
      </c>
    </row>
    <row r="312" spans="1:8" x14ac:dyDescent="0.25">
      <c r="A312" s="84" t="s">
        <v>11</v>
      </c>
      <c r="B312" s="84" t="s">
        <v>494</v>
      </c>
      <c r="C312" s="84" t="s">
        <v>574</v>
      </c>
      <c r="D312" s="84" t="s">
        <v>438</v>
      </c>
      <c r="E312" s="168">
        <v>90</v>
      </c>
      <c r="F312" s="168">
        <v>85</v>
      </c>
      <c r="G312" s="168">
        <v>1375</v>
      </c>
      <c r="H312" s="168">
        <v>384455</v>
      </c>
    </row>
    <row r="313" spans="1:8" x14ac:dyDescent="0.25">
      <c r="A313" s="84" t="s">
        <v>12</v>
      </c>
      <c r="B313" s="84" t="s">
        <v>13</v>
      </c>
      <c r="C313" s="84" t="s">
        <v>574</v>
      </c>
      <c r="D313" s="84" t="s">
        <v>438</v>
      </c>
      <c r="E313" s="168">
        <v>1335</v>
      </c>
      <c r="F313" s="168">
        <v>1230</v>
      </c>
      <c r="G313" s="168">
        <v>11310</v>
      </c>
      <c r="H313" s="168">
        <v>5147365</v>
      </c>
    </row>
    <row r="314" spans="1:8" x14ac:dyDescent="0.25">
      <c r="A314" s="84" t="s">
        <v>14</v>
      </c>
      <c r="B314" s="84" t="s">
        <v>493</v>
      </c>
      <c r="C314" s="84" t="s">
        <v>574</v>
      </c>
      <c r="D314" s="84" t="s">
        <v>438</v>
      </c>
      <c r="E314" s="168">
        <v>2565</v>
      </c>
      <c r="F314" s="168">
        <v>2380</v>
      </c>
      <c r="G314" s="168">
        <v>17690</v>
      </c>
      <c r="H314" s="168">
        <v>7425435</v>
      </c>
    </row>
    <row r="315" spans="1:8" x14ac:dyDescent="0.25">
      <c r="A315" s="84" t="s">
        <v>15</v>
      </c>
      <c r="B315" s="84" t="s">
        <v>327</v>
      </c>
      <c r="C315" s="84" t="s">
        <v>574</v>
      </c>
      <c r="D315" s="84" t="s">
        <v>438</v>
      </c>
      <c r="E315" s="168">
        <v>330</v>
      </c>
      <c r="F315" s="168">
        <v>305</v>
      </c>
      <c r="G315" s="168">
        <v>9875</v>
      </c>
      <c r="H315" s="168">
        <v>3202680</v>
      </c>
    </row>
    <row r="316" spans="1:8" x14ac:dyDescent="0.25">
      <c r="A316" s="84" t="s">
        <v>16</v>
      </c>
      <c r="B316" s="84" t="s">
        <v>17</v>
      </c>
      <c r="C316" s="84" t="s">
        <v>574</v>
      </c>
      <c r="D316" s="84" t="s">
        <v>438</v>
      </c>
      <c r="E316" s="168">
        <v>1305</v>
      </c>
      <c r="F316" s="168">
        <v>1200</v>
      </c>
      <c r="G316" s="168">
        <v>9005</v>
      </c>
      <c r="H316" s="168">
        <v>4367930</v>
      </c>
    </row>
    <row r="317" spans="1:8" x14ac:dyDescent="0.25">
      <c r="A317" s="84" t="s">
        <v>18</v>
      </c>
      <c r="B317" s="84" t="s">
        <v>19</v>
      </c>
      <c r="C317" s="84" t="s">
        <v>574</v>
      </c>
      <c r="D317" s="84" t="s">
        <v>438</v>
      </c>
      <c r="E317" s="168">
        <v>145</v>
      </c>
      <c r="F317" s="168">
        <v>130</v>
      </c>
      <c r="G317" s="168">
        <v>1345</v>
      </c>
      <c r="H317" s="168">
        <v>508520</v>
      </c>
    </row>
    <row r="318" spans="1:8" x14ac:dyDescent="0.25">
      <c r="A318" s="84" t="s">
        <v>20</v>
      </c>
      <c r="B318" s="84" t="s">
        <v>21</v>
      </c>
      <c r="C318" s="84" t="s">
        <v>574</v>
      </c>
      <c r="D318" s="84" t="s">
        <v>438</v>
      </c>
      <c r="E318" s="168">
        <v>360</v>
      </c>
      <c r="F318" s="168">
        <v>340</v>
      </c>
      <c r="G318" s="168">
        <v>1670</v>
      </c>
      <c r="H318" s="168">
        <v>798045</v>
      </c>
    </row>
    <row r="319" spans="1:8" x14ac:dyDescent="0.25">
      <c r="A319" s="84" t="s">
        <v>22</v>
      </c>
      <c r="B319" s="84" t="s">
        <v>23</v>
      </c>
      <c r="C319" s="84" t="s">
        <v>574</v>
      </c>
      <c r="D319" s="84" t="s">
        <v>438</v>
      </c>
      <c r="E319" s="168">
        <v>175</v>
      </c>
      <c r="F319" s="168">
        <v>160</v>
      </c>
      <c r="G319" s="168">
        <v>725</v>
      </c>
      <c r="H319" s="168">
        <v>280515</v>
      </c>
    </row>
    <row r="320" spans="1:8" x14ac:dyDescent="0.25">
      <c r="A320" s="84" t="s">
        <v>24</v>
      </c>
      <c r="B320" s="84" t="s">
        <v>492</v>
      </c>
      <c r="C320" s="84" t="s">
        <v>574</v>
      </c>
      <c r="D320" s="84" t="s">
        <v>438</v>
      </c>
      <c r="E320" s="168">
        <v>1460</v>
      </c>
      <c r="F320" s="168">
        <v>1330</v>
      </c>
      <c r="G320" s="168">
        <v>19245</v>
      </c>
      <c r="H320" s="168">
        <v>5956530</v>
      </c>
    </row>
    <row r="321" spans="1:8" x14ac:dyDescent="0.25">
      <c r="A321" s="84" t="s">
        <v>25</v>
      </c>
      <c r="B321" s="84" t="s">
        <v>491</v>
      </c>
      <c r="C321" s="84" t="s">
        <v>574</v>
      </c>
      <c r="D321" s="84" t="s">
        <v>438</v>
      </c>
      <c r="E321" s="168">
        <v>860</v>
      </c>
      <c r="F321" s="168">
        <v>765</v>
      </c>
      <c r="G321" s="168">
        <v>7560</v>
      </c>
      <c r="H321" s="168">
        <v>2255425</v>
      </c>
    </row>
    <row r="322" spans="1:8" x14ac:dyDescent="0.25">
      <c r="A322" s="84" t="s">
        <v>26</v>
      </c>
      <c r="B322" s="84" t="s">
        <v>27</v>
      </c>
      <c r="C322" s="84" t="s">
        <v>574</v>
      </c>
      <c r="D322" s="84" t="s">
        <v>438</v>
      </c>
      <c r="E322" s="168">
        <v>1135</v>
      </c>
      <c r="F322" s="168">
        <v>985</v>
      </c>
      <c r="G322" s="168">
        <v>6070</v>
      </c>
      <c r="H322" s="168">
        <v>2138415</v>
      </c>
    </row>
    <row r="323" spans="1:8" x14ac:dyDescent="0.25">
      <c r="A323" s="84" t="s">
        <v>2</v>
      </c>
      <c r="B323" s="84" t="s">
        <v>3</v>
      </c>
      <c r="C323" s="84" t="s">
        <v>573</v>
      </c>
      <c r="D323" s="84" t="s">
        <v>437</v>
      </c>
      <c r="E323" s="168">
        <v>305</v>
      </c>
      <c r="F323" s="168">
        <v>295</v>
      </c>
      <c r="G323" s="168">
        <v>1100</v>
      </c>
      <c r="H323" s="168">
        <v>581460</v>
      </c>
    </row>
    <row r="324" spans="1:8" x14ac:dyDescent="0.25">
      <c r="A324" s="84" t="s">
        <v>4</v>
      </c>
      <c r="B324" s="84" t="s">
        <v>496</v>
      </c>
      <c r="C324" s="84" t="s">
        <v>573</v>
      </c>
      <c r="D324" s="84" t="s">
        <v>437</v>
      </c>
      <c r="E324" s="168">
        <v>365</v>
      </c>
      <c r="F324" s="168">
        <v>350</v>
      </c>
      <c r="G324" s="168">
        <v>6035</v>
      </c>
      <c r="H324" s="168">
        <v>3092990</v>
      </c>
    </row>
    <row r="325" spans="1:8" x14ac:dyDescent="0.25">
      <c r="A325" s="84" t="s">
        <v>7</v>
      </c>
      <c r="B325" s="84" t="s">
        <v>497</v>
      </c>
      <c r="C325" s="84" t="s">
        <v>573</v>
      </c>
      <c r="D325" s="84" t="s">
        <v>437</v>
      </c>
      <c r="E325" s="168">
        <v>70</v>
      </c>
      <c r="F325" s="168">
        <v>55</v>
      </c>
      <c r="G325" s="168">
        <v>1590</v>
      </c>
      <c r="H325" s="168">
        <v>593795</v>
      </c>
    </row>
    <row r="326" spans="1:8" x14ac:dyDescent="0.25">
      <c r="A326" s="84" t="s">
        <v>8</v>
      </c>
      <c r="B326" s="84" t="s">
        <v>9</v>
      </c>
      <c r="C326" s="84" t="s">
        <v>573</v>
      </c>
      <c r="D326" s="84" t="s">
        <v>437</v>
      </c>
      <c r="E326" s="168">
        <v>30</v>
      </c>
      <c r="F326" s="168">
        <v>25</v>
      </c>
      <c r="G326" s="168">
        <v>990</v>
      </c>
      <c r="H326" s="168">
        <v>623975</v>
      </c>
    </row>
    <row r="327" spans="1:8" x14ac:dyDescent="0.25">
      <c r="A327" s="84" t="s">
        <v>10</v>
      </c>
      <c r="B327" s="84" t="s">
        <v>495</v>
      </c>
      <c r="C327" s="84" t="s">
        <v>573</v>
      </c>
      <c r="D327" s="84" t="s">
        <v>437</v>
      </c>
      <c r="E327" s="168">
        <v>455</v>
      </c>
      <c r="F327" s="168">
        <v>410</v>
      </c>
      <c r="G327" s="168">
        <v>6645</v>
      </c>
      <c r="H327" s="168">
        <v>3008285</v>
      </c>
    </row>
    <row r="328" spans="1:8" x14ac:dyDescent="0.25">
      <c r="A328" s="84" t="s">
        <v>11</v>
      </c>
      <c r="B328" s="84" t="s">
        <v>494</v>
      </c>
      <c r="C328" s="84" t="s">
        <v>573</v>
      </c>
      <c r="D328" s="84" t="s">
        <v>437</v>
      </c>
      <c r="E328" s="168">
        <v>75</v>
      </c>
      <c r="F328" s="168">
        <v>70</v>
      </c>
      <c r="G328" s="168">
        <v>690</v>
      </c>
      <c r="H328" s="168">
        <v>268025</v>
      </c>
    </row>
    <row r="329" spans="1:8" x14ac:dyDescent="0.25">
      <c r="A329" s="84" t="s">
        <v>12</v>
      </c>
      <c r="B329" s="84" t="s">
        <v>13</v>
      </c>
      <c r="C329" s="84" t="s">
        <v>573</v>
      </c>
      <c r="D329" s="84" t="s">
        <v>437</v>
      </c>
      <c r="E329" s="168">
        <v>1655</v>
      </c>
      <c r="F329" s="168">
        <v>1570</v>
      </c>
      <c r="G329" s="168">
        <v>12875</v>
      </c>
      <c r="H329" s="168">
        <v>6758425</v>
      </c>
    </row>
    <row r="330" spans="1:8" x14ac:dyDescent="0.25">
      <c r="A330" s="84" t="s">
        <v>14</v>
      </c>
      <c r="B330" s="84" t="s">
        <v>493</v>
      </c>
      <c r="C330" s="84" t="s">
        <v>573</v>
      </c>
      <c r="D330" s="84" t="s">
        <v>437</v>
      </c>
      <c r="E330" s="168">
        <v>2475</v>
      </c>
      <c r="F330" s="168">
        <v>2350</v>
      </c>
      <c r="G330" s="168">
        <v>14810</v>
      </c>
      <c r="H330" s="168">
        <v>7534225</v>
      </c>
    </row>
    <row r="331" spans="1:8" x14ac:dyDescent="0.25">
      <c r="A331" s="84" t="s">
        <v>15</v>
      </c>
      <c r="B331" s="84" t="s">
        <v>327</v>
      </c>
      <c r="C331" s="84" t="s">
        <v>573</v>
      </c>
      <c r="D331" s="84" t="s">
        <v>437</v>
      </c>
      <c r="E331" s="168">
        <v>255</v>
      </c>
      <c r="F331" s="168">
        <v>245</v>
      </c>
      <c r="G331" s="168">
        <v>4090</v>
      </c>
      <c r="H331" s="168">
        <v>2626575</v>
      </c>
    </row>
    <row r="332" spans="1:8" x14ac:dyDescent="0.25">
      <c r="A332" s="84" t="s">
        <v>16</v>
      </c>
      <c r="B332" s="84" t="s">
        <v>17</v>
      </c>
      <c r="C332" s="84" t="s">
        <v>573</v>
      </c>
      <c r="D332" s="84" t="s">
        <v>437</v>
      </c>
      <c r="E332" s="168">
        <v>1400</v>
      </c>
      <c r="F332" s="168">
        <v>1295</v>
      </c>
      <c r="G332" s="168">
        <v>6430</v>
      </c>
      <c r="H332" s="168">
        <v>3228385</v>
      </c>
    </row>
    <row r="333" spans="1:8" x14ac:dyDescent="0.25">
      <c r="A333" s="84" t="s">
        <v>18</v>
      </c>
      <c r="B333" s="84" t="s">
        <v>19</v>
      </c>
      <c r="C333" s="84" t="s">
        <v>573</v>
      </c>
      <c r="D333" s="84" t="s">
        <v>437</v>
      </c>
      <c r="E333" s="168">
        <v>125</v>
      </c>
      <c r="F333" s="168">
        <v>100</v>
      </c>
      <c r="G333" s="168">
        <v>1055</v>
      </c>
      <c r="H333" s="168">
        <v>395545</v>
      </c>
    </row>
    <row r="334" spans="1:8" x14ac:dyDescent="0.25">
      <c r="A334" s="84" t="s">
        <v>20</v>
      </c>
      <c r="B334" s="84" t="s">
        <v>21</v>
      </c>
      <c r="C334" s="84" t="s">
        <v>573</v>
      </c>
      <c r="D334" s="84" t="s">
        <v>437</v>
      </c>
      <c r="E334" s="168">
        <v>245</v>
      </c>
      <c r="F334" s="168">
        <v>235</v>
      </c>
      <c r="G334" s="168">
        <v>1555</v>
      </c>
      <c r="H334" s="168">
        <v>612360</v>
      </c>
    </row>
    <row r="335" spans="1:8" x14ac:dyDescent="0.25">
      <c r="A335" s="84" t="s">
        <v>22</v>
      </c>
      <c r="B335" s="84" t="s">
        <v>23</v>
      </c>
      <c r="C335" s="84" t="s">
        <v>573</v>
      </c>
      <c r="D335" s="84" t="s">
        <v>437</v>
      </c>
      <c r="E335" s="168">
        <v>190</v>
      </c>
      <c r="F335" s="168">
        <v>180</v>
      </c>
      <c r="G335" s="168">
        <v>635</v>
      </c>
      <c r="H335" s="168">
        <v>302960</v>
      </c>
    </row>
    <row r="336" spans="1:8" x14ac:dyDescent="0.25">
      <c r="A336" s="84" t="s">
        <v>24</v>
      </c>
      <c r="B336" s="84" t="s">
        <v>492</v>
      </c>
      <c r="C336" s="84" t="s">
        <v>573</v>
      </c>
      <c r="D336" s="84" t="s">
        <v>437</v>
      </c>
      <c r="E336" s="168">
        <v>1245</v>
      </c>
      <c r="F336" s="168">
        <v>1175</v>
      </c>
      <c r="G336" s="168">
        <v>14015</v>
      </c>
      <c r="H336" s="168">
        <v>5382885</v>
      </c>
    </row>
    <row r="337" spans="1:8" x14ac:dyDescent="0.25">
      <c r="A337" s="84" t="s">
        <v>25</v>
      </c>
      <c r="B337" s="84" t="s">
        <v>491</v>
      </c>
      <c r="C337" s="84" t="s">
        <v>573</v>
      </c>
      <c r="D337" s="84" t="s">
        <v>437</v>
      </c>
      <c r="E337" s="168">
        <v>805</v>
      </c>
      <c r="F337" s="168">
        <v>730</v>
      </c>
      <c r="G337" s="168">
        <v>6375</v>
      </c>
      <c r="H337" s="168">
        <v>2166660</v>
      </c>
    </row>
    <row r="338" spans="1:8" x14ac:dyDescent="0.25">
      <c r="A338" s="84" t="s">
        <v>26</v>
      </c>
      <c r="B338" s="84" t="s">
        <v>27</v>
      </c>
      <c r="C338" s="84" t="s">
        <v>573</v>
      </c>
      <c r="D338" s="84" t="s">
        <v>437</v>
      </c>
      <c r="E338" s="168">
        <v>1285</v>
      </c>
      <c r="F338" s="168">
        <v>1140</v>
      </c>
      <c r="G338" s="168">
        <v>5610</v>
      </c>
      <c r="H338" s="168">
        <v>2106945</v>
      </c>
    </row>
    <row r="339" spans="1:8" x14ac:dyDescent="0.25">
      <c r="A339" s="84" t="s">
        <v>2</v>
      </c>
      <c r="B339" s="84" t="s">
        <v>3</v>
      </c>
      <c r="C339" s="84" t="s">
        <v>572</v>
      </c>
      <c r="D339" s="84" t="s">
        <v>436</v>
      </c>
      <c r="E339" s="168">
        <v>45</v>
      </c>
      <c r="F339" s="168">
        <v>40</v>
      </c>
      <c r="G339" s="168">
        <v>155</v>
      </c>
      <c r="H339" s="168">
        <v>65135</v>
      </c>
    </row>
    <row r="340" spans="1:8" x14ac:dyDescent="0.25">
      <c r="A340" s="84" t="s">
        <v>4</v>
      </c>
      <c r="B340" s="84" t="s">
        <v>496</v>
      </c>
      <c r="C340" s="84" t="s">
        <v>572</v>
      </c>
      <c r="D340" s="84" t="s">
        <v>436</v>
      </c>
      <c r="E340" s="168">
        <v>50</v>
      </c>
      <c r="F340" s="168">
        <v>45</v>
      </c>
      <c r="G340" s="168">
        <v>325</v>
      </c>
      <c r="H340" s="168">
        <v>143625</v>
      </c>
    </row>
    <row r="341" spans="1:8" x14ac:dyDescent="0.25">
      <c r="A341" s="84" t="s">
        <v>7</v>
      </c>
      <c r="B341" s="84" t="s">
        <v>497</v>
      </c>
      <c r="C341" s="84" t="s">
        <v>572</v>
      </c>
      <c r="D341" s="84" t="s">
        <v>436</v>
      </c>
      <c r="E341" s="168">
        <v>5</v>
      </c>
      <c r="F341" s="168">
        <v>5</v>
      </c>
      <c r="G341" s="168">
        <v>540</v>
      </c>
      <c r="H341" s="168">
        <v>302615</v>
      </c>
    </row>
    <row r="342" spans="1:8" x14ac:dyDescent="0.25">
      <c r="A342" s="84" t="s">
        <v>8</v>
      </c>
      <c r="B342" s="84" t="s">
        <v>9</v>
      </c>
      <c r="C342" s="84" t="s">
        <v>572</v>
      </c>
      <c r="D342" s="84" t="s">
        <v>436</v>
      </c>
      <c r="E342" s="168">
        <v>0</v>
      </c>
      <c r="F342" s="168">
        <v>0</v>
      </c>
      <c r="G342" s="168">
        <v>30</v>
      </c>
      <c r="H342" s="168">
        <v>11495</v>
      </c>
    </row>
    <row r="343" spans="1:8" x14ac:dyDescent="0.25">
      <c r="A343" s="84" t="s">
        <v>10</v>
      </c>
      <c r="B343" s="84" t="s">
        <v>495</v>
      </c>
      <c r="C343" s="84" t="s">
        <v>572</v>
      </c>
      <c r="D343" s="84" t="s">
        <v>436</v>
      </c>
      <c r="E343" s="168">
        <v>90</v>
      </c>
      <c r="F343" s="168">
        <v>80</v>
      </c>
      <c r="G343" s="168">
        <v>2110</v>
      </c>
      <c r="H343" s="168">
        <v>1148360</v>
      </c>
    </row>
    <row r="344" spans="1:8" x14ac:dyDescent="0.25">
      <c r="A344" s="84" t="s">
        <v>11</v>
      </c>
      <c r="B344" s="84" t="s">
        <v>494</v>
      </c>
      <c r="C344" s="84" t="s">
        <v>572</v>
      </c>
      <c r="D344" s="84" t="s">
        <v>436</v>
      </c>
      <c r="E344" s="168">
        <v>20</v>
      </c>
      <c r="F344" s="168">
        <v>20</v>
      </c>
      <c r="G344" s="168">
        <v>125</v>
      </c>
      <c r="H344" s="168">
        <v>58205</v>
      </c>
    </row>
    <row r="345" spans="1:8" x14ac:dyDescent="0.25">
      <c r="A345" s="84" t="s">
        <v>12</v>
      </c>
      <c r="B345" s="84" t="s">
        <v>13</v>
      </c>
      <c r="C345" s="84" t="s">
        <v>572</v>
      </c>
      <c r="D345" s="84" t="s">
        <v>436</v>
      </c>
      <c r="E345" s="168">
        <v>260</v>
      </c>
      <c r="F345" s="168">
        <v>250</v>
      </c>
      <c r="G345" s="168">
        <v>1425</v>
      </c>
      <c r="H345" s="168">
        <v>780360</v>
      </c>
    </row>
    <row r="346" spans="1:8" x14ac:dyDescent="0.25">
      <c r="A346" s="84" t="s">
        <v>14</v>
      </c>
      <c r="B346" s="84" t="s">
        <v>493</v>
      </c>
      <c r="C346" s="84" t="s">
        <v>572</v>
      </c>
      <c r="D346" s="84" t="s">
        <v>436</v>
      </c>
      <c r="E346" s="168">
        <v>380</v>
      </c>
      <c r="F346" s="168">
        <v>360</v>
      </c>
      <c r="G346" s="168">
        <v>1865</v>
      </c>
      <c r="H346" s="168">
        <v>957460</v>
      </c>
    </row>
    <row r="347" spans="1:8" x14ac:dyDescent="0.25">
      <c r="A347" s="84" t="s">
        <v>15</v>
      </c>
      <c r="B347" s="84" t="s">
        <v>327</v>
      </c>
      <c r="C347" s="84" t="s">
        <v>572</v>
      </c>
      <c r="D347" s="84" t="s">
        <v>436</v>
      </c>
      <c r="E347" s="168">
        <v>65</v>
      </c>
      <c r="F347" s="168">
        <v>65</v>
      </c>
      <c r="G347" s="168">
        <v>800</v>
      </c>
      <c r="H347" s="168">
        <v>323430</v>
      </c>
    </row>
    <row r="348" spans="1:8" x14ac:dyDescent="0.25">
      <c r="A348" s="84" t="s">
        <v>16</v>
      </c>
      <c r="B348" s="84" t="s">
        <v>17</v>
      </c>
      <c r="C348" s="84" t="s">
        <v>572</v>
      </c>
      <c r="D348" s="84" t="s">
        <v>436</v>
      </c>
      <c r="E348" s="168">
        <v>215</v>
      </c>
      <c r="F348" s="168">
        <v>175</v>
      </c>
      <c r="G348" s="168">
        <v>800</v>
      </c>
      <c r="H348" s="168">
        <v>400315</v>
      </c>
    </row>
    <row r="349" spans="1:8" x14ac:dyDescent="0.25">
      <c r="A349" s="84" t="s">
        <v>18</v>
      </c>
      <c r="B349" s="84" t="s">
        <v>19</v>
      </c>
      <c r="C349" s="84" t="s">
        <v>572</v>
      </c>
      <c r="D349" s="84" t="s">
        <v>436</v>
      </c>
      <c r="E349" s="168">
        <v>20</v>
      </c>
      <c r="F349" s="168">
        <v>15</v>
      </c>
      <c r="G349" s="168">
        <v>105</v>
      </c>
      <c r="H349" s="168">
        <v>44455</v>
      </c>
    </row>
    <row r="350" spans="1:8" x14ac:dyDescent="0.25">
      <c r="A350" s="84" t="s">
        <v>20</v>
      </c>
      <c r="B350" s="84" t="s">
        <v>21</v>
      </c>
      <c r="C350" s="84" t="s">
        <v>572</v>
      </c>
      <c r="D350" s="84" t="s">
        <v>436</v>
      </c>
      <c r="E350" s="168">
        <v>35</v>
      </c>
      <c r="F350" s="168">
        <v>30</v>
      </c>
      <c r="G350" s="168">
        <v>75</v>
      </c>
      <c r="H350" s="168">
        <v>32735</v>
      </c>
    </row>
    <row r="351" spans="1:8" x14ac:dyDescent="0.25">
      <c r="A351" s="84" t="s">
        <v>22</v>
      </c>
      <c r="B351" s="84" t="s">
        <v>23</v>
      </c>
      <c r="C351" s="84" t="s">
        <v>572</v>
      </c>
      <c r="D351" s="84" t="s">
        <v>436</v>
      </c>
      <c r="E351" s="168">
        <v>20</v>
      </c>
      <c r="F351" s="168">
        <v>20</v>
      </c>
      <c r="G351" s="168">
        <v>140</v>
      </c>
      <c r="H351" s="168">
        <v>47460</v>
      </c>
    </row>
    <row r="352" spans="1:8" x14ac:dyDescent="0.25">
      <c r="A352" s="84" t="s">
        <v>24</v>
      </c>
      <c r="B352" s="84" t="s">
        <v>492</v>
      </c>
      <c r="C352" s="84" t="s">
        <v>572</v>
      </c>
      <c r="D352" s="84" t="s">
        <v>436</v>
      </c>
      <c r="E352" s="168">
        <v>190</v>
      </c>
      <c r="F352" s="168">
        <v>180</v>
      </c>
      <c r="G352" s="168">
        <v>1175</v>
      </c>
      <c r="H352" s="168">
        <v>498095</v>
      </c>
    </row>
    <row r="353" spans="1:8" x14ac:dyDescent="0.25">
      <c r="A353" s="84" t="s">
        <v>25</v>
      </c>
      <c r="B353" s="84" t="s">
        <v>491</v>
      </c>
      <c r="C353" s="84" t="s">
        <v>572</v>
      </c>
      <c r="D353" s="84" t="s">
        <v>436</v>
      </c>
      <c r="E353" s="168">
        <v>145</v>
      </c>
      <c r="F353" s="168">
        <v>135</v>
      </c>
      <c r="G353" s="168">
        <v>1435</v>
      </c>
      <c r="H353" s="168">
        <v>502025</v>
      </c>
    </row>
    <row r="354" spans="1:8" x14ac:dyDescent="0.25">
      <c r="A354" s="84" t="s">
        <v>26</v>
      </c>
      <c r="B354" s="84" t="s">
        <v>27</v>
      </c>
      <c r="C354" s="84" t="s">
        <v>572</v>
      </c>
      <c r="D354" s="84" t="s">
        <v>436</v>
      </c>
      <c r="E354" s="168">
        <v>175</v>
      </c>
      <c r="F354" s="168">
        <v>165</v>
      </c>
      <c r="G354" s="168">
        <v>715</v>
      </c>
      <c r="H354" s="168">
        <v>302300</v>
      </c>
    </row>
    <row r="355" spans="1:8" x14ac:dyDescent="0.25">
      <c r="A355" s="84" t="s">
        <v>2</v>
      </c>
      <c r="B355" s="84" t="s">
        <v>3</v>
      </c>
      <c r="C355" s="84" t="s">
        <v>571</v>
      </c>
      <c r="D355" s="84" t="s">
        <v>435</v>
      </c>
      <c r="E355" s="168">
        <v>180</v>
      </c>
      <c r="F355" s="168">
        <v>175</v>
      </c>
      <c r="G355" s="168">
        <v>670</v>
      </c>
      <c r="H355" s="168">
        <v>283410</v>
      </c>
    </row>
    <row r="356" spans="1:8" x14ac:dyDescent="0.25">
      <c r="A356" s="84" t="s">
        <v>4</v>
      </c>
      <c r="B356" s="84" t="s">
        <v>496</v>
      </c>
      <c r="C356" s="84" t="s">
        <v>571</v>
      </c>
      <c r="D356" s="84" t="s">
        <v>435</v>
      </c>
      <c r="E356" s="168">
        <v>265</v>
      </c>
      <c r="F356" s="168">
        <v>250</v>
      </c>
      <c r="G356" s="168">
        <v>2255</v>
      </c>
      <c r="H356" s="168">
        <v>1217350</v>
      </c>
    </row>
    <row r="357" spans="1:8" x14ac:dyDescent="0.25">
      <c r="A357" s="84" t="s">
        <v>7</v>
      </c>
      <c r="B357" s="84" t="s">
        <v>497</v>
      </c>
      <c r="C357" s="84" t="s">
        <v>571</v>
      </c>
      <c r="D357" s="84" t="s">
        <v>435</v>
      </c>
      <c r="E357" s="168">
        <v>30</v>
      </c>
      <c r="F357" s="168">
        <v>30</v>
      </c>
      <c r="G357" s="168">
        <v>885</v>
      </c>
      <c r="H357" s="168">
        <v>373795</v>
      </c>
    </row>
    <row r="358" spans="1:8" x14ac:dyDescent="0.25">
      <c r="A358" s="84" t="s">
        <v>8</v>
      </c>
      <c r="B358" s="84" t="s">
        <v>9</v>
      </c>
      <c r="C358" s="84" t="s">
        <v>571</v>
      </c>
      <c r="D358" s="84" t="s">
        <v>435</v>
      </c>
      <c r="E358" s="168">
        <v>10</v>
      </c>
      <c r="F358" s="168">
        <v>10</v>
      </c>
      <c r="G358" s="168">
        <v>320</v>
      </c>
      <c r="H358" s="168">
        <v>126770</v>
      </c>
    </row>
    <row r="359" spans="1:8" x14ac:dyDescent="0.25">
      <c r="A359" s="84" t="s">
        <v>10</v>
      </c>
      <c r="B359" s="84" t="s">
        <v>495</v>
      </c>
      <c r="C359" s="84" t="s">
        <v>571</v>
      </c>
      <c r="D359" s="84" t="s">
        <v>435</v>
      </c>
      <c r="E359" s="168">
        <v>380</v>
      </c>
      <c r="F359" s="168">
        <v>365</v>
      </c>
      <c r="G359" s="168">
        <v>5585</v>
      </c>
      <c r="H359" s="168">
        <v>3362605</v>
      </c>
    </row>
    <row r="360" spans="1:8" x14ac:dyDescent="0.25">
      <c r="A360" s="84" t="s">
        <v>11</v>
      </c>
      <c r="B360" s="84" t="s">
        <v>494</v>
      </c>
      <c r="C360" s="84" t="s">
        <v>571</v>
      </c>
      <c r="D360" s="84" t="s">
        <v>435</v>
      </c>
      <c r="E360" s="168">
        <v>75</v>
      </c>
      <c r="F360" s="168">
        <v>65</v>
      </c>
      <c r="G360" s="168">
        <v>710</v>
      </c>
      <c r="H360" s="168">
        <v>338510</v>
      </c>
    </row>
    <row r="361" spans="1:8" x14ac:dyDescent="0.25">
      <c r="A361" s="84" t="s">
        <v>12</v>
      </c>
      <c r="B361" s="84" t="s">
        <v>13</v>
      </c>
      <c r="C361" s="84" t="s">
        <v>571</v>
      </c>
      <c r="D361" s="84" t="s">
        <v>435</v>
      </c>
      <c r="E361" s="168">
        <v>1275</v>
      </c>
      <c r="F361" s="168">
        <v>1245</v>
      </c>
      <c r="G361" s="168">
        <v>8065</v>
      </c>
      <c r="H361" s="168">
        <v>4322125</v>
      </c>
    </row>
    <row r="362" spans="1:8" x14ac:dyDescent="0.25">
      <c r="A362" s="84" t="s">
        <v>14</v>
      </c>
      <c r="B362" s="84" t="s">
        <v>493</v>
      </c>
      <c r="C362" s="84" t="s">
        <v>571</v>
      </c>
      <c r="D362" s="84" t="s">
        <v>435</v>
      </c>
      <c r="E362" s="168">
        <v>1940</v>
      </c>
      <c r="F362" s="168">
        <v>1875</v>
      </c>
      <c r="G362" s="168">
        <v>10100</v>
      </c>
      <c r="H362" s="168">
        <v>5015680</v>
      </c>
    </row>
    <row r="363" spans="1:8" x14ac:dyDescent="0.25">
      <c r="A363" s="84" t="s">
        <v>15</v>
      </c>
      <c r="B363" s="84" t="s">
        <v>327</v>
      </c>
      <c r="C363" s="84" t="s">
        <v>571</v>
      </c>
      <c r="D363" s="84" t="s">
        <v>435</v>
      </c>
      <c r="E363" s="168">
        <v>175</v>
      </c>
      <c r="F363" s="168">
        <v>170</v>
      </c>
      <c r="G363" s="168">
        <v>3100</v>
      </c>
      <c r="H363" s="168">
        <v>1364415</v>
      </c>
    </row>
    <row r="364" spans="1:8" x14ac:dyDescent="0.25">
      <c r="A364" s="84" t="s">
        <v>16</v>
      </c>
      <c r="B364" s="84" t="s">
        <v>17</v>
      </c>
      <c r="C364" s="84" t="s">
        <v>571</v>
      </c>
      <c r="D364" s="84" t="s">
        <v>435</v>
      </c>
      <c r="E364" s="168">
        <v>1055</v>
      </c>
      <c r="F364" s="168">
        <v>985</v>
      </c>
      <c r="G364" s="168">
        <v>4675</v>
      </c>
      <c r="H364" s="168">
        <v>2650475</v>
      </c>
    </row>
    <row r="365" spans="1:8" x14ac:dyDescent="0.25">
      <c r="A365" s="84" t="s">
        <v>18</v>
      </c>
      <c r="B365" s="84" t="s">
        <v>19</v>
      </c>
      <c r="C365" s="84" t="s">
        <v>571</v>
      </c>
      <c r="D365" s="84" t="s">
        <v>435</v>
      </c>
      <c r="E365" s="168">
        <v>45</v>
      </c>
      <c r="F365" s="168">
        <v>45</v>
      </c>
      <c r="G365" s="168">
        <v>310</v>
      </c>
      <c r="H365" s="168">
        <v>170680</v>
      </c>
    </row>
    <row r="366" spans="1:8" x14ac:dyDescent="0.25">
      <c r="A366" s="84" t="s">
        <v>20</v>
      </c>
      <c r="B366" s="84" t="s">
        <v>21</v>
      </c>
      <c r="C366" s="84" t="s">
        <v>571</v>
      </c>
      <c r="D366" s="84" t="s">
        <v>435</v>
      </c>
      <c r="E366" s="168">
        <v>215</v>
      </c>
      <c r="F366" s="168">
        <v>205</v>
      </c>
      <c r="G366" s="168">
        <v>720</v>
      </c>
      <c r="H366" s="168">
        <v>311235</v>
      </c>
    </row>
    <row r="367" spans="1:8" x14ac:dyDescent="0.25">
      <c r="A367" s="84" t="s">
        <v>22</v>
      </c>
      <c r="B367" s="84" t="s">
        <v>23</v>
      </c>
      <c r="C367" s="84" t="s">
        <v>571</v>
      </c>
      <c r="D367" s="84" t="s">
        <v>435</v>
      </c>
      <c r="E367" s="168">
        <v>150</v>
      </c>
      <c r="F367" s="168">
        <v>145</v>
      </c>
      <c r="G367" s="168">
        <v>475</v>
      </c>
      <c r="H367" s="168">
        <v>227085</v>
      </c>
    </row>
    <row r="368" spans="1:8" x14ac:dyDescent="0.25">
      <c r="A368" s="84" t="s">
        <v>24</v>
      </c>
      <c r="B368" s="84" t="s">
        <v>492</v>
      </c>
      <c r="C368" s="84" t="s">
        <v>571</v>
      </c>
      <c r="D368" s="84" t="s">
        <v>435</v>
      </c>
      <c r="E368" s="168">
        <v>800</v>
      </c>
      <c r="F368" s="168">
        <v>765</v>
      </c>
      <c r="G368" s="168">
        <v>6645</v>
      </c>
      <c r="H368" s="168">
        <v>2447180</v>
      </c>
    </row>
    <row r="369" spans="1:8" x14ac:dyDescent="0.25">
      <c r="A369" s="84" t="s">
        <v>25</v>
      </c>
      <c r="B369" s="84" t="s">
        <v>491</v>
      </c>
      <c r="C369" s="84" t="s">
        <v>571</v>
      </c>
      <c r="D369" s="84" t="s">
        <v>435</v>
      </c>
      <c r="E369" s="168">
        <v>585</v>
      </c>
      <c r="F369" s="168">
        <v>555</v>
      </c>
      <c r="G369" s="168">
        <v>4635</v>
      </c>
      <c r="H369" s="168">
        <v>1488190</v>
      </c>
    </row>
    <row r="370" spans="1:8" x14ac:dyDescent="0.25">
      <c r="A370" s="84" t="s">
        <v>26</v>
      </c>
      <c r="B370" s="84" t="s">
        <v>27</v>
      </c>
      <c r="C370" s="84" t="s">
        <v>571</v>
      </c>
      <c r="D370" s="84" t="s">
        <v>435</v>
      </c>
      <c r="E370" s="168">
        <v>790</v>
      </c>
      <c r="F370" s="168">
        <v>740</v>
      </c>
      <c r="G370" s="168">
        <v>2870</v>
      </c>
      <c r="H370" s="168">
        <v>1171260</v>
      </c>
    </row>
    <row r="371" spans="1:8" x14ac:dyDescent="0.25">
      <c r="A371" s="84" t="s">
        <v>2</v>
      </c>
      <c r="B371" s="84" t="s">
        <v>3</v>
      </c>
      <c r="C371" s="84" t="s">
        <v>570</v>
      </c>
      <c r="D371" s="84" t="s">
        <v>434</v>
      </c>
      <c r="E371" s="168">
        <v>65</v>
      </c>
      <c r="F371" s="168">
        <v>55</v>
      </c>
      <c r="G371" s="168">
        <v>615</v>
      </c>
      <c r="H371" s="168">
        <v>277520</v>
      </c>
    </row>
    <row r="372" spans="1:8" x14ac:dyDescent="0.25">
      <c r="A372" s="84" t="s">
        <v>4</v>
      </c>
      <c r="B372" s="84" t="s">
        <v>496</v>
      </c>
      <c r="C372" s="84" t="s">
        <v>570</v>
      </c>
      <c r="D372" s="84" t="s">
        <v>434</v>
      </c>
      <c r="E372" s="168">
        <v>290</v>
      </c>
      <c r="F372" s="168">
        <v>270</v>
      </c>
      <c r="G372" s="168">
        <v>2135</v>
      </c>
      <c r="H372" s="168">
        <v>706570</v>
      </c>
    </row>
    <row r="373" spans="1:8" x14ac:dyDescent="0.25">
      <c r="A373" s="84" t="s">
        <v>5</v>
      </c>
      <c r="B373" s="84" t="s">
        <v>6</v>
      </c>
      <c r="C373" s="84" t="s">
        <v>570</v>
      </c>
      <c r="D373" s="84" t="s">
        <v>434</v>
      </c>
      <c r="E373" s="168">
        <v>0</v>
      </c>
      <c r="F373" s="168">
        <v>0</v>
      </c>
      <c r="G373" s="168">
        <v>0</v>
      </c>
      <c r="H373" s="168">
        <v>910</v>
      </c>
    </row>
    <row r="374" spans="1:8" x14ac:dyDescent="0.25">
      <c r="A374" s="84" t="s">
        <v>7</v>
      </c>
      <c r="B374" s="84" t="s">
        <v>497</v>
      </c>
      <c r="C374" s="84" t="s">
        <v>570</v>
      </c>
      <c r="D374" s="84" t="s">
        <v>434</v>
      </c>
      <c r="E374" s="168">
        <v>125</v>
      </c>
      <c r="F374" s="168">
        <v>95</v>
      </c>
      <c r="G374" s="168">
        <v>5175</v>
      </c>
      <c r="H374" s="168">
        <v>1796200</v>
      </c>
    </row>
    <row r="375" spans="1:8" x14ac:dyDescent="0.25">
      <c r="A375" s="84" t="s">
        <v>8</v>
      </c>
      <c r="B375" s="84" t="s">
        <v>9</v>
      </c>
      <c r="C375" s="84" t="s">
        <v>570</v>
      </c>
      <c r="D375" s="84" t="s">
        <v>434</v>
      </c>
      <c r="E375" s="168">
        <v>45</v>
      </c>
      <c r="F375" s="168">
        <v>30</v>
      </c>
      <c r="G375" s="168">
        <v>20635</v>
      </c>
      <c r="H375" s="168">
        <v>5697840</v>
      </c>
    </row>
    <row r="376" spans="1:8" x14ac:dyDescent="0.25">
      <c r="A376" s="84" t="s">
        <v>10</v>
      </c>
      <c r="B376" s="84" t="s">
        <v>495</v>
      </c>
      <c r="C376" s="84" t="s">
        <v>570</v>
      </c>
      <c r="D376" s="84" t="s">
        <v>434</v>
      </c>
      <c r="E376" s="168">
        <v>795</v>
      </c>
      <c r="F376" s="168">
        <v>640</v>
      </c>
      <c r="G376" s="168">
        <v>21155</v>
      </c>
      <c r="H376" s="168">
        <v>8520640</v>
      </c>
    </row>
    <row r="377" spans="1:8" x14ac:dyDescent="0.25">
      <c r="A377" s="84" t="s">
        <v>11</v>
      </c>
      <c r="B377" s="84" t="s">
        <v>494</v>
      </c>
      <c r="C377" s="84" t="s">
        <v>570</v>
      </c>
      <c r="D377" s="84" t="s">
        <v>434</v>
      </c>
      <c r="E377" s="168">
        <v>75</v>
      </c>
      <c r="F377" s="168">
        <v>70</v>
      </c>
      <c r="G377" s="168">
        <v>1125</v>
      </c>
      <c r="H377" s="168">
        <v>356865</v>
      </c>
    </row>
    <row r="378" spans="1:8" x14ac:dyDescent="0.25">
      <c r="A378" s="84" t="s">
        <v>12</v>
      </c>
      <c r="B378" s="84" t="s">
        <v>13</v>
      </c>
      <c r="C378" s="84" t="s">
        <v>570</v>
      </c>
      <c r="D378" s="84" t="s">
        <v>434</v>
      </c>
      <c r="E378" s="168">
        <v>1150</v>
      </c>
      <c r="F378" s="168">
        <v>1055</v>
      </c>
      <c r="G378" s="168">
        <v>8900</v>
      </c>
      <c r="H378" s="168">
        <v>3624435</v>
      </c>
    </row>
    <row r="379" spans="1:8" x14ac:dyDescent="0.25">
      <c r="A379" s="84" t="s">
        <v>14</v>
      </c>
      <c r="B379" s="84" t="s">
        <v>493</v>
      </c>
      <c r="C379" s="84" t="s">
        <v>570</v>
      </c>
      <c r="D379" s="84" t="s">
        <v>434</v>
      </c>
      <c r="E379" s="168">
        <v>2375</v>
      </c>
      <c r="F379" s="168">
        <v>2205</v>
      </c>
      <c r="G379" s="168">
        <v>14645</v>
      </c>
      <c r="H379" s="168">
        <v>6156270</v>
      </c>
    </row>
    <row r="380" spans="1:8" x14ac:dyDescent="0.25">
      <c r="A380" s="84" t="s">
        <v>15</v>
      </c>
      <c r="B380" s="84" t="s">
        <v>327</v>
      </c>
      <c r="C380" s="84" t="s">
        <v>570</v>
      </c>
      <c r="D380" s="84" t="s">
        <v>434</v>
      </c>
      <c r="E380" s="168">
        <v>290</v>
      </c>
      <c r="F380" s="168">
        <v>255</v>
      </c>
      <c r="G380" s="168">
        <v>7575</v>
      </c>
      <c r="H380" s="168">
        <v>2474940</v>
      </c>
    </row>
    <row r="381" spans="1:8" x14ac:dyDescent="0.25">
      <c r="A381" s="84" t="s">
        <v>16</v>
      </c>
      <c r="B381" s="84" t="s">
        <v>17</v>
      </c>
      <c r="C381" s="84" t="s">
        <v>570</v>
      </c>
      <c r="D381" s="84" t="s">
        <v>434</v>
      </c>
      <c r="E381" s="168">
        <v>1075</v>
      </c>
      <c r="F381" s="168">
        <v>945</v>
      </c>
      <c r="G381" s="168">
        <v>6485</v>
      </c>
      <c r="H381" s="168">
        <v>2803435</v>
      </c>
    </row>
    <row r="382" spans="1:8" x14ac:dyDescent="0.25">
      <c r="A382" s="84" t="s">
        <v>18</v>
      </c>
      <c r="B382" s="84" t="s">
        <v>19</v>
      </c>
      <c r="C382" s="84" t="s">
        <v>570</v>
      </c>
      <c r="D382" s="84" t="s">
        <v>434</v>
      </c>
      <c r="E382" s="168">
        <v>115</v>
      </c>
      <c r="F382" s="168">
        <v>95</v>
      </c>
      <c r="G382" s="168">
        <v>640</v>
      </c>
      <c r="H382" s="168">
        <v>252280</v>
      </c>
    </row>
    <row r="383" spans="1:8" x14ac:dyDescent="0.25">
      <c r="A383" s="84" t="s">
        <v>20</v>
      </c>
      <c r="B383" s="84" t="s">
        <v>21</v>
      </c>
      <c r="C383" s="84" t="s">
        <v>570</v>
      </c>
      <c r="D383" s="84" t="s">
        <v>434</v>
      </c>
      <c r="E383" s="168">
        <v>360</v>
      </c>
      <c r="F383" s="168">
        <v>330</v>
      </c>
      <c r="G383" s="168">
        <v>2180</v>
      </c>
      <c r="H383" s="168">
        <v>944350</v>
      </c>
    </row>
    <row r="384" spans="1:8" x14ac:dyDescent="0.25">
      <c r="A384" s="84" t="s">
        <v>22</v>
      </c>
      <c r="B384" s="84" t="s">
        <v>23</v>
      </c>
      <c r="C384" s="84" t="s">
        <v>570</v>
      </c>
      <c r="D384" s="84" t="s">
        <v>434</v>
      </c>
      <c r="E384" s="168">
        <v>170</v>
      </c>
      <c r="F384" s="168">
        <v>150</v>
      </c>
      <c r="G384" s="168">
        <v>795</v>
      </c>
      <c r="H384" s="168">
        <v>280055</v>
      </c>
    </row>
    <row r="385" spans="1:8" x14ac:dyDescent="0.25">
      <c r="A385" s="84" t="s">
        <v>24</v>
      </c>
      <c r="B385" s="84" t="s">
        <v>492</v>
      </c>
      <c r="C385" s="84" t="s">
        <v>570</v>
      </c>
      <c r="D385" s="84" t="s">
        <v>434</v>
      </c>
      <c r="E385" s="168">
        <v>1235</v>
      </c>
      <c r="F385" s="168">
        <v>1100</v>
      </c>
      <c r="G385" s="168">
        <v>21245</v>
      </c>
      <c r="H385" s="168">
        <v>7224785</v>
      </c>
    </row>
    <row r="386" spans="1:8" x14ac:dyDescent="0.25">
      <c r="A386" s="84" t="s">
        <v>25</v>
      </c>
      <c r="B386" s="84" t="s">
        <v>491</v>
      </c>
      <c r="C386" s="84" t="s">
        <v>570</v>
      </c>
      <c r="D386" s="84" t="s">
        <v>434</v>
      </c>
      <c r="E386" s="168">
        <v>1000</v>
      </c>
      <c r="F386" s="168">
        <v>910</v>
      </c>
      <c r="G386" s="168">
        <v>8585</v>
      </c>
      <c r="H386" s="168">
        <v>2857570</v>
      </c>
    </row>
    <row r="387" spans="1:8" x14ac:dyDescent="0.25">
      <c r="A387" s="84" t="s">
        <v>26</v>
      </c>
      <c r="B387" s="84" t="s">
        <v>27</v>
      </c>
      <c r="C387" s="84" t="s">
        <v>570</v>
      </c>
      <c r="D387" s="84" t="s">
        <v>434</v>
      </c>
      <c r="E387" s="168">
        <v>1205</v>
      </c>
      <c r="F387" s="168">
        <v>1055</v>
      </c>
      <c r="G387" s="168">
        <v>6680</v>
      </c>
      <c r="H387" s="168">
        <v>2144325</v>
      </c>
    </row>
    <row r="388" spans="1:8" x14ac:dyDescent="0.25">
      <c r="A388" s="84" t="s">
        <v>2</v>
      </c>
      <c r="B388" s="84" t="s">
        <v>3</v>
      </c>
      <c r="C388" s="84" t="s">
        <v>569</v>
      </c>
      <c r="D388" s="84" t="s">
        <v>433</v>
      </c>
      <c r="E388" s="168">
        <v>185</v>
      </c>
      <c r="F388" s="168">
        <v>160</v>
      </c>
      <c r="G388" s="168">
        <v>1095</v>
      </c>
      <c r="H388" s="168">
        <v>445310</v>
      </c>
    </row>
    <row r="389" spans="1:8" x14ac:dyDescent="0.25">
      <c r="A389" s="84" t="s">
        <v>4</v>
      </c>
      <c r="B389" s="84" t="s">
        <v>496</v>
      </c>
      <c r="C389" s="84" t="s">
        <v>569</v>
      </c>
      <c r="D389" s="84" t="s">
        <v>433</v>
      </c>
      <c r="E389" s="168">
        <v>370</v>
      </c>
      <c r="F389" s="168">
        <v>335</v>
      </c>
      <c r="G389" s="168">
        <v>5975</v>
      </c>
      <c r="H389" s="168">
        <v>2081905</v>
      </c>
    </row>
    <row r="390" spans="1:8" x14ac:dyDescent="0.25">
      <c r="A390" s="84" t="s">
        <v>7</v>
      </c>
      <c r="B390" s="84" t="s">
        <v>497</v>
      </c>
      <c r="C390" s="84" t="s">
        <v>569</v>
      </c>
      <c r="D390" s="84" t="s">
        <v>433</v>
      </c>
      <c r="E390" s="168">
        <v>105</v>
      </c>
      <c r="F390" s="168">
        <v>85</v>
      </c>
      <c r="G390" s="168">
        <v>3575</v>
      </c>
      <c r="H390" s="168">
        <v>1636175</v>
      </c>
    </row>
    <row r="391" spans="1:8" x14ac:dyDescent="0.25">
      <c r="A391" s="84" t="s">
        <v>8</v>
      </c>
      <c r="B391" s="84" t="s">
        <v>9</v>
      </c>
      <c r="C391" s="84" t="s">
        <v>569</v>
      </c>
      <c r="D391" s="84" t="s">
        <v>433</v>
      </c>
      <c r="E391" s="168">
        <v>35</v>
      </c>
      <c r="F391" s="168">
        <v>30</v>
      </c>
      <c r="G391" s="168">
        <v>1340</v>
      </c>
      <c r="H391" s="168">
        <v>605900</v>
      </c>
    </row>
    <row r="392" spans="1:8" x14ac:dyDescent="0.25">
      <c r="A392" s="84" t="s">
        <v>10</v>
      </c>
      <c r="B392" s="84" t="s">
        <v>495</v>
      </c>
      <c r="C392" s="84" t="s">
        <v>569</v>
      </c>
      <c r="D392" s="84" t="s">
        <v>433</v>
      </c>
      <c r="E392" s="168">
        <v>820</v>
      </c>
      <c r="F392" s="168">
        <v>705</v>
      </c>
      <c r="G392" s="168">
        <v>16415</v>
      </c>
      <c r="H392" s="168">
        <v>6953940</v>
      </c>
    </row>
    <row r="393" spans="1:8" x14ac:dyDescent="0.25">
      <c r="A393" s="84" t="s">
        <v>11</v>
      </c>
      <c r="B393" s="84" t="s">
        <v>494</v>
      </c>
      <c r="C393" s="84" t="s">
        <v>569</v>
      </c>
      <c r="D393" s="84" t="s">
        <v>433</v>
      </c>
      <c r="E393" s="168">
        <v>100</v>
      </c>
      <c r="F393" s="168">
        <v>100</v>
      </c>
      <c r="G393" s="168">
        <v>1860</v>
      </c>
      <c r="H393" s="168">
        <v>777950</v>
      </c>
    </row>
    <row r="394" spans="1:8" x14ac:dyDescent="0.25">
      <c r="A394" s="84" t="s">
        <v>12</v>
      </c>
      <c r="B394" s="84" t="s">
        <v>13</v>
      </c>
      <c r="C394" s="84" t="s">
        <v>569</v>
      </c>
      <c r="D394" s="84" t="s">
        <v>433</v>
      </c>
      <c r="E394" s="168">
        <v>1645</v>
      </c>
      <c r="F394" s="168">
        <v>1500</v>
      </c>
      <c r="G394" s="168">
        <v>12190</v>
      </c>
      <c r="H394" s="168">
        <v>5134330</v>
      </c>
    </row>
    <row r="395" spans="1:8" x14ac:dyDescent="0.25">
      <c r="A395" s="84" t="s">
        <v>14</v>
      </c>
      <c r="B395" s="84" t="s">
        <v>493</v>
      </c>
      <c r="C395" s="84" t="s">
        <v>569</v>
      </c>
      <c r="D395" s="84" t="s">
        <v>433</v>
      </c>
      <c r="E395" s="168">
        <v>2985</v>
      </c>
      <c r="F395" s="168">
        <v>2695</v>
      </c>
      <c r="G395" s="168">
        <v>18535</v>
      </c>
      <c r="H395" s="168">
        <v>8295120</v>
      </c>
    </row>
    <row r="396" spans="1:8" x14ac:dyDescent="0.25">
      <c r="A396" s="84" t="s">
        <v>15</v>
      </c>
      <c r="B396" s="84" t="s">
        <v>327</v>
      </c>
      <c r="C396" s="84" t="s">
        <v>569</v>
      </c>
      <c r="D396" s="84" t="s">
        <v>433</v>
      </c>
      <c r="E396" s="168">
        <v>370</v>
      </c>
      <c r="F396" s="168">
        <v>335</v>
      </c>
      <c r="G396" s="168">
        <v>7750</v>
      </c>
      <c r="H396" s="168">
        <v>3235485</v>
      </c>
    </row>
    <row r="397" spans="1:8" x14ac:dyDescent="0.25">
      <c r="A397" s="84" t="s">
        <v>16</v>
      </c>
      <c r="B397" s="84" t="s">
        <v>17</v>
      </c>
      <c r="C397" s="84" t="s">
        <v>569</v>
      </c>
      <c r="D397" s="84" t="s">
        <v>433</v>
      </c>
      <c r="E397" s="168">
        <v>1345</v>
      </c>
      <c r="F397" s="168">
        <v>1185</v>
      </c>
      <c r="G397" s="168">
        <v>7545</v>
      </c>
      <c r="H397" s="168">
        <v>3537310</v>
      </c>
    </row>
    <row r="398" spans="1:8" x14ac:dyDescent="0.25">
      <c r="A398" s="84" t="s">
        <v>18</v>
      </c>
      <c r="B398" s="84" t="s">
        <v>19</v>
      </c>
      <c r="C398" s="84" t="s">
        <v>569</v>
      </c>
      <c r="D398" s="84" t="s">
        <v>433</v>
      </c>
      <c r="E398" s="168">
        <v>155</v>
      </c>
      <c r="F398" s="168">
        <v>145</v>
      </c>
      <c r="G398" s="168">
        <v>1520</v>
      </c>
      <c r="H398" s="168">
        <v>429820</v>
      </c>
    </row>
    <row r="399" spans="1:8" x14ac:dyDescent="0.25">
      <c r="A399" s="84" t="s">
        <v>20</v>
      </c>
      <c r="B399" s="84" t="s">
        <v>21</v>
      </c>
      <c r="C399" s="84" t="s">
        <v>569</v>
      </c>
      <c r="D399" s="84" t="s">
        <v>433</v>
      </c>
      <c r="E399" s="168">
        <v>370</v>
      </c>
      <c r="F399" s="168">
        <v>325</v>
      </c>
      <c r="G399" s="168">
        <v>2065</v>
      </c>
      <c r="H399" s="168">
        <v>879345</v>
      </c>
    </row>
    <row r="400" spans="1:8" x14ac:dyDescent="0.25">
      <c r="A400" s="84" t="s">
        <v>22</v>
      </c>
      <c r="B400" s="84" t="s">
        <v>23</v>
      </c>
      <c r="C400" s="84" t="s">
        <v>569</v>
      </c>
      <c r="D400" s="84" t="s">
        <v>433</v>
      </c>
      <c r="E400" s="168">
        <v>180</v>
      </c>
      <c r="F400" s="168">
        <v>155</v>
      </c>
      <c r="G400" s="168">
        <v>740</v>
      </c>
      <c r="H400" s="168">
        <v>276445</v>
      </c>
    </row>
    <row r="401" spans="1:8" x14ac:dyDescent="0.25">
      <c r="A401" s="84" t="s">
        <v>24</v>
      </c>
      <c r="B401" s="84" t="s">
        <v>492</v>
      </c>
      <c r="C401" s="84" t="s">
        <v>569</v>
      </c>
      <c r="D401" s="84" t="s">
        <v>433</v>
      </c>
      <c r="E401" s="168">
        <v>1555</v>
      </c>
      <c r="F401" s="168">
        <v>1395</v>
      </c>
      <c r="G401" s="168">
        <v>22305</v>
      </c>
      <c r="H401" s="168">
        <v>5832385</v>
      </c>
    </row>
    <row r="402" spans="1:8" x14ac:dyDescent="0.25">
      <c r="A402" s="84" t="s">
        <v>25</v>
      </c>
      <c r="B402" s="84" t="s">
        <v>491</v>
      </c>
      <c r="C402" s="84" t="s">
        <v>569</v>
      </c>
      <c r="D402" s="84" t="s">
        <v>433</v>
      </c>
      <c r="E402" s="168">
        <v>980</v>
      </c>
      <c r="F402" s="168">
        <v>870</v>
      </c>
      <c r="G402" s="168">
        <v>8165</v>
      </c>
      <c r="H402" s="168">
        <v>2166325</v>
      </c>
    </row>
    <row r="403" spans="1:8" x14ac:dyDescent="0.25">
      <c r="A403" s="84" t="s">
        <v>26</v>
      </c>
      <c r="B403" s="84" t="s">
        <v>27</v>
      </c>
      <c r="C403" s="84" t="s">
        <v>569</v>
      </c>
      <c r="D403" s="84" t="s">
        <v>433</v>
      </c>
      <c r="E403" s="168">
        <v>1380</v>
      </c>
      <c r="F403" s="168">
        <v>1145</v>
      </c>
      <c r="G403" s="168">
        <v>6070</v>
      </c>
      <c r="H403" s="168">
        <v>1682820</v>
      </c>
    </row>
    <row r="404" spans="1:8" x14ac:dyDescent="0.25">
      <c r="A404" s="84" t="s">
        <v>2</v>
      </c>
      <c r="B404" s="84" t="s">
        <v>3</v>
      </c>
      <c r="C404" s="84" t="s">
        <v>568</v>
      </c>
      <c r="D404" s="84" t="s">
        <v>432</v>
      </c>
      <c r="E404" s="168">
        <v>110</v>
      </c>
      <c r="F404" s="168">
        <v>100</v>
      </c>
      <c r="G404" s="168">
        <v>370</v>
      </c>
      <c r="H404" s="168">
        <v>147395</v>
      </c>
    </row>
    <row r="405" spans="1:8" x14ac:dyDescent="0.25">
      <c r="A405" s="84" t="s">
        <v>4</v>
      </c>
      <c r="B405" s="84" t="s">
        <v>496</v>
      </c>
      <c r="C405" s="84" t="s">
        <v>568</v>
      </c>
      <c r="D405" s="84" t="s">
        <v>432</v>
      </c>
      <c r="E405" s="168">
        <v>235</v>
      </c>
      <c r="F405" s="168">
        <v>220</v>
      </c>
      <c r="G405" s="168">
        <v>1580</v>
      </c>
      <c r="H405" s="168">
        <v>705015</v>
      </c>
    </row>
    <row r="406" spans="1:8" x14ac:dyDescent="0.25">
      <c r="A406" s="84" t="s">
        <v>7</v>
      </c>
      <c r="B406" s="84" t="s">
        <v>497</v>
      </c>
      <c r="C406" s="84" t="s">
        <v>568</v>
      </c>
      <c r="D406" s="84" t="s">
        <v>432</v>
      </c>
      <c r="E406" s="168">
        <v>85</v>
      </c>
      <c r="F406" s="168">
        <v>75</v>
      </c>
      <c r="G406" s="168">
        <v>5465</v>
      </c>
      <c r="H406" s="168">
        <v>1445150</v>
      </c>
    </row>
    <row r="407" spans="1:8" x14ac:dyDescent="0.25">
      <c r="A407" s="84" t="s">
        <v>8</v>
      </c>
      <c r="B407" s="84" t="s">
        <v>9</v>
      </c>
      <c r="C407" s="84" t="s">
        <v>568</v>
      </c>
      <c r="D407" s="84" t="s">
        <v>432</v>
      </c>
      <c r="E407" s="168">
        <v>15</v>
      </c>
      <c r="F407" s="168">
        <v>10</v>
      </c>
      <c r="G407" s="168">
        <v>1965</v>
      </c>
      <c r="H407" s="168">
        <v>516690</v>
      </c>
    </row>
    <row r="408" spans="1:8" x14ac:dyDescent="0.25">
      <c r="A408" s="84" t="s">
        <v>10</v>
      </c>
      <c r="B408" s="84" t="s">
        <v>495</v>
      </c>
      <c r="C408" s="84" t="s">
        <v>568</v>
      </c>
      <c r="D408" s="84" t="s">
        <v>432</v>
      </c>
      <c r="E408" s="168">
        <v>620</v>
      </c>
      <c r="F408" s="168">
        <v>530</v>
      </c>
      <c r="G408" s="168">
        <v>14800</v>
      </c>
      <c r="H408" s="168">
        <v>6663995</v>
      </c>
    </row>
    <row r="409" spans="1:8" x14ac:dyDescent="0.25">
      <c r="A409" s="84" t="s">
        <v>11</v>
      </c>
      <c r="B409" s="84" t="s">
        <v>494</v>
      </c>
      <c r="C409" s="84" t="s">
        <v>568</v>
      </c>
      <c r="D409" s="84" t="s">
        <v>432</v>
      </c>
      <c r="E409" s="168">
        <v>70</v>
      </c>
      <c r="F409" s="168">
        <v>70</v>
      </c>
      <c r="G409" s="168">
        <v>1125</v>
      </c>
      <c r="H409" s="168">
        <v>579300</v>
      </c>
    </row>
    <row r="410" spans="1:8" x14ac:dyDescent="0.25">
      <c r="A410" s="84" t="s">
        <v>12</v>
      </c>
      <c r="B410" s="84" t="s">
        <v>13</v>
      </c>
      <c r="C410" s="84" t="s">
        <v>568</v>
      </c>
      <c r="D410" s="84" t="s">
        <v>432</v>
      </c>
      <c r="E410" s="168">
        <v>1570</v>
      </c>
      <c r="F410" s="168">
        <v>1415</v>
      </c>
      <c r="G410" s="168">
        <v>10265</v>
      </c>
      <c r="H410" s="168">
        <v>4912090</v>
      </c>
    </row>
    <row r="411" spans="1:8" x14ac:dyDescent="0.25">
      <c r="A411" s="84" t="s">
        <v>14</v>
      </c>
      <c r="B411" s="84" t="s">
        <v>493</v>
      </c>
      <c r="C411" s="84" t="s">
        <v>568</v>
      </c>
      <c r="D411" s="84" t="s">
        <v>432</v>
      </c>
      <c r="E411" s="168">
        <v>2060</v>
      </c>
      <c r="F411" s="168">
        <v>1885</v>
      </c>
      <c r="G411" s="168">
        <v>12570</v>
      </c>
      <c r="H411" s="168">
        <v>6582540</v>
      </c>
    </row>
    <row r="412" spans="1:8" x14ac:dyDescent="0.25">
      <c r="A412" s="84" t="s">
        <v>15</v>
      </c>
      <c r="B412" s="84" t="s">
        <v>327</v>
      </c>
      <c r="C412" s="84" t="s">
        <v>568</v>
      </c>
      <c r="D412" s="84" t="s">
        <v>432</v>
      </c>
      <c r="E412" s="168">
        <v>405</v>
      </c>
      <c r="F412" s="168">
        <v>335</v>
      </c>
      <c r="G412" s="168">
        <v>6160</v>
      </c>
      <c r="H412" s="168">
        <v>2434560</v>
      </c>
    </row>
    <row r="413" spans="1:8" x14ac:dyDescent="0.25">
      <c r="A413" s="84" t="s">
        <v>16</v>
      </c>
      <c r="B413" s="84" t="s">
        <v>17</v>
      </c>
      <c r="C413" s="84" t="s">
        <v>568</v>
      </c>
      <c r="D413" s="84" t="s">
        <v>432</v>
      </c>
      <c r="E413" s="168">
        <v>1045</v>
      </c>
      <c r="F413" s="168">
        <v>920</v>
      </c>
      <c r="G413" s="168">
        <v>5735</v>
      </c>
      <c r="H413" s="168">
        <v>2720155</v>
      </c>
    </row>
    <row r="414" spans="1:8" x14ac:dyDescent="0.25">
      <c r="A414" s="84" t="s">
        <v>18</v>
      </c>
      <c r="B414" s="84" t="s">
        <v>19</v>
      </c>
      <c r="C414" s="84" t="s">
        <v>568</v>
      </c>
      <c r="D414" s="84" t="s">
        <v>432</v>
      </c>
      <c r="E414" s="168">
        <v>120</v>
      </c>
      <c r="F414" s="168">
        <v>100</v>
      </c>
      <c r="G414" s="168">
        <v>850</v>
      </c>
      <c r="H414" s="168">
        <v>350080</v>
      </c>
    </row>
    <row r="415" spans="1:8" x14ac:dyDescent="0.25">
      <c r="A415" s="84" t="s">
        <v>20</v>
      </c>
      <c r="B415" s="84" t="s">
        <v>21</v>
      </c>
      <c r="C415" s="84" t="s">
        <v>568</v>
      </c>
      <c r="D415" s="84" t="s">
        <v>432</v>
      </c>
      <c r="E415" s="168">
        <v>265</v>
      </c>
      <c r="F415" s="168">
        <v>230</v>
      </c>
      <c r="G415" s="168">
        <v>855</v>
      </c>
      <c r="H415" s="168">
        <v>377930</v>
      </c>
    </row>
    <row r="416" spans="1:8" x14ac:dyDescent="0.25">
      <c r="A416" s="84" t="s">
        <v>22</v>
      </c>
      <c r="B416" s="84" t="s">
        <v>23</v>
      </c>
      <c r="C416" s="84" t="s">
        <v>568</v>
      </c>
      <c r="D416" s="84" t="s">
        <v>432</v>
      </c>
      <c r="E416" s="168">
        <v>190</v>
      </c>
      <c r="F416" s="168">
        <v>175</v>
      </c>
      <c r="G416" s="168">
        <v>765</v>
      </c>
      <c r="H416" s="168">
        <v>356855</v>
      </c>
    </row>
    <row r="417" spans="1:8" x14ac:dyDescent="0.25">
      <c r="A417" s="84" t="s">
        <v>24</v>
      </c>
      <c r="B417" s="84" t="s">
        <v>492</v>
      </c>
      <c r="C417" s="84" t="s">
        <v>568</v>
      </c>
      <c r="D417" s="84" t="s">
        <v>432</v>
      </c>
      <c r="E417" s="168">
        <v>1205</v>
      </c>
      <c r="F417" s="168">
        <v>1075</v>
      </c>
      <c r="G417" s="168">
        <v>18050</v>
      </c>
      <c r="H417" s="168">
        <v>5955120</v>
      </c>
    </row>
    <row r="418" spans="1:8" x14ac:dyDescent="0.25">
      <c r="A418" s="84" t="s">
        <v>25</v>
      </c>
      <c r="B418" s="84" t="s">
        <v>491</v>
      </c>
      <c r="C418" s="84" t="s">
        <v>568</v>
      </c>
      <c r="D418" s="84" t="s">
        <v>432</v>
      </c>
      <c r="E418" s="168">
        <v>690</v>
      </c>
      <c r="F418" s="168">
        <v>620</v>
      </c>
      <c r="G418" s="168">
        <v>4815</v>
      </c>
      <c r="H418" s="168">
        <v>1636375</v>
      </c>
    </row>
    <row r="419" spans="1:8" x14ac:dyDescent="0.25">
      <c r="A419" s="84" t="s">
        <v>26</v>
      </c>
      <c r="B419" s="84" t="s">
        <v>27</v>
      </c>
      <c r="C419" s="84" t="s">
        <v>568</v>
      </c>
      <c r="D419" s="84" t="s">
        <v>432</v>
      </c>
      <c r="E419" s="168">
        <v>1025</v>
      </c>
      <c r="F419" s="168">
        <v>895</v>
      </c>
      <c r="G419" s="168">
        <v>3760</v>
      </c>
      <c r="H419" s="168">
        <v>1320210</v>
      </c>
    </row>
    <row r="420" spans="1:8" x14ac:dyDescent="0.25">
      <c r="A420" s="84" t="s">
        <v>2</v>
      </c>
      <c r="B420" s="84" t="s">
        <v>3</v>
      </c>
      <c r="C420" s="84" t="s">
        <v>567</v>
      </c>
      <c r="D420" s="84" t="s">
        <v>431</v>
      </c>
      <c r="E420" s="168">
        <v>50</v>
      </c>
      <c r="F420" s="168">
        <v>45</v>
      </c>
      <c r="G420" s="168">
        <v>165</v>
      </c>
      <c r="H420" s="168">
        <v>69400</v>
      </c>
    </row>
    <row r="421" spans="1:8" x14ac:dyDescent="0.25">
      <c r="A421" s="84" t="s">
        <v>4</v>
      </c>
      <c r="B421" s="84" t="s">
        <v>496</v>
      </c>
      <c r="C421" s="84" t="s">
        <v>567</v>
      </c>
      <c r="D421" s="84" t="s">
        <v>431</v>
      </c>
      <c r="E421" s="168">
        <v>165</v>
      </c>
      <c r="F421" s="168">
        <v>165</v>
      </c>
      <c r="G421" s="168">
        <v>1550</v>
      </c>
      <c r="H421" s="168">
        <v>732835</v>
      </c>
    </row>
    <row r="422" spans="1:8" x14ac:dyDescent="0.25">
      <c r="A422" s="84" t="s">
        <v>7</v>
      </c>
      <c r="B422" s="84" t="s">
        <v>497</v>
      </c>
      <c r="C422" s="84" t="s">
        <v>567</v>
      </c>
      <c r="D422" s="84" t="s">
        <v>431</v>
      </c>
      <c r="E422" s="168">
        <v>75</v>
      </c>
      <c r="F422" s="168">
        <v>65</v>
      </c>
      <c r="G422" s="168">
        <v>4430</v>
      </c>
      <c r="H422" s="168">
        <v>1642540</v>
      </c>
    </row>
    <row r="423" spans="1:8" x14ac:dyDescent="0.25">
      <c r="A423" s="84" t="s">
        <v>8</v>
      </c>
      <c r="B423" s="84" t="s">
        <v>9</v>
      </c>
      <c r="C423" s="84" t="s">
        <v>567</v>
      </c>
      <c r="D423" s="84" t="s">
        <v>431</v>
      </c>
      <c r="E423" s="168">
        <v>15</v>
      </c>
      <c r="F423" s="168">
        <v>15</v>
      </c>
      <c r="G423" s="168">
        <v>525</v>
      </c>
      <c r="H423" s="168">
        <v>194880</v>
      </c>
    </row>
    <row r="424" spans="1:8" x14ac:dyDescent="0.25">
      <c r="A424" s="84" t="s">
        <v>10</v>
      </c>
      <c r="B424" s="84" t="s">
        <v>495</v>
      </c>
      <c r="C424" s="84" t="s">
        <v>567</v>
      </c>
      <c r="D424" s="84" t="s">
        <v>431</v>
      </c>
      <c r="E424" s="168">
        <v>420</v>
      </c>
      <c r="F424" s="168">
        <v>375</v>
      </c>
      <c r="G424" s="168">
        <v>8635</v>
      </c>
      <c r="H424" s="168">
        <v>3847050</v>
      </c>
    </row>
    <row r="425" spans="1:8" x14ac:dyDescent="0.25">
      <c r="A425" s="84" t="s">
        <v>11</v>
      </c>
      <c r="B425" s="84" t="s">
        <v>494</v>
      </c>
      <c r="C425" s="84" t="s">
        <v>567</v>
      </c>
      <c r="D425" s="84" t="s">
        <v>431</v>
      </c>
      <c r="E425" s="168">
        <v>65</v>
      </c>
      <c r="F425" s="168">
        <v>60</v>
      </c>
      <c r="G425" s="168">
        <v>745</v>
      </c>
      <c r="H425" s="168">
        <v>274795</v>
      </c>
    </row>
    <row r="426" spans="1:8" x14ac:dyDescent="0.25">
      <c r="A426" s="84" t="s">
        <v>12</v>
      </c>
      <c r="B426" s="84" t="s">
        <v>13</v>
      </c>
      <c r="C426" s="84" t="s">
        <v>567</v>
      </c>
      <c r="D426" s="84" t="s">
        <v>431</v>
      </c>
      <c r="E426" s="168">
        <v>1025</v>
      </c>
      <c r="F426" s="168">
        <v>955</v>
      </c>
      <c r="G426" s="168">
        <v>6840</v>
      </c>
      <c r="H426" s="168">
        <v>3239055</v>
      </c>
    </row>
    <row r="427" spans="1:8" x14ac:dyDescent="0.25">
      <c r="A427" s="84" t="s">
        <v>14</v>
      </c>
      <c r="B427" s="84" t="s">
        <v>493</v>
      </c>
      <c r="C427" s="84" t="s">
        <v>567</v>
      </c>
      <c r="D427" s="84" t="s">
        <v>431</v>
      </c>
      <c r="E427" s="168">
        <v>1600</v>
      </c>
      <c r="F427" s="168">
        <v>1495</v>
      </c>
      <c r="G427" s="168">
        <v>9910</v>
      </c>
      <c r="H427" s="168">
        <v>4637670</v>
      </c>
    </row>
    <row r="428" spans="1:8" x14ac:dyDescent="0.25">
      <c r="A428" s="84" t="s">
        <v>15</v>
      </c>
      <c r="B428" s="84" t="s">
        <v>327</v>
      </c>
      <c r="C428" s="84" t="s">
        <v>567</v>
      </c>
      <c r="D428" s="84" t="s">
        <v>431</v>
      </c>
      <c r="E428" s="168">
        <v>280</v>
      </c>
      <c r="F428" s="168">
        <v>255</v>
      </c>
      <c r="G428" s="168">
        <v>4415</v>
      </c>
      <c r="H428" s="168">
        <v>1956210</v>
      </c>
    </row>
    <row r="429" spans="1:8" x14ac:dyDescent="0.25">
      <c r="A429" s="84" t="s">
        <v>16</v>
      </c>
      <c r="B429" s="84" t="s">
        <v>17</v>
      </c>
      <c r="C429" s="84" t="s">
        <v>567</v>
      </c>
      <c r="D429" s="84" t="s">
        <v>431</v>
      </c>
      <c r="E429" s="168">
        <v>720</v>
      </c>
      <c r="F429" s="168">
        <v>645</v>
      </c>
      <c r="G429" s="168">
        <v>3990</v>
      </c>
      <c r="H429" s="168">
        <v>2000315</v>
      </c>
    </row>
    <row r="430" spans="1:8" x14ac:dyDescent="0.25">
      <c r="A430" s="84" t="s">
        <v>18</v>
      </c>
      <c r="B430" s="84" t="s">
        <v>19</v>
      </c>
      <c r="C430" s="84" t="s">
        <v>567</v>
      </c>
      <c r="D430" s="84" t="s">
        <v>431</v>
      </c>
      <c r="E430" s="168">
        <v>65</v>
      </c>
      <c r="F430" s="168">
        <v>60</v>
      </c>
      <c r="G430" s="168">
        <v>400</v>
      </c>
      <c r="H430" s="168">
        <v>200535</v>
      </c>
    </row>
    <row r="431" spans="1:8" x14ac:dyDescent="0.25">
      <c r="A431" s="84" t="s">
        <v>20</v>
      </c>
      <c r="B431" s="84" t="s">
        <v>21</v>
      </c>
      <c r="C431" s="84" t="s">
        <v>567</v>
      </c>
      <c r="D431" s="84" t="s">
        <v>431</v>
      </c>
      <c r="E431" s="168">
        <v>180</v>
      </c>
      <c r="F431" s="168">
        <v>170</v>
      </c>
      <c r="G431" s="168">
        <v>670</v>
      </c>
      <c r="H431" s="168">
        <v>273275</v>
      </c>
    </row>
    <row r="432" spans="1:8" x14ac:dyDescent="0.25">
      <c r="A432" s="84" t="s">
        <v>22</v>
      </c>
      <c r="B432" s="84" t="s">
        <v>23</v>
      </c>
      <c r="C432" s="84" t="s">
        <v>567</v>
      </c>
      <c r="D432" s="84" t="s">
        <v>431</v>
      </c>
      <c r="E432" s="168">
        <v>110</v>
      </c>
      <c r="F432" s="168">
        <v>110</v>
      </c>
      <c r="G432" s="168">
        <v>495</v>
      </c>
      <c r="H432" s="168">
        <v>219695</v>
      </c>
    </row>
    <row r="433" spans="1:8" x14ac:dyDescent="0.25">
      <c r="A433" s="84" t="s">
        <v>24</v>
      </c>
      <c r="B433" s="84" t="s">
        <v>492</v>
      </c>
      <c r="C433" s="84" t="s">
        <v>567</v>
      </c>
      <c r="D433" s="84" t="s">
        <v>431</v>
      </c>
      <c r="E433" s="168">
        <v>805</v>
      </c>
      <c r="F433" s="168">
        <v>765</v>
      </c>
      <c r="G433" s="168">
        <v>10685</v>
      </c>
      <c r="H433" s="168">
        <v>3546520</v>
      </c>
    </row>
    <row r="434" spans="1:8" x14ac:dyDescent="0.25">
      <c r="A434" s="84" t="s">
        <v>25</v>
      </c>
      <c r="B434" s="84" t="s">
        <v>491</v>
      </c>
      <c r="C434" s="84" t="s">
        <v>567</v>
      </c>
      <c r="D434" s="84" t="s">
        <v>431</v>
      </c>
      <c r="E434" s="168">
        <v>530</v>
      </c>
      <c r="F434" s="168">
        <v>495</v>
      </c>
      <c r="G434" s="168">
        <v>4060</v>
      </c>
      <c r="H434" s="168">
        <v>1465700</v>
      </c>
    </row>
    <row r="435" spans="1:8" x14ac:dyDescent="0.25">
      <c r="A435" s="84" t="s">
        <v>26</v>
      </c>
      <c r="B435" s="84" t="s">
        <v>27</v>
      </c>
      <c r="C435" s="84" t="s">
        <v>567</v>
      </c>
      <c r="D435" s="84" t="s">
        <v>431</v>
      </c>
      <c r="E435" s="168">
        <v>820</v>
      </c>
      <c r="F435" s="168">
        <v>700</v>
      </c>
      <c r="G435" s="168">
        <v>3245</v>
      </c>
      <c r="H435" s="168">
        <v>1171145</v>
      </c>
    </row>
    <row r="436" spans="1:8" x14ac:dyDescent="0.25">
      <c r="A436" s="84" t="s">
        <v>2</v>
      </c>
      <c r="B436" s="84" t="s">
        <v>3</v>
      </c>
      <c r="C436" s="84" t="s">
        <v>566</v>
      </c>
      <c r="D436" s="84" t="s">
        <v>430</v>
      </c>
      <c r="E436" s="168">
        <v>475</v>
      </c>
      <c r="F436" s="168">
        <v>455</v>
      </c>
      <c r="G436" s="168">
        <v>2180</v>
      </c>
      <c r="H436" s="168">
        <v>968255</v>
      </c>
    </row>
    <row r="437" spans="1:8" x14ac:dyDescent="0.25">
      <c r="A437" s="84" t="s">
        <v>4</v>
      </c>
      <c r="B437" s="84" t="s">
        <v>496</v>
      </c>
      <c r="C437" s="84" t="s">
        <v>566</v>
      </c>
      <c r="D437" s="84" t="s">
        <v>430</v>
      </c>
      <c r="E437" s="168">
        <v>520</v>
      </c>
      <c r="F437" s="168">
        <v>485</v>
      </c>
      <c r="G437" s="168">
        <v>7515</v>
      </c>
      <c r="H437" s="168">
        <v>3270960</v>
      </c>
    </row>
    <row r="438" spans="1:8" x14ac:dyDescent="0.25">
      <c r="A438" s="84" t="s">
        <v>7</v>
      </c>
      <c r="B438" s="84" t="s">
        <v>497</v>
      </c>
      <c r="C438" s="84" t="s">
        <v>566</v>
      </c>
      <c r="D438" s="84" t="s">
        <v>430</v>
      </c>
      <c r="E438" s="168">
        <v>115</v>
      </c>
      <c r="F438" s="168">
        <v>105</v>
      </c>
      <c r="G438" s="168">
        <v>4745</v>
      </c>
      <c r="H438" s="168">
        <v>2352245</v>
      </c>
    </row>
    <row r="439" spans="1:8" x14ac:dyDescent="0.25">
      <c r="A439" s="84" t="s">
        <v>8</v>
      </c>
      <c r="B439" s="84" t="s">
        <v>9</v>
      </c>
      <c r="C439" s="84" t="s">
        <v>566</v>
      </c>
      <c r="D439" s="84" t="s">
        <v>430</v>
      </c>
      <c r="E439" s="168">
        <v>45</v>
      </c>
      <c r="F439" s="168">
        <v>40</v>
      </c>
      <c r="G439" s="168">
        <v>1075</v>
      </c>
      <c r="H439" s="168">
        <v>365410</v>
      </c>
    </row>
    <row r="440" spans="1:8" x14ac:dyDescent="0.25">
      <c r="A440" s="84" t="s">
        <v>10</v>
      </c>
      <c r="B440" s="84" t="s">
        <v>495</v>
      </c>
      <c r="C440" s="84" t="s">
        <v>566</v>
      </c>
      <c r="D440" s="84" t="s">
        <v>430</v>
      </c>
      <c r="E440" s="168">
        <v>645</v>
      </c>
      <c r="F440" s="168">
        <v>595</v>
      </c>
      <c r="G440" s="168">
        <v>12760</v>
      </c>
      <c r="H440" s="168">
        <v>5523225</v>
      </c>
    </row>
    <row r="441" spans="1:8" x14ac:dyDescent="0.25">
      <c r="A441" s="84" t="s">
        <v>11</v>
      </c>
      <c r="B441" s="84" t="s">
        <v>494</v>
      </c>
      <c r="C441" s="84" t="s">
        <v>566</v>
      </c>
      <c r="D441" s="84" t="s">
        <v>430</v>
      </c>
      <c r="E441" s="168">
        <v>115</v>
      </c>
      <c r="F441" s="168">
        <v>115</v>
      </c>
      <c r="G441" s="168">
        <v>1350</v>
      </c>
      <c r="H441" s="168">
        <v>584460</v>
      </c>
    </row>
    <row r="442" spans="1:8" x14ac:dyDescent="0.25">
      <c r="A442" s="84" t="s">
        <v>12</v>
      </c>
      <c r="B442" s="84" t="s">
        <v>13</v>
      </c>
      <c r="C442" s="84" t="s">
        <v>566</v>
      </c>
      <c r="D442" s="84" t="s">
        <v>430</v>
      </c>
      <c r="E442" s="168">
        <v>2100</v>
      </c>
      <c r="F442" s="168">
        <v>2000</v>
      </c>
      <c r="G442" s="168">
        <v>17015</v>
      </c>
      <c r="H442" s="168">
        <v>8554765</v>
      </c>
    </row>
    <row r="443" spans="1:8" x14ac:dyDescent="0.25">
      <c r="A443" s="84" t="s">
        <v>14</v>
      </c>
      <c r="B443" s="84" t="s">
        <v>493</v>
      </c>
      <c r="C443" s="84" t="s">
        <v>566</v>
      </c>
      <c r="D443" s="84" t="s">
        <v>430</v>
      </c>
      <c r="E443" s="168">
        <v>3915</v>
      </c>
      <c r="F443" s="168">
        <v>3700</v>
      </c>
      <c r="G443" s="168">
        <v>26155</v>
      </c>
      <c r="H443" s="168">
        <v>12631240</v>
      </c>
    </row>
    <row r="444" spans="1:8" x14ac:dyDescent="0.25">
      <c r="A444" s="84" t="s">
        <v>15</v>
      </c>
      <c r="B444" s="84" t="s">
        <v>327</v>
      </c>
      <c r="C444" s="84" t="s">
        <v>566</v>
      </c>
      <c r="D444" s="84" t="s">
        <v>430</v>
      </c>
      <c r="E444" s="168">
        <v>435</v>
      </c>
      <c r="F444" s="168">
        <v>405</v>
      </c>
      <c r="G444" s="168">
        <v>8565</v>
      </c>
      <c r="H444" s="168">
        <v>3810855</v>
      </c>
    </row>
    <row r="445" spans="1:8" x14ac:dyDescent="0.25">
      <c r="A445" s="84" t="s">
        <v>16</v>
      </c>
      <c r="B445" s="84" t="s">
        <v>17</v>
      </c>
      <c r="C445" s="84" t="s">
        <v>566</v>
      </c>
      <c r="D445" s="84" t="s">
        <v>430</v>
      </c>
      <c r="E445" s="168">
        <v>2305</v>
      </c>
      <c r="F445" s="168">
        <v>2120</v>
      </c>
      <c r="G445" s="168">
        <v>12565</v>
      </c>
      <c r="H445" s="168">
        <v>6468705</v>
      </c>
    </row>
    <row r="446" spans="1:8" x14ac:dyDescent="0.25">
      <c r="A446" s="84" t="s">
        <v>18</v>
      </c>
      <c r="B446" s="84" t="s">
        <v>19</v>
      </c>
      <c r="C446" s="84" t="s">
        <v>566</v>
      </c>
      <c r="D446" s="84" t="s">
        <v>430</v>
      </c>
      <c r="E446" s="168">
        <v>195</v>
      </c>
      <c r="F446" s="168">
        <v>170</v>
      </c>
      <c r="G446" s="168">
        <v>1885</v>
      </c>
      <c r="H446" s="168">
        <v>770610</v>
      </c>
    </row>
    <row r="447" spans="1:8" x14ac:dyDescent="0.25">
      <c r="A447" s="84" t="s">
        <v>20</v>
      </c>
      <c r="B447" s="84" t="s">
        <v>21</v>
      </c>
      <c r="C447" s="84" t="s">
        <v>566</v>
      </c>
      <c r="D447" s="84" t="s">
        <v>430</v>
      </c>
      <c r="E447" s="168">
        <v>440</v>
      </c>
      <c r="F447" s="168">
        <v>420</v>
      </c>
      <c r="G447" s="168">
        <v>6425</v>
      </c>
      <c r="H447" s="168">
        <v>2213760</v>
      </c>
    </row>
    <row r="448" spans="1:8" x14ac:dyDescent="0.25">
      <c r="A448" s="84" t="s">
        <v>22</v>
      </c>
      <c r="B448" s="84" t="s">
        <v>23</v>
      </c>
      <c r="C448" s="84" t="s">
        <v>566</v>
      </c>
      <c r="D448" s="84" t="s">
        <v>430</v>
      </c>
      <c r="E448" s="168">
        <v>330</v>
      </c>
      <c r="F448" s="168">
        <v>315</v>
      </c>
      <c r="G448" s="168">
        <v>1430</v>
      </c>
      <c r="H448" s="168">
        <v>700560</v>
      </c>
    </row>
    <row r="449" spans="1:8" x14ac:dyDescent="0.25">
      <c r="A449" s="84" t="s">
        <v>24</v>
      </c>
      <c r="B449" s="84" t="s">
        <v>492</v>
      </c>
      <c r="C449" s="84" t="s">
        <v>566</v>
      </c>
      <c r="D449" s="84" t="s">
        <v>430</v>
      </c>
      <c r="E449" s="168">
        <v>2000</v>
      </c>
      <c r="F449" s="168">
        <v>1870</v>
      </c>
      <c r="G449" s="168">
        <v>25450</v>
      </c>
      <c r="H449" s="168">
        <v>9281845</v>
      </c>
    </row>
    <row r="450" spans="1:8" x14ac:dyDescent="0.25">
      <c r="A450" s="84" t="s">
        <v>25</v>
      </c>
      <c r="B450" s="84" t="s">
        <v>491</v>
      </c>
      <c r="C450" s="84" t="s">
        <v>566</v>
      </c>
      <c r="D450" s="84" t="s">
        <v>430</v>
      </c>
      <c r="E450" s="168">
        <v>1390</v>
      </c>
      <c r="F450" s="168">
        <v>1300</v>
      </c>
      <c r="G450" s="168">
        <v>12145</v>
      </c>
      <c r="H450" s="168">
        <v>3411670</v>
      </c>
    </row>
    <row r="451" spans="1:8" x14ac:dyDescent="0.25">
      <c r="A451" s="84" t="s">
        <v>26</v>
      </c>
      <c r="B451" s="84" t="s">
        <v>27</v>
      </c>
      <c r="C451" s="84" t="s">
        <v>566</v>
      </c>
      <c r="D451" s="84" t="s">
        <v>430</v>
      </c>
      <c r="E451" s="168">
        <v>1955</v>
      </c>
      <c r="F451" s="168">
        <v>1650</v>
      </c>
      <c r="G451" s="168">
        <v>8955</v>
      </c>
      <c r="H451" s="168">
        <v>3224315</v>
      </c>
    </row>
    <row r="452" spans="1:8" x14ac:dyDescent="0.25">
      <c r="A452" s="84" t="s">
        <v>2</v>
      </c>
      <c r="B452" s="84" t="s">
        <v>3</v>
      </c>
      <c r="C452" s="84" t="s">
        <v>565</v>
      </c>
      <c r="D452" s="84" t="s">
        <v>428</v>
      </c>
      <c r="E452" s="168">
        <v>95</v>
      </c>
      <c r="F452" s="168">
        <v>90</v>
      </c>
      <c r="G452" s="168">
        <v>370</v>
      </c>
      <c r="H452" s="168">
        <v>217445</v>
      </c>
    </row>
    <row r="453" spans="1:8" x14ac:dyDescent="0.25">
      <c r="A453" s="84" t="s">
        <v>4</v>
      </c>
      <c r="B453" s="84" t="s">
        <v>496</v>
      </c>
      <c r="C453" s="84" t="s">
        <v>565</v>
      </c>
      <c r="D453" s="84" t="s">
        <v>428</v>
      </c>
      <c r="E453" s="168">
        <v>130</v>
      </c>
      <c r="F453" s="168">
        <v>130</v>
      </c>
      <c r="G453" s="168">
        <v>830</v>
      </c>
      <c r="H453" s="168">
        <v>439655</v>
      </c>
    </row>
    <row r="454" spans="1:8" x14ac:dyDescent="0.25">
      <c r="A454" s="84" t="s">
        <v>7</v>
      </c>
      <c r="B454" s="84" t="s">
        <v>497</v>
      </c>
      <c r="C454" s="84" t="s">
        <v>565</v>
      </c>
      <c r="D454" s="84" t="s">
        <v>428</v>
      </c>
      <c r="E454" s="168">
        <v>5</v>
      </c>
      <c r="F454" s="168">
        <v>5</v>
      </c>
      <c r="G454" s="168">
        <v>60</v>
      </c>
      <c r="H454" s="168">
        <v>25630</v>
      </c>
    </row>
    <row r="455" spans="1:8" x14ac:dyDescent="0.25">
      <c r="A455" s="84" t="s">
        <v>8</v>
      </c>
      <c r="B455" s="84" t="s">
        <v>9</v>
      </c>
      <c r="C455" s="84" t="s">
        <v>565</v>
      </c>
      <c r="D455" s="84" t="s">
        <v>428</v>
      </c>
      <c r="E455" s="168">
        <v>5</v>
      </c>
      <c r="F455" s="168">
        <v>5</v>
      </c>
      <c r="G455" s="168">
        <v>240</v>
      </c>
      <c r="H455" s="168">
        <v>217550</v>
      </c>
    </row>
    <row r="456" spans="1:8" x14ac:dyDescent="0.25">
      <c r="A456" s="84" t="s">
        <v>10</v>
      </c>
      <c r="B456" s="84" t="s">
        <v>495</v>
      </c>
      <c r="C456" s="84" t="s">
        <v>565</v>
      </c>
      <c r="D456" s="84" t="s">
        <v>428</v>
      </c>
      <c r="E456" s="168">
        <v>140</v>
      </c>
      <c r="F456" s="168">
        <v>140</v>
      </c>
      <c r="G456" s="168">
        <v>725</v>
      </c>
      <c r="H456" s="168">
        <v>464070</v>
      </c>
    </row>
    <row r="457" spans="1:8" x14ac:dyDescent="0.25">
      <c r="A457" s="84" t="s">
        <v>11</v>
      </c>
      <c r="B457" s="84" t="s">
        <v>494</v>
      </c>
      <c r="C457" s="84" t="s">
        <v>565</v>
      </c>
      <c r="D457" s="84" t="s">
        <v>428</v>
      </c>
      <c r="E457" s="168">
        <v>30</v>
      </c>
      <c r="F457" s="168">
        <v>25</v>
      </c>
      <c r="G457" s="168">
        <v>235</v>
      </c>
      <c r="H457" s="168">
        <v>141550</v>
      </c>
    </row>
    <row r="458" spans="1:8" x14ac:dyDescent="0.25">
      <c r="A458" s="84" t="s">
        <v>12</v>
      </c>
      <c r="B458" s="84" t="s">
        <v>13</v>
      </c>
      <c r="C458" s="84" t="s">
        <v>565</v>
      </c>
      <c r="D458" s="84" t="s">
        <v>428</v>
      </c>
      <c r="E458" s="168">
        <v>980</v>
      </c>
      <c r="F458" s="168">
        <v>950</v>
      </c>
      <c r="G458" s="168">
        <v>5880</v>
      </c>
      <c r="H458" s="168">
        <v>3594530</v>
      </c>
    </row>
    <row r="459" spans="1:8" x14ac:dyDescent="0.25">
      <c r="A459" s="84" t="s">
        <v>14</v>
      </c>
      <c r="B459" s="84" t="s">
        <v>493</v>
      </c>
      <c r="C459" s="84" t="s">
        <v>565</v>
      </c>
      <c r="D459" s="84" t="s">
        <v>428</v>
      </c>
      <c r="E459" s="168">
        <v>1080</v>
      </c>
      <c r="F459" s="168">
        <v>1060</v>
      </c>
      <c r="G459" s="168">
        <v>6050</v>
      </c>
      <c r="H459" s="168">
        <v>3431910</v>
      </c>
    </row>
    <row r="460" spans="1:8" x14ac:dyDescent="0.25">
      <c r="A460" s="84" t="s">
        <v>15</v>
      </c>
      <c r="B460" s="84" t="s">
        <v>327</v>
      </c>
      <c r="C460" s="84" t="s">
        <v>565</v>
      </c>
      <c r="D460" s="84" t="s">
        <v>428</v>
      </c>
      <c r="E460" s="168">
        <v>155</v>
      </c>
      <c r="F460" s="168">
        <v>155</v>
      </c>
      <c r="G460" s="168">
        <v>2560</v>
      </c>
      <c r="H460" s="168">
        <v>960750</v>
      </c>
    </row>
    <row r="461" spans="1:8" x14ac:dyDescent="0.25">
      <c r="A461" s="84" t="s">
        <v>16</v>
      </c>
      <c r="B461" s="84" t="s">
        <v>17</v>
      </c>
      <c r="C461" s="84" t="s">
        <v>565</v>
      </c>
      <c r="D461" s="84" t="s">
        <v>428</v>
      </c>
      <c r="E461" s="168">
        <v>930</v>
      </c>
      <c r="F461" s="168">
        <v>900</v>
      </c>
      <c r="G461" s="168">
        <v>5510</v>
      </c>
      <c r="H461" s="168">
        <v>3433845</v>
      </c>
    </row>
    <row r="462" spans="1:8" x14ac:dyDescent="0.25">
      <c r="A462" s="84" t="s">
        <v>18</v>
      </c>
      <c r="B462" s="84" t="s">
        <v>19</v>
      </c>
      <c r="C462" s="84" t="s">
        <v>565</v>
      </c>
      <c r="D462" s="84" t="s">
        <v>428</v>
      </c>
      <c r="E462" s="168">
        <v>65</v>
      </c>
      <c r="F462" s="168">
        <v>60</v>
      </c>
      <c r="G462" s="168">
        <v>505</v>
      </c>
      <c r="H462" s="168">
        <v>230505</v>
      </c>
    </row>
    <row r="463" spans="1:8" x14ac:dyDescent="0.25">
      <c r="A463" s="84" t="s">
        <v>20</v>
      </c>
      <c r="B463" s="84" t="s">
        <v>21</v>
      </c>
      <c r="C463" s="84" t="s">
        <v>565</v>
      </c>
      <c r="D463" s="84" t="s">
        <v>428</v>
      </c>
      <c r="E463" s="168">
        <v>120</v>
      </c>
      <c r="F463" s="168">
        <v>115</v>
      </c>
      <c r="G463" s="168">
        <v>370</v>
      </c>
      <c r="H463" s="168">
        <v>229870</v>
      </c>
    </row>
    <row r="464" spans="1:8" x14ac:dyDescent="0.25">
      <c r="A464" s="84" t="s">
        <v>22</v>
      </c>
      <c r="B464" s="84" t="s">
        <v>23</v>
      </c>
      <c r="C464" s="84" t="s">
        <v>565</v>
      </c>
      <c r="D464" s="84" t="s">
        <v>428</v>
      </c>
      <c r="E464" s="168">
        <v>160</v>
      </c>
      <c r="F464" s="168">
        <v>150</v>
      </c>
      <c r="G464" s="168">
        <v>520</v>
      </c>
      <c r="H464" s="168">
        <v>302440</v>
      </c>
    </row>
    <row r="465" spans="1:8" x14ac:dyDescent="0.25">
      <c r="A465" s="84" t="s">
        <v>24</v>
      </c>
      <c r="B465" s="84" t="s">
        <v>492</v>
      </c>
      <c r="C465" s="84" t="s">
        <v>565</v>
      </c>
      <c r="D465" s="84" t="s">
        <v>428</v>
      </c>
      <c r="E465" s="168">
        <v>635</v>
      </c>
      <c r="F465" s="168">
        <v>610</v>
      </c>
      <c r="G465" s="168">
        <v>4365</v>
      </c>
      <c r="H465" s="168">
        <v>2315555</v>
      </c>
    </row>
    <row r="466" spans="1:8" x14ac:dyDescent="0.25">
      <c r="A466" s="84" t="s">
        <v>25</v>
      </c>
      <c r="B466" s="84" t="s">
        <v>491</v>
      </c>
      <c r="C466" s="84" t="s">
        <v>565</v>
      </c>
      <c r="D466" s="84" t="s">
        <v>428</v>
      </c>
      <c r="E466" s="168">
        <v>270</v>
      </c>
      <c r="F466" s="168">
        <v>255</v>
      </c>
      <c r="G466" s="168">
        <v>2260</v>
      </c>
      <c r="H466" s="168">
        <v>806545</v>
      </c>
    </row>
    <row r="467" spans="1:8" x14ac:dyDescent="0.25">
      <c r="A467" s="84" t="s">
        <v>26</v>
      </c>
      <c r="B467" s="84" t="s">
        <v>27</v>
      </c>
      <c r="C467" s="84" t="s">
        <v>565</v>
      </c>
      <c r="D467" s="84" t="s">
        <v>428</v>
      </c>
      <c r="E467" s="168">
        <v>365</v>
      </c>
      <c r="F467" s="168">
        <v>335</v>
      </c>
      <c r="G467" s="168">
        <v>1465</v>
      </c>
      <c r="H467" s="168">
        <v>849980</v>
      </c>
    </row>
    <row r="468" spans="1:8" x14ac:dyDescent="0.25">
      <c r="A468" s="84" t="s">
        <v>2</v>
      </c>
      <c r="B468" s="84" t="s">
        <v>3</v>
      </c>
      <c r="C468" s="84" t="s">
        <v>564</v>
      </c>
      <c r="D468" s="84" t="s">
        <v>426</v>
      </c>
      <c r="E468" s="168">
        <v>115</v>
      </c>
      <c r="F468" s="168">
        <v>115</v>
      </c>
      <c r="G468" s="168">
        <v>485</v>
      </c>
      <c r="H468" s="168">
        <v>272545</v>
      </c>
    </row>
    <row r="469" spans="1:8" x14ac:dyDescent="0.25">
      <c r="A469" s="84" t="s">
        <v>4</v>
      </c>
      <c r="B469" s="84" t="s">
        <v>496</v>
      </c>
      <c r="C469" s="84" t="s">
        <v>564</v>
      </c>
      <c r="D469" s="84" t="s">
        <v>426</v>
      </c>
      <c r="E469" s="168">
        <v>165</v>
      </c>
      <c r="F469" s="168">
        <v>160</v>
      </c>
      <c r="G469" s="168">
        <v>1150</v>
      </c>
      <c r="H469" s="168">
        <v>718910</v>
      </c>
    </row>
    <row r="470" spans="1:8" x14ac:dyDescent="0.25">
      <c r="A470" s="84" t="s">
        <v>7</v>
      </c>
      <c r="B470" s="84" t="s">
        <v>497</v>
      </c>
      <c r="C470" s="84" t="s">
        <v>564</v>
      </c>
      <c r="D470" s="84" t="s">
        <v>426</v>
      </c>
      <c r="E470" s="168">
        <v>10</v>
      </c>
      <c r="F470" s="168">
        <v>10</v>
      </c>
      <c r="G470" s="168">
        <v>55</v>
      </c>
      <c r="H470" s="168">
        <v>41525</v>
      </c>
    </row>
    <row r="471" spans="1:8" x14ac:dyDescent="0.25">
      <c r="A471" s="84" t="s">
        <v>8</v>
      </c>
      <c r="B471" s="84" t="s">
        <v>9</v>
      </c>
      <c r="C471" s="84" t="s">
        <v>564</v>
      </c>
      <c r="D471" s="84" t="s">
        <v>426</v>
      </c>
      <c r="E471" s="168">
        <v>0</v>
      </c>
      <c r="F471" s="168">
        <v>0</v>
      </c>
      <c r="G471" s="168">
        <v>5</v>
      </c>
      <c r="H471" s="168">
        <v>2445</v>
      </c>
    </row>
    <row r="472" spans="1:8" x14ac:dyDescent="0.25">
      <c r="A472" s="84" t="s">
        <v>10</v>
      </c>
      <c r="B472" s="84" t="s">
        <v>495</v>
      </c>
      <c r="C472" s="84" t="s">
        <v>564</v>
      </c>
      <c r="D472" s="84" t="s">
        <v>426</v>
      </c>
      <c r="E472" s="168">
        <v>155</v>
      </c>
      <c r="F472" s="168">
        <v>150</v>
      </c>
      <c r="G472" s="168">
        <v>695</v>
      </c>
      <c r="H472" s="168">
        <v>405475</v>
      </c>
    </row>
    <row r="473" spans="1:8" x14ac:dyDescent="0.25">
      <c r="A473" s="84" t="s">
        <v>11</v>
      </c>
      <c r="B473" s="84" t="s">
        <v>494</v>
      </c>
      <c r="C473" s="84" t="s">
        <v>564</v>
      </c>
      <c r="D473" s="84" t="s">
        <v>426</v>
      </c>
      <c r="E473" s="168">
        <v>35</v>
      </c>
      <c r="F473" s="168">
        <v>30</v>
      </c>
      <c r="G473" s="168">
        <v>295</v>
      </c>
      <c r="H473" s="168">
        <v>194045</v>
      </c>
    </row>
    <row r="474" spans="1:8" x14ac:dyDescent="0.25">
      <c r="A474" s="84" t="s">
        <v>12</v>
      </c>
      <c r="B474" s="84" t="s">
        <v>13</v>
      </c>
      <c r="C474" s="84" t="s">
        <v>564</v>
      </c>
      <c r="D474" s="84" t="s">
        <v>426</v>
      </c>
      <c r="E474" s="168">
        <v>930</v>
      </c>
      <c r="F474" s="168">
        <v>905</v>
      </c>
      <c r="G474" s="168">
        <v>5455</v>
      </c>
      <c r="H474" s="168">
        <v>3764945</v>
      </c>
    </row>
    <row r="475" spans="1:8" x14ac:dyDescent="0.25">
      <c r="A475" s="84" t="s">
        <v>14</v>
      </c>
      <c r="B475" s="84" t="s">
        <v>493</v>
      </c>
      <c r="C475" s="84" t="s">
        <v>564</v>
      </c>
      <c r="D475" s="84" t="s">
        <v>426</v>
      </c>
      <c r="E475" s="168">
        <v>1255</v>
      </c>
      <c r="F475" s="168">
        <v>1225</v>
      </c>
      <c r="G475" s="168">
        <v>6045</v>
      </c>
      <c r="H475" s="168">
        <v>3818005</v>
      </c>
    </row>
    <row r="476" spans="1:8" x14ac:dyDescent="0.25">
      <c r="A476" s="84" t="s">
        <v>15</v>
      </c>
      <c r="B476" s="84" t="s">
        <v>327</v>
      </c>
      <c r="C476" s="84" t="s">
        <v>564</v>
      </c>
      <c r="D476" s="84" t="s">
        <v>426</v>
      </c>
      <c r="E476" s="168">
        <v>205</v>
      </c>
      <c r="F476" s="168">
        <v>200</v>
      </c>
      <c r="G476" s="168">
        <v>1970</v>
      </c>
      <c r="H476" s="168">
        <v>1035120</v>
      </c>
    </row>
    <row r="477" spans="1:8" x14ac:dyDescent="0.25">
      <c r="A477" s="84" t="s">
        <v>16</v>
      </c>
      <c r="B477" s="84" t="s">
        <v>17</v>
      </c>
      <c r="C477" s="84" t="s">
        <v>564</v>
      </c>
      <c r="D477" s="84" t="s">
        <v>426</v>
      </c>
      <c r="E477" s="168">
        <v>775</v>
      </c>
      <c r="F477" s="168">
        <v>760</v>
      </c>
      <c r="G477" s="168">
        <v>3715</v>
      </c>
      <c r="H477" s="168">
        <v>2509640</v>
      </c>
    </row>
    <row r="478" spans="1:8" x14ac:dyDescent="0.25">
      <c r="A478" s="84" t="s">
        <v>18</v>
      </c>
      <c r="B478" s="84" t="s">
        <v>19</v>
      </c>
      <c r="C478" s="84" t="s">
        <v>564</v>
      </c>
      <c r="D478" s="84" t="s">
        <v>426</v>
      </c>
      <c r="E478" s="168">
        <v>55</v>
      </c>
      <c r="F478" s="168">
        <v>50</v>
      </c>
      <c r="G478" s="168">
        <v>230</v>
      </c>
      <c r="H478" s="168">
        <v>104300</v>
      </c>
    </row>
    <row r="479" spans="1:8" x14ac:dyDescent="0.25">
      <c r="A479" s="84" t="s">
        <v>20</v>
      </c>
      <c r="B479" s="84" t="s">
        <v>21</v>
      </c>
      <c r="C479" s="84" t="s">
        <v>564</v>
      </c>
      <c r="D479" s="84" t="s">
        <v>426</v>
      </c>
      <c r="E479" s="168">
        <v>140</v>
      </c>
      <c r="F479" s="168">
        <v>135</v>
      </c>
      <c r="G479" s="168">
        <v>745</v>
      </c>
      <c r="H479" s="168">
        <v>351945</v>
      </c>
    </row>
    <row r="480" spans="1:8" x14ac:dyDescent="0.25">
      <c r="A480" s="84" t="s">
        <v>22</v>
      </c>
      <c r="B480" s="84" t="s">
        <v>23</v>
      </c>
      <c r="C480" s="84" t="s">
        <v>564</v>
      </c>
      <c r="D480" s="84" t="s">
        <v>426</v>
      </c>
      <c r="E480" s="168">
        <v>125</v>
      </c>
      <c r="F480" s="168">
        <v>120</v>
      </c>
      <c r="G480" s="168">
        <v>325</v>
      </c>
      <c r="H480" s="168">
        <v>217800</v>
      </c>
    </row>
    <row r="481" spans="1:8" x14ac:dyDescent="0.25">
      <c r="A481" s="84" t="s">
        <v>24</v>
      </c>
      <c r="B481" s="84" t="s">
        <v>492</v>
      </c>
      <c r="C481" s="84" t="s">
        <v>564</v>
      </c>
      <c r="D481" s="84" t="s">
        <v>426</v>
      </c>
      <c r="E481" s="168">
        <v>590</v>
      </c>
      <c r="F481" s="168">
        <v>570</v>
      </c>
      <c r="G481" s="168">
        <v>3335</v>
      </c>
      <c r="H481" s="168">
        <v>1764605</v>
      </c>
    </row>
    <row r="482" spans="1:8" x14ac:dyDescent="0.25">
      <c r="A482" s="84" t="s">
        <v>25</v>
      </c>
      <c r="B482" s="84" t="s">
        <v>491</v>
      </c>
      <c r="C482" s="84" t="s">
        <v>564</v>
      </c>
      <c r="D482" s="84" t="s">
        <v>426</v>
      </c>
      <c r="E482" s="168">
        <v>320</v>
      </c>
      <c r="F482" s="168">
        <v>310</v>
      </c>
      <c r="G482" s="168">
        <v>2635</v>
      </c>
      <c r="H482" s="168">
        <v>847195</v>
      </c>
    </row>
    <row r="483" spans="1:8" x14ac:dyDescent="0.25">
      <c r="A483" s="84" t="s">
        <v>26</v>
      </c>
      <c r="B483" s="84" t="s">
        <v>27</v>
      </c>
      <c r="C483" s="84" t="s">
        <v>564</v>
      </c>
      <c r="D483" s="84" t="s">
        <v>426</v>
      </c>
      <c r="E483" s="168">
        <v>415</v>
      </c>
      <c r="F483" s="168">
        <v>395</v>
      </c>
      <c r="G483" s="168">
        <v>1505</v>
      </c>
      <c r="H483" s="168">
        <v>836980</v>
      </c>
    </row>
    <row r="484" spans="1:8" x14ac:dyDescent="0.25">
      <c r="A484" s="84" t="s">
        <v>2</v>
      </c>
      <c r="B484" s="84" t="s">
        <v>3</v>
      </c>
      <c r="C484" s="84" t="s">
        <v>563</v>
      </c>
      <c r="D484" s="84" t="s">
        <v>425</v>
      </c>
      <c r="E484" s="168">
        <v>280</v>
      </c>
      <c r="F484" s="168">
        <v>245</v>
      </c>
      <c r="G484" s="168">
        <v>850</v>
      </c>
      <c r="H484" s="168">
        <v>333160</v>
      </c>
    </row>
    <row r="485" spans="1:8" x14ac:dyDescent="0.25">
      <c r="A485" s="84" t="s">
        <v>4</v>
      </c>
      <c r="B485" s="84" t="s">
        <v>496</v>
      </c>
      <c r="C485" s="84" t="s">
        <v>563</v>
      </c>
      <c r="D485" s="84" t="s">
        <v>425</v>
      </c>
      <c r="E485" s="168">
        <v>355</v>
      </c>
      <c r="F485" s="168">
        <v>335</v>
      </c>
      <c r="G485" s="168">
        <v>2700</v>
      </c>
      <c r="H485" s="168">
        <v>1082065</v>
      </c>
    </row>
    <row r="486" spans="1:8" x14ac:dyDescent="0.25">
      <c r="A486" s="84" t="s">
        <v>7</v>
      </c>
      <c r="B486" s="84" t="s">
        <v>497</v>
      </c>
      <c r="C486" s="84" t="s">
        <v>563</v>
      </c>
      <c r="D486" s="84" t="s">
        <v>425</v>
      </c>
      <c r="E486" s="168">
        <v>90</v>
      </c>
      <c r="F486" s="168">
        <v>75</v>
      </c>
      <c r="G486" s="168">
        <v>1510</v>
      </c>
      <c r="H486" s="168">
        <v>1080345</v>
      </c>
    </row>
    <row r="487" spans="1:8" x14ac:dyDescent="0.25">
      <c r="A487" s="84" t="s">
        <v>8</v>
      </c>
      <c r="B487" s="84" t="s">
        <v>9</v>
      </c>
      <c r="C487" s="84" t="s">
        <v>563</v>
      </c>
      <c r="D487" s="84" t="s">
        <v>425</v>
      </c>
      <c r="E487" s="168">
        <v>20</v>
      </c>
      <c r="F487" s="168">
        <v>20</v>
      </c>
      <c r="G487" s="168">
        <v>260</v>
      </c>
      <c r="H487" s="168">
        <v>120345</v>
      </c>
    </row>
    <row r="488" spans="1:8" x14ac:dyDescent="0.25">
      <c r="A488" s="84" t="s">
        <v>10</v>
      </c>
      <c r="B488" s="84" t="s">
        <v>495</v>
      </c>
      <c r="C488" s="84" t="s">
        <v>563</v>
      </c>
      <c r="D488" s="84" t="s">
        <v>425</v>
      </c>
      <c r="E488" s="168">
        <v>645</v>
      </c>
      <c r="F488" s="168">
        <v>595</v>
      </c>
      <c r="G488" s="168">
        <v>8200</v>
      </c>
      <c r="H488" s="168">
        <v>3654350</v>
      </c>
    </row>
    <row r="489" spans="1:8" x14ac:dyDescent="0.25">
      <c r="A489" s="84" t="s">
        <v>11</v>
      </c>
      <c r="B489" s="84" t="s">
        <v>494</v>
      </c>
      <c r="C489" s="84" t="s">
        <v>563</v>
      </c>
      <c r="D489" s="84" t="s">
        <v>425</v>
      </c>
      <c r="E489" s="168">
        <v>125</v>
      </c>
      <c r="F489" s="168">
        <v>120</v>
      </c>
      <c r="G489" s="168">
        <v>1845</v>
      </c>
      <c r="H489" s="168">
        <v>773015</v>
      </c>
    </row>
    <row r="490" spans="1:8" x14ac:dyDescent="0.25">
      <c r="A490" s="84" t="s">
        <v>12</v>
      </c>
      <c r="B490" s="84" t="s">
        <v>13</v>
      </c>
      <c r="C490" s="84" t="s">
        <v>563</v>
      </c>
      <c r="D490" s="84" t="s">
        <v>425</v>
      </c>
      <c r="E490" s="168">
        <v>2210</v>
      </c>
      <c r="F490" s="168">
        <v>2045</v>
      </c>
      <c r="G490" s="168">
        <v>12240</v>
      </c>
      <c r="H490" s="168">
        <v>6641935</v>
      </c>
    </row>
    <row r="491" spans="1:8" x14ac:dyDescent="0.25">
      <c r="A491" s="84" t="s">
        <v>14</v>
      </c>
      <c r="B491" s="84" t="s">
        <v>493</v>
      </c>
      <c r="C491" s="84" t="s">
        <v>563</v>
      </c>
      <c r="D491" s="84" t="s">
        <v>425</v>
      </c>
      <c r="E491" s="168">
        <v>3425</v>
      </c>
      <c r="F491" s="168">
        <v>3200</v>
      </c>
      <c r="G491" s="168">
        <v>20180</v>
      </c>
      <c r="H491" s="168">
        <v>9770960</v>
      </c>
    </row>
    <row r="492" spans="1:8" x14ac:dyDescent="0.25">
      <c r="A492" s="84" t="s">
        <v>15</v>
      </c>
      <c r="B492" s="84" t="s">
        <v>327</v>
      </c>
      <c r="C492" s="84" t="s">
        <v>563</v>
      </c>
      <c r="D492" s="84" t="s">
        <v>425</v>
      </c>
      <c r="E492" s="168">
        <v>425</v>
      </c>
      <c r="F492" s="168">
        <v>385</v>
      </c>
      <c r="G492" s="168">
        <v>5535</v>
      </c>
      <c r="H492" s="168">
        <v>2686005</v>
      </c>
    </row>
    <row r="493" spans="1:8" x14ac:dyDescent="0.25">
      <c r="A493" s="84" t="s">
        <v>16</v>
      </c>
      <c r="B493" s="84" t="s">
        <v>17</v>
      </c>
      <c r="C493" s="84" t="s">
        <v>563</v>
      </c>
      <c r="D493" s="84" t="s">
        <v>425</v>
      </c>
      <c r="E493" s="168">
        <v>1745</v>
      </c>
      <c r="F493" s="168">
        <v>1580</v>
      </c>
      <c r="G493" s="168">
        <v>9315</v>
      </c>
      <c r="H493" s="168">
        <v>4959005</v>
      </c>
    </row>
    <row r="494" spans="1:8" x14ac:dyDescent="0.25">
      <c r="A494" s="84" t="s">
        <v>18</v>
      </c>
      <c r="B494" s="84" t="s">
        <v>19</v>
      </c>
      <c r="C494" s="84" t="s">
        <v>563</v>
      </c>
      <c r="D494" s="84" t="s">
        <v>425</v>
      </c>
      <c r="E494" s="168">
        <v>195</v>
      </c>
      <c r="F494" s="168">
        <v>175</v>
      </c>
      <c r="G494" s="168">
        <v>1305</v>
      </c>
      <c r="H494" s="168">
        <v>543135</v>
      </c>
    </row>
    <row r="495" spans="1:8" x14ac:dyDescent="0.25">
      <c r="A495" s="84" t="s">
        <v>20</v>
      </c>
      <c r="B495" s="84" t="s">
        <v>21</v>
      </c>
      <c r="C495" s="84" t="s">
        <v>563</v>
      </c>
      <c r="D495" s="84" t="s">
        <v>425</v>
      </c>
      <c r="E495" s="168">
        <v>470</v>
      </c>
      <c r="F495" s="168">
        <v>435</v>
      </c>
      <c r="G495" s="168">
        <v>1545</v>
      </c>
      <c r="H495" s="168">
        <v>644940</v>
      </c>
    </row>
    <row r="496" spans="1:8" x14ac:dyDescent="0.25">
      <c r="A496" s="84" t="s">
        <v>22</v>
      </c>
      <c r="B496" s="84" t="s">
        <v>23</v>
      </c>
      <c r="C496" s="84" t="s">
        <v>563</v>
      </c>
      <c r="D496" s="84" t="s">
        <v>425</v>
      </c>
      <c r="E496" s="168">
        <v>330</v>
      </c>
      <c r="F496" s="168">
        <v>300</v>
      </c>
      <c r="G496" s="168">
        <v>880</v>
      </c>
      <c r="H496" s="168">
        <v>429630</v>
      </c>
    </row>
    <row r="497" spans="1:8" x14ac:dyDescent="0.25">
      <c r="A497" s="84" t="s">
        <v>24</v>
      </c>
      <c r="B497" s="84" t="s">
        <v>492</v>
      </c>
      <c r="C497" s="84" t="s">
        <v>563</v>
      </c>
      <c r="D497" s="84" t="s">
        <v>425</v>
      </c>
      <c r="E497" s="168">
        <v>1890</v>
      </c>
      <c r="F497" s="168">
        <v>1695</v>
      </c>
      <c r="G497" s="168">
        <v>16235</v>
      </c>
      <c r="H497" s="168">
        <v>6725530</v>
      </c>
    </row>
    <row r="498" spans="1:8" x14ac:dyDescent="0.25">
      <c r="A498" s="84" t="s">
        <v>25</v>
      </c>
      <c r="B498" s="84" t="s">
        <v>491</v>
      </c>
      <c r="C498" s="84" t="s">
        <v>563</v>
      </c>
      <c r="D498" s="84" t="s">
        <v>425</v>
      </c>
      <c r="E498" s="168">
        <v>1315</v>
      </c>
      <c r="F498" s="168">
        <v>1160</v>
      </c>
      <c r="G498" s="168">
        <v>11115</v>
      </c>
      <c r="H498" s="168">
        <v>3971915</v>
      </c>
    </row>
    <row r="499" spans="1:8" x14ac:dyDescent="0.25">
      <c r="A499" s="84" t="s">
        <v>26</v>
      </c>
      <c r="B499" s="84" t="s">
        <v>27</v>
      </c>
      <c r="C499" s="84" t="s">
        <v>563</v>
      </c>
      <c r="D499" s="84" t="s">
        <v>425</v>
      </c>
      <c r="E499" s="168">
        <v>1670</v>
      </c>
      <c r="F499" s="168">
        <v>1380</v>
      </c>
      <c r="G499" s="168">
        <v>7065</v>
      </c>
      <c r="H499" s="168">
        <v>2493205</v>
      </c>
    </row>
    <row r="500" spans="1:8" x14ac:dyDescent="0.25">
      <c r="A500" s="84" t="s">
        <v>2</v>
      </c>
      <c r="B500" s="84" t="s">
        <v>3</v>
      </c>
      <c r="C500" s="84" t="s">
        <v>562</v>
      </c>
      <c r="D500" s="84" t="s">
        <v>424</v>
      </c>
      <c r="E500" s="168">
        <v>95</v>
      </c>
      <c r="F500" s="168">
        <v>85</v>
      </c>
      <c r="G500" s="168">
        <v>380</v>
      </c>
      <c r="H500" s="168">
        <v>152445</v>
      </c>
    </row>
    <row r="501" spans="1:8" x14ac:dyDescent="0.25">
      <c r="A501" s="84" t="s">
        <v>4</v>
      </c>
      <c r="B501" s="84" t="s">
        <v>496</v>
      </c>
      <c r="C501" s="84" t="s">
        <v>562</v>
      </c>
      <c r="D501" s="84" t="s">
        <v>424</v>
      </c>
      <c r="E501" s="168">
        <v>530</v>
      </c>
      <c r="F501" s="168">
        <v>485</v>
      </c>
      <c r="G501" s="168">
        <v>3810</v>
      </c>
      <c r="H501" s="168">
        <v>1665710</v>
      </c>
    </row>
    <row r="502" spans="1:8" x14ac:dyDescent="0.25">
      <c r="A502" s="84" t="s">
        <v>5</v>
      </c>
      <c r="B502" s="84" t="s">
        <v>6</v>
      </c>
      <c r="C502" s="84" t="s">
        <v>562</v>
      </c>
      <c r="D502" s="84" t="s">
        <v>424</v>
      </c>
      <c r="E502" s="168">
        <v>0</v>
      </c>
      <c r="F502" s="168">
        <v>0</v>
      </c>
      <c r="G502" s="168">
        <v>0</v>
      </c>
      <c r="H502" s="168">
        <v>525</v>
      </c>
    </row>
    <row r="503" spans="1:8" x14ac:dyDescent="0.25">
      <c r="A503" s="84" t="s">
        <v>7</v>
      </c>
      <c r="B503" s="84" t="s">
        <v>497</v>
      </c>
      <c r="C503" s="84" t="s">
        <v>562</v>
      </c>
      <c r="D503" s="84" t="s">
        <v>424</v>
      </c>
      <c r="E503" s="168">
        <v>220</v>
      </c>
      <c r="F503" s="168">
        <v>190</v>
      </c>
      <c r="G503" s="168">
        <v>7715</v>
      </c>
      <c r="H503" s="168">
        <v>4101545</v>
      </c>
    </row>
    <row r="504" spans="1:8" x14ac:dyDescent="0.25">
      <c r="A504" s="84" t="s">
        <v>8</v>
      </c>
      <c r="B504" s="84" t="s">
        <v>9</v>
      </c>
      <c r="C504" s="84" t="s">
        <v>562</v>
      </c>
      <c r="D504" s="84" t="s">
        <v>424</v>
      </c>
      <c r="E504" s="168">
        <v>70</v>
      </c>
      <c r="F504" s="168">
        <v>65</v>
      </c>
      <c r="G504" s="168">
        <v>26050</v>
      </c>
      <c r="H504" s="168">
        <v>9250815</v>
      </c>
    </row>
    <row r="505" spans="1:8" x14ac:dyDescent="0.25">
      <c r="A505" s="84" t="s">
        <v>10</v>
      </c>
      <c r="B505" s="84" t="s">
        <v>495</v>
      </c>
      <c r="C505" s="84" t="s">
        <v>562</v>
      </c>
      <c r="D505" s="84" t="s">
        <v>424</v>
      </c>
      <c r="E505" s="168">
        <v>1165</v>
      </c>
      <c r="F505" s="168">
        <v>1030</v>
      </c>
      <c r="G505" s="168">
        <v>16400</v>
      </c>
      <c r="H505" s="168">
        <v>9223460</v>
      </c>
    </row>
    <row r="506" spans="1:8" x14ac:dyDescent="0.25">
      <c r="A506" s="84" t="s">
        <v>11</v>
      </c>
      <c r="B506" s="84" t="s">
        <v>494</v>
      </c>
      <c r="C506" s="84" t="s">
        <v>562</v>
      </c>
      <c r="D506" s="84" t="s">
        <v>424</v>
      </c>
      <c r="E506" s="168">
        <v>175</v>
      </c>
      <c r="F506" s="168">
        <v>160</v>
      </c>
      <c r="G506" s="168">
        <v>2705</v>
      </c>
      <c r="H506" s="168">
        <v>1440730</v>
      </c>
    </row>
    <row r="507" spans="1:8" x14ac:dyDescent="0.25">
      <c r="A507" s="84" t="s">
        <v>12</v>
      </c>
      <c r="B507" s="84" t="s">
        <v>13</v>
      </c>
      <c r="C507" s="84" t="s">
        <v>562</v>
      </c>
      <c r="D507" s="84" t="s">
        <v>424</v>
      </c>
      <c r="E507" s="168">
        <v>3875</v>
      </c>
      <c r="F507" s="168">
        <v>3520</v>
      </c>
      <c r="G507" s="168">
        <v>36170</v>
      </c>
      <c r="H507" s="168">
        <v>17783795</v>
      </c>
    </row>
    <row r="508" spans="1:8" x14ac:dyDescent="0.25">
      <c r="A508" s="84" t="s">
        <v>14</v>
      </c>
      <c r="B508" s="84" t="s">
        <v>493</v>
      </c>
      <c r="C508" s="84" t="s">
        <v>562</v>
      </c>
      <c r="D508" s="84" t="s">
        <v>424</v>
      </c>
      <c r="E508" s="168">
        <v>6450</v>
      </c>
      <c r="F508" s="168">
        <v>5970</v>
      </c>
      <c r="G508" s="168">
        <v>46820</v>
      </c>
      <c r="H508" s="168">
        <v>22530540</v>
      </c>
    </row>
    <row r="509" spans="1:8" x14ac:dyDescent="0.25">
      <c r="A509" s="84" t="s">
        <v>15</v>
      </c>
      <c r="B509" s="84" t="s">
        <v>327</v>
      </c>
      <c r="C509" s="84" t="s">
        <v>562</v>
      </c>
      <c r="D509" s="84" t="s">
        <v>424</v>
      </c>
      <c r="E509" s="168">
        <v>910</v>
      </c>
      <c r="F509" s="168">
        <v>835</v>
      </c>
      <c r="G509" s="168">
        <v>22915</v>
      </c>
      <c r="H509" s="168">
        <v>11495020</v>
      </c>
    </row>
    <row r="510" spans="1:8" x14ac:dyDescent="0.25">
      <c r="A510" s="84" t="s">
        <v>16</v>
      </c>
      <c r="B510" s="84" t="s">
        <v>17</v>
      </c>
      <c r="C510" s="84" t="s">
        <v>562</v>
      </c>
      <c r="D510" s="84" t="s">
        <v>424</v>
      </c>
      <c r="E510" s="168">
        <v>3315</v>
      </c>
      <c r="F510" s="168">
        <v>2955</v>
      </c>
      <c r="G510" s="168">
        <v>24655</v>
      </c>
      <c r="H510" s="168">
        <v>13285240</v>
      </c>
    </row>
    <row r="511" spans="1:8" x14ac:dyDescent="0.25">
      <c r="A511" s="84" t="s">
        <v>18</v>
      </c>
      <c r="B511" s="84" t="s">
        <v>19</v>
      </c>
      <c r="C511" s="84" t="s">
        <v>562</v>
      </c>
      <c r="D511" s="84" t="s">
        <v>424</v>
      </c>
      <c r="E511" s="168">
        <v>930</v>
      </c>
      <c r="F511" s="168">
        <v>790</v>
      </c>
      <c r="G511" s="168">
        <v>18565</v>
      </c>
      <c r="H511" s="168">
        <v>14658115</v>
      </c>
    </row>
    <row r="512" spans="1:8" x14ac:dyDescent="0.25">
      <c r="A512" s="84" t="s">
        <v>20</v>
      </c>
      <c r="B512" s="84" t="s">
        <v>21</v>
      </c>
      <c r="C512" s="84" t="s">
        <v>562</v>
      </c>
      <c r="D512" s="84" t="s">
        <v>424</v>
      </c>
      <c r="E512" s="168">
        <v>1145</v>
      </c>
      <c r="F512" s="168">
        <v>1065</v>
      </c>
      <c r="G512" s="168">
        <v>6170</v>
      </c>
      <c r="H512" s="168">
        <v>2745925</v>
      </c>
    </row>
    <row r="513" spans="1:8" x14ac:dyDescent="0.25">
      <c r="A513" s="84" t="s">
        <v>22</v>
      </c>
      <c r="B513" s="84" t="s">
        <v>23</v>
      </c>
      <c r="C513" s="84" t="s">
        <v>562</v>
      </c>
      <c r="D513" s="84" t="s">
        <v>424</v>
      </c>
      <c r="E513" s="168">
        <v>810</v>
      </c>
      <c r="F513" s="168">
        <v>765</v>
      </c>
      <c r="G513" s="168">
        <v>3695</v>
      </c>
      <c r="H513" s="168">
        <v>1757590</v>
      </c>
    </row>
    <row r="514" spans="1:8" x14ac:dyDescent="0.25">
      <c r="A514" s="84" t="s">
        <v>24</v>
      </c>
      <c r="B514" s="84" t="s">
        <v>492</v>
      </c>
      <c r="C514" s="84" t="s">
        <v>562</v>
      </c>
      <c r="D514" s="84" t="s">
        <v>424</v>
      </c>
      <c r="E514" s="168">
        <v>5175</v>
      </c>
      <c r="F514" s="168">
        <v>4685</v>
      </c>
      <c r="G514" s="168">
        <v>94795</v>
      </c>
      <c r="H514" s="168">
        <v>39461705</v>
      </c>
    </row>
    <row r="515" spans="1:8" x14ac:dyDescent="0.25">
      <c r="A515" s="84" t="s">
        <v>25</v>
      </c>
      <c r="B515" s="84" t="s">
        <v>491</v>
      </c>
      <c r="C515" s="84" t="s">
        <v>562</v>
      </c>
      <c r="D515" s="84" t="s">
        <v>424</v>
      </c>
      <c r="E515" s="168">
        <v>2780</v>
      </c>
      <c r="F515" s="168">
        <v>2490</v>
      </c>
      <c r="G515" s="168">
        <v>26775</v>
      </c>
      <c r="H515" s="168">
        <v>9882820</v>
      </c>
    </row>
    <row r="516" spans="1:8" x14ac:dyDescent="0.25">
      <c r="A516" s="84" t="s">
        <v>26</v>
      </c>
      <c r="B516" s="84" t="s">
        <v>27</v>
      </c>
      <c r="C516" s="84" t="s">
        <v>562</v>
      </c>
      <c r="D516" s="84" t="s">
        <v>424</v>
      </c>
      <c r="E516" s="168">
        <v>3290</v>
      </c>
      <c r="F516" s="168">
        <v>2820</v>
      </c>
      <c r="G516" s="168">
        <v>23525</v>
      </c>
      <c r="H516" s="168">
        <v>9495655</v>
      </c>
    </row>
    <row r="517" spans="1:8" x14ac:dyDescent="0.25">
      <c r="A517" s="84" t="s">
        <v>2</v>
      </c>
      <c r="B517" s="84" t="s">
        <v>3</v>
      </c>
      <c r="C517" s="84" t="s">
        <v>561</v>
      </c>
      <c r="D517" s="84" t="s">
        <v>423</v>
      </c>
      <c r="E517" s="168">
        <v>140</v>
      </c>
      <c r="F517" s="168">
        <v>130</v>
      </c>
      <c r="G517" s="168">
        <v>545</v>
      </c>
      <c r="H517" s="168">
        <v>210790</v>
      </c>
    </row>
    <row r="518" spans="1:8" x14ac:dyDescent="0.25">
      <c r="A518" s="84" t="s">
        <v>4</v>
      </c>
      <c r="B518" s="84" t="s">
        <v>496</v>
      </c>
      <c r="C518" s="84" t="s">
        <v>561</v>
      </c>
      <c r="D518" s="84" t="s">
        <v>423</v>
      </c>
      <c r="E518" s="168">
        <v>155</v>
      </c>
      <c r="F518" s="168">
        <v>145</v>
      </c>
      <c r="G518" s="168">
        <v>1585</v>
      </c>
      <c r="H518" s="168">
        <v>540770</v>
      </c>
    </row>
    <row r="519" spans="1:8" x14ac:dyDescent="0.25">
      <c r="A519" s="84" t="s">
        <v>7</v>
      </c>
      <c r="B519" s="84" t="s">
        <v>497</v>
      </c>
      <c r="C519" s="84" t="s">
        <v>561</v>
      </c>
      <c r="D519" s="84" t="s">
        <v>423</v>
      </c>
      <c r="E519" s="168">
        <v>15</v>
      </c>
      <c r="F519" s="168">
        <v>10</v>
      </c>
      <c r="G519" s="168">
        <v>305</v>
      </c>
      <c r="H519" s="168">
        <v>27750</v>
      </c>
    </row>
    <row r="520" spans="1:8" x14ac:dyDescent="0.25">
      <c r="A520" s="84" t="s">
        <v>8</v>
      </c>
      <c r="B520" s="84" t="s">
        <v>9</v>
      </c>
      <c r="C520" s="84" t="s">
        <v>561</v>
      </c>
      <c r="D520" s="84" t="s">
        <v>423</v>
      </c>
      <c r="E520" s="168">
        <v>10</v>
      </c>
      <c r="F520" s="168">
        <v>10</v>
      </c>
      <c r="G520" s="168">
        <v>490</v>
      </c>
      <c r="H520" s="168">
        <v>357600</v>
      </c>
    </row>
    <row r="521" spans="1:8" x14ac:dyDescent="0.25">
      <c r="A521" s="84" t="s">
        <v>10</v>
      </c>
      <c r="B521" s="84" t="s">
        <v>495</v>
      </c>
      <c r="C521" s="84" t="s">
        <v>561</v>
      </c>
      <c r="D521" s="84" t="s">
        <v>423</v>
      </c>
      <c r="E521" s="168">
        <v>115</v>
      </c>
      <c r="F521" s="168">
        <v>105</v>
      </c>
      <c r="G521" s="168">
        <v>2455</v>
      </c>
      <c r="H521" s="168">
        <v>1975945</v>
      </c>
    </row>
    <row r="522" spans="1:8" x14ac:dyDescent="0.25">
      <c r="A522" s="84" t="s">
        <v>11</v>
      </c>
      <c r="B522" s="84" t="s">
        <v>494</v>
      </c>
      <c r="C522" s="84" t="s">
        <v>561</v>
      </c>
      <c r="D522" s="84" t="s">
        <v>423</v>
      </c>
      <c r="E522" s="168">
        <v>25</v>
      </c>
      <c r="F522" s="168">
        <v>25</v>
      </c>
      <c r="G522" s="168">
        <v>200</v>
      </c>
      <c r="H522" s="168">
        <v>101980</v>
      </c>
    </row>
    <row r="523" spans="1:8" x14ac:dyDescent="0.25">
      <c r="A523" s="84" t="s">
        <v>12</v>
      </c>
      <c r="B523" s="84" t="s">
        <v>13</v>
      </c>
      <c r="C523" s="84" t="s">
        <v>561</v>
      </c>
      <c r="D523" s="84" t="s">
        <v>423</v>
      </c>
      <c r="E523" s="168">
        <v>555</v>
      </c>
      <c r="F523" s="168">
        <v>500</v>
      </c>
      <c r="G523" s="168">
        <v>3170</v>
      </c>
      <c r="H523" s="168">
        <v>1534095</v>
      </c>
    </row>
    <row r="524" spans="1:8" x14ac:dyDescent="0.25">
      <c r="A524" s="84" t="s">
        <v>14</v>
      </c>
      <c r="B524" s="84" t="s">
        <v>493</v>
      </c>
      <c r="C524" s="84" t="s">
        <v>561</v>
      </c>
      <c r="D524" s="84" t="s">
        <v>423</v>
      </c>
      <c r="E524" s="168">
        <v>880</v>
      </c>
      <c r="F524" s="168">
        <v>815</v>
      </c>
      <c r="G524" s="168">
        <v>5200</v>
      </c>
      <c r="H524" s="168">
        <v>2404200</v>
      </c>
    </row>
    <row r="525" spans="1:8" x14ac:dyDescent="0.25">
      <c r="A525" s="84" t="s">
        <v>15</v>
      </c>
      <c r="B525" s="84" t="s">
        <v>327</v>
      </c>
      <c r="C525" s="84" t="s">
        <v>561</v>
      </c>
      <c r="D525" s="84" t="s">
        <v>423</v>
      </c>
      <c r="E525" s="168">
        <v>105</v>
      </c>
      <c r="F525" s="168">
        <v>90</v>
      </c>
      <c r="G525" s="168">
        <v>1265</v>
      </c>
      <c r="H525" s="168">
        <v>415465</v>
      </c>
    </row>
    <row r="526" spans="1:8" x14ac:dyDescent="0.25">
      <c r="A526" s="84" t="s">
        <v>16</v>
      </c>
      <c r="B526" s="84" t="s">
        <v>17</v>
      </c>
      <c r="C526" s="84" t="s">
        <v>561</v>
      </c>
      <c r="D526" s="84" t="s">
        <v>423</v>
      </c>
      <c r="E526" s="168">
        <v>375</v>
      </c>
      <c r="F526" s="168">
        <v>325</v>
      </c>
      <c r="G526" s="168">
        <v>1465</v>
      </c>
      <c r="H526" s="168">
        <v>747615</v>
      </c>
    </row>
    <row r="527" spans="1:8" x14ac:dyDescent="0.25">
      <c r="A527" s="84" t="s">
        <v>18</v>
      </c>
      <c r="B527" s="84" t="s">
        <v>19</v>
      </c>
      <c r="C527" s="84" t="s">
        <v>561</v>
      </c>
      <c r="D527" s="84" t="s">
        <v>423</v>
      </c>
      <c r="E527" s="168">
        <v>35</v>
      </c>
      <c r="F527" s="168">
        <v>30</v>
      </c>
      <c r="G527" s="168">
        <v>195</v>
      </c>
      <c r="H527" s="168">
        <v>77920</v>
      </c>
    </row>
    <row r="528" spans="1:8" x14ac:dyDescent="0.25">
      <c r="A528" s="84" t="s">
        <v>20</v>
      </c>
      <c r="B528" s="84" t="s">
        <v>21</v>
      </c>
      <c r="C528" s="84" t="s">
        <v>561</v>
      </c>
      <c r="D528" s="84" t="s">
        <v>423</v>
      </c>
      <c r="E528" s="168">
        <v>115</v>
      </c>
      <c r="F528" s="168">
        <v>105</v>
      </c>
      <c r="G528" s="168">
        <v>385</v>
      </c>
      <c r="H528" s="168">
        <v>230870</v>
      </c>
    </row>
    <row r="529" spans="1:8" x14ac:dyDescent="0.25">
      <c r="A529" s="84" t="s">
        <v>22</v>
      </c>
      <c r="B529" s="84" t="s">
        <v>23</v>
      </c>
      <c r="C529" s="84" t="s">
        <v>561</v>
      </c>
      <c r="D529" s="84" t="s">
        <v>423</v>
      </c>
      <c r="E529" s="168">
        <v>50</v>
      </c>
      <c r="F529" s="168">
        <v>50</v>
      </c>
      <c r="G529" s="168">
        <v>110</v>
      </c>
      <c r="H529" s="168">
        <v>56845</v>
      </c>
    </row>
    <row r="530" spans="1:8" x14ac:dyDescent="0.25">
      <c r="A530" s="84" t="s">
        <v>24</v>
      </c>
      <c r="B530" s="84" t="s">
        <v>492</v>
      </c>
      <c r="C530" s="84" t="s">
        <v>561</v>
      </c>
      <c r="D530" s="84" t="s">
        <v>423</v>
      </c>
      <c r="E530" s="168">
        <v>425</v>
      </c>
      <c r="F530" s="168">
        <v>395</v>
      </c>
      <c r="G530" s="168">
        <v>4345</v>
      </c>
      <c r="H530" s="168">
        <v>2042435</v>
      </c>
    </row>
    <row r="531" spans="1:8" x14ac:dyDescent="0.25">
      <c r="A531" s="84" t="s">
        <v>25</v>
      </c>
      <c r="B531" s="84" t="s">
        <v>491</v>
      </c>
      <c r="C531" s="84" t="s">
        <v>561</v>
      </c>
      <c r="D531" s="84" t="s">
        <v>423</v>
      </c>
      <c r="E531" s="168">
        <v>305</v>
      </c>
      <c r="F531" s="168">
        <v>265</v>
      </c>
      <c r="G531" s="168">
        <v>1885</v>
      </c>
      <c r="H531" s="168">
        <v>773020</v>
      </c>
    </row>
    <row r="532" spans="1:8" x14ac:dyDescent="0.25">
      <c r="A532" s="84" t="s">
        <v>26</v>
      </c>
      <c r="B532" s="84" t="s">
        <v>27</v>
      </c>
      <c r="C532" s="84" t="s">
        <v>561</v>
      </c>
      <c r="D532" s="84" t="s">
        <v>423</v>
      </c>
      <c r="E532" s="168">
        <v>415</v>
      </c>
      <c r="F532" s="168">
        <v>360</v>
      </c>
      <c r="G532" s="168">
        <v>1665</v>
      </c>
      <c r="H532" s="168">
        <v>592265</v>
      </c>
    </row>
    <row r="533" spans="1:8" x14ac:dyDescent="0.25">
      <c r="A533" s="84" t="s">
        <v>2</v>
      </c>
      <c r="B533" s="84" t="s">
        <v>3</v>
      </c>
      <c r="C533" s="84" t="s">
        <v>560</v>
      </c>
      <c r="D533" s="84" t="s">
        <v>422</v>
      </c>
      <c r="E533" s="168">
        <v>1155</v>
      </c>
      <c r="F533" s="168">
        <v>965</v>
      </c>
      <c r="G533" s="168">
        <v>4645</v>
      </c>
      <c r="H533" s="168">
        <v>2179065</v>
      </c>
    </row>
    <row r="534" spans="1:8" x14ac:dyDescent="0.25">
      <c r="A534" s="84" t="s">
        <v>4</v>
      </c>
      <c r="B534" s="84" t="s">
        <v>496</v>
      </c>
      <c r="C534" s="84" t="s">
        <v>560</v>
      </c>
      <c r="D534" s="84" t="s">
        <v>422</v>
      </c>
      <c r="E534" s="168">
        <v>730</v>
      </c>
      <c r="F534" s="168">
        <v>670</v>
      </c>
      <c r="G534" s="168">
        <v>6525</v>
      </c>
      <c r="H534" s="168">
        <v>3206185</v>
      </c>
    </row>
    <row r="535" spans="1:8" x14ac:dyDescent="0.25">
      <c r="A535" s="84" t="s">
        <v>7</v>
      </c>
      <c r="B535" s="84" t="s">
        <v>497</v>
      </c>
      <c r="C535" s="84" t="s">
        <v>560</v>
      </c>
      <c r="D535" s="84" t="s">
        <v>422</v>
      </c>
      <c r="E535" s="168">
        <v>210</v>
      </c>
      <c r="F535" s="168">
        <v>180</v>
      </c>
      <c r="G535" s="168">
        <v>5335</v>
      </c>
      <c r="H535" s="168">
        <v>2267650</v>
      </c>
    </row>
    <row r="536" spans="1:8" x14ac:dyDescent="0.25">
      <c r="A536" s="84" t="s">
        <v>8</v>
      </c>
      <c r="B536" s="84" t="s">
        <v>9</v>
      </c>
      <c r="C536" s="84" t="s">
        <v>560</v>
      </c>
      <c r="D536" s="84" t="s">
        <v>422</v>
      </c>
      <c r="E536" s="168">
        <v>75</v>
      </c>
      <c r="F536" s="168">
        <v>60</v>
      </c>
      <c r="G536" s="168">
        <v>7660</v>
      </c>
      <c r="H536" s="168">
        <v>3113095</v>
      </c>
    </row>
    <row r="537" spans="1:8" x14ac:dyDescent="0.25">
      <c r="A537" s="84" t="s">
        <v>10</v>
      </c>
      <c r="B537" s="84" t="s">
        <v>495</v>
      </c>
      <c r="C537" s="84" t="s">
        <v>560</v>
      </c>
      <c r="D537" s="84" t="s">
        <v>422</v>
      </c>
      <c r="E537" s="168">
        <v>1380</v>
      </c>
      <c r="F537" s="168">
        <v>1210</v>
      </c>
      <c r="G537" s="168">
        <v>19710</v>
      </c>
      <c r="H537" s="168">
        <v>8423945</v>
      </c>
    </row>
    <row r="538" spans="1:8" x14ac:dyDescent="0.25">
      <c r="A538" s="84" t="s">
        <v>11</v>
      </c>
      <c r="B538" s="84" t="s">
        <v>494</v>
      </c>
      <c r="C538" s="84" t="s">
        <v>560</v>
      </c>
      <c r="D538" s="84" t="s">
        <v>422</v>
      </c>
      <c r="E538" s="168">
        <v>220</v>
      </c>
      <c r="F538" s="168">
        <v>205</v>
      </c>
      <c r="G538" s="168">
        <v>3055</v>
      </c>
      <c r="H538" s="168">
        <v>1181325</v>
      </c>
    </row>
    <row r="539" spans="1:8" x14ac:dyDescent="0.25">
      <c r="A539" s="84" t="s">
        <v>12</v>
      </c>
      <c r="B539" s="84" t="s">
        <v>13</v>
      </c>
      <c r="C539" s="84" t="s">
        <v>560</v>
      </c>
      <c r="D539" s="84" t="s">
        <v>422</v>
      </c>
      <c r="E539" s="168">
        <v>5115</v>
      </c>
      <c r="F539" s="168">
        <v>4635</v>
      </c>
      <c r="G539" s="168">
        <v>39740</v>
      </c>
      <c r="H539" s="168">
        <v>21976125</v>
      </c>
    </row>
    <row r="540" spans="1:8" x14ac:dyDescent="0.25">
      <c r="A540" s="84" t="s">
        <v>14</v>
      </c>
      <c r="B540" s="84" t="s">
        <v>493</v>
      </c>
      <c r="C540" s="84" t="s">
        <v>560</v>
      </c>
      <c r="D540" s="84" t="s">
        <v>422</v>
      </c>
      <c r="E540" s="168">
        <v>8295</v>
      </c>
      <c r="F540" s="168">
        <v>7610</v>
      </c>
      <c r="G540" s="168">
        <v>56215</v>
      </c>
      <c r="H540" s="168">
        <v>30599325</v>
      </c>
    </row>
    <row r="541" spans="1:8" x14ac:dyDescent="0.25">
      <c r="A541" s="84" t="s">
        <v>15</v>
      </c>
      <c r="B541" s="84" t="s">
        <v>327</v>
      </c>
      <c r="C541" s="84" t="s">
        <v>560</v>
      </c>
      <c r="D541" s="84" t="s">
        <v>422</v>
      </c>
      <c r="E541" s="168">
        <v>1045</v>
      </c>
      <c r="F541" s="168">
        <v>945</v>
      </c>
      <c r="G541" s="168">
        <v>25710</v>
      </c>
      <c r="H541" s="168">
        <v>11688695</v>
      </c>
    </row>
    <row r="542" spans="1:8" x14ac:dyDescent="0.25">
      <c r="A542" s="84" t="s">
        <v>16</v>
      </c>
      <c r="B542" s="84" t="s">
        <v>17</v>
      </c>
      <c r="C542" s="84" t="s">
        <v>560</v>
      </c>
      <c r="D542" s="84" t="s">
        <v>422</v>
      </c>
      <c r="E542" s="168">
        <v>4180</v>
      </c>
      <c r="F542" s="168">
        <v>3685</v>
      </c>
      <c r="G542" s="168">
        <v>31125</v>
      </c>
      <c r="H542" s="168">
        <v>18984345</v>
      </c>
    </row>
    <row r="543" spans="1:8" x14ac:dyDescent="0.25">
      <c r="A543" s="84" t="s">
        <v>18</v>
      </c>
      <c r="B543" s="84" t="s">
        <v>19</v>
      </c>
      <c r="C543" s="84" t="s">
        <v>560</v>
      </c>
      <c r="D543" s="84" t="s">
        <v>422</v>
      </c>
      <c r="E543" s="168">
        <v>830</v>
      </c>
      <c r="F543" s="168">
        <v>725</v>
      </c>
      <c r="G543" s="168">
        <v>10015</v>
      </c>
      <c r="H543" s="168">
        <v>4241725</v>
      </c>
    </row>
    <row r="544" spans="1:8" x14ac:dyDescent="0.25">
      <c r="A544" s="84" t="s">
        <v>20</v>
      </c>
      <c r="B544" s="84" t="s">
        <v>21</v>
      </c>
      <c r="C544" s="84" t="s">
        <v>560</v>
      </c>
      <c r="D544" s="84" t="s">
        <v>422</v>
      </c>
      <c r="E544" s="168">
        <v>1305</v>
      </c>
      <c r="F544" s="168">
        <v>1205</v>
      </c>
      <c r="G544" s="168">
        <v>5765</v>
      </c>
      <c r="H544" s="168">
        <v>2739475</v>
      </c>
    </row>
    <row r="545" spans="1:8" x14ac:dyDescent="0.25">
      <c r="A545" s="84" t="s">
        <v>22</v>
      </c>
      <c r="B545" s="84" t="s">
        <v>23</v>
      </c>
      <c r="C545" s="84" t="s">
        <v>560</v>
      </c>
      <c r="D545" s="84" t="s">
        <v>422</v>
      </c>
      <c r="E545" s="168">
        <v>1130</v>
      </c>
      <c r="F545" s="168">
        <v>1035</v>
      </c>
      <c r="G545" s="168">
        <v>4310</v>
      </c>
      <c r="H545" s="168">
        <v>2182530</v>
      </c>
    </row>
    <row r="546" spans="1:8" x14ac:dyDescent="0.25">
      <c r="A546" s="84" t="s">
        <v>24</v>
      </c>
      <c r="B546" s="84" t="s">
        <v>492</v>
      </c>
      <c r="C546" s="84" t="s">
        <v>560</v>
      </c>
      <c r="D546" s="84" t="s">
        <v>422</v>
      </c>
      <c r="E546" s="168">
        <v>5845</v>
      </c>
      <c r="F546" s="168">
        <v>5205</v>
      </c>
      <c r="G546" s="168">
        <v>72200</v>
      </c>
      <c r="H546" s="168">
        <v>28564395</v>
      </c>
    </row>
    <row r="547" spans="1:8" x14ac:dyDescent="0.25">
      <c r="A547" s="84" t="s">
        <v>25</v>
      </c>
      <c r="B547" s="84" t="s">
        <v>491</v>
      </c>
      <c r="C547" s="84" t="s">
        <v>560</v>
      </c>
      <c r="D547" s="84" t="s">
        <v>422</v>
      </c>
      <c r="E547" s="168">
        <v>3110</v>
      </c>
      <c r="F547" s="168">
        <v>2715</v>
      </c>
      <c r="G547" s="168">
        <v>28020</v>
      </c>
      <c r="H547" s="168">
        <v>10211625</v>
      </c>
    </row>
    <row r="548" spans="1:8" x14ac:dyDescent="0.25">
      <c r="A548" s="84" t="s">
        <v>26</v>
      </c>
      <c r="B548" s="84" t="s">
        <v>27</v>
      </c>
      <c r="C548" s="84" t="s">
        <v>560</v>
      </c>
      <c r="D548" s="84" t="s">
        <v>422</v>
      </c>
      <c r="E548" s="168">
        <v>4035</v>
      </c>
      <c r="F548" s="168">
        <v>3315</v>
      </c>
      <c r="G548" s="168">
        <v>20545</v>
      </c>
      <c r="H548" s="168">
        <v>7095450</v>
      </c>
    </row>
    <row r="549" spans="1:8" x14ac:dyDescent="0.25">
      <c r="A549" s="84" t="s">
        <v>2</v>
      </c>
      <c r="B549" s="84" t="s">
        <v>3</v>
      </c>
      <c r="C549" s="84" t="s">
        <v>559</v>
      </c>
      <c r="D549" s="84" t="s">
        <v>420</v>
      </c>
      <c r="E549" s="168">
        <v>460</v>
      </c>
      <c r="F549" s="168">
        <v>410</v>
      </c>
      <c r="G549" s="168">
        <v>1550</v>
      </c>
      <c r="H549" s="168">
        <v>640520</v>
      </c>
    </row>
    <row r="550" spans="1:8" x14ac:dyDescent="0.25">
      <c r="A550" s="84" t="s">
        <v>4</v>
      </c>
      <c r="B550" s="84" t="s">
        <v>496</v>
      </c>
      <c r="C550" s="84" t="s">
        <v>559</v>
      </c>
      <c r="D550" s="84" t="s">
        <v>420</v>
      </c>
      <c r="E550" s="168">
        <v>535</v>
      </c>
      <c r="F550" s="168">
        <v>500</v>
      </c>
      <c r="G550" s="168">
        <v>3370</v>
      </c>
      <c r="H550" s="168">
        <v>1558035</v>
      </c>
    </row>
    <row r="551" spans="1:8" x14ac:dyDescent="0.25">
      <c r="A551" s="84" t="s">
        <v>7</v>
      </c>
      <c r="B551" s="84" t="s">
        <v>497</v>
      </c>
      <c r="C551" s="84" t="s">
        <v>559</v>
      </c>
      <c r="D551" s="84" t="s">
        <v>420</v>
      </c>
      <c r="E551" s="168">
        <v>120</v>
      </c>
      <c r="F551" s="168">
        <v>105</v>
      </c>
      <c r="G551" s="168">
        <v>3545</v>
      </c>
      <c r="H551" s="168">
        <v>1754720</v>
      </c>
    </row>
    <row r="552" spans="1:8" x14ac:dyDescent="0.25">
      <c r="A552" s="84" t="s">
        <v>8</v>
      </c>
      <c r="B552" s="84" t="s">
        <v>9</v>
      </c>
      <c r="C552" s="84" t="s">
        <v>559</v>
      </c>
      <c r="D552" s="84" t="s">
        <v>420</v>
      </c>
      <c r="E552" s="168">
        <v>25</v>
      </c>
      <c r="F552" s="168">
        <v>20</v>
      </c>
      <c r="G552" s="168">
        <v>480</v>
      </c>
      <c r="H552" s="168">
        <v>208615</v>
      </c>
    </row>
    <row r="553" spans="1:8" x14ac:dyDescent="0.25">
      <c r="A553" s="84" t="s">
        <v>10</v>
      </c>
      <c r="B553" s="84" t="s">
        <v>495</v>
      </c>
      <c r="C553" s="84" t="s">
        <v>559</v>
      </c>
      <c r="D553" s="84" t="s">
        <v>420</v>
      </c>
      <c r="E553" s="168">
        <v>800</v>
      </c>
      <c r="F553" s="168">
        <v>745</v>
      </c>
      <c r="G553" s="168">
        <v>7700</v>
      </c>
      <c r="H553" s="168">
        <v>3970625</v>
      </c>
    </row>
    <row r="554" spans="1:8" x14ac:dyDescent="0.25">
      <c r="A554" s="84" t="s">
        <v>11</v>
      </c>
      <c r="B554" s="84" t="s">
        <v>494</v>
      </c>
      <c r="C554" s="84" t="s">
        <v>559</v>
      </c>
      <c r="D554" s="84" t="s">
        <v>420</v>
      </c>
      <c r="E554" s="168">
        <v>145</v>
      </c>
      <c r="F554" s="168">
        <v>145</v>
      </c>
      <c r="G554" s="168">
        <v>2390</v>
      </c>
      <c r="H554" s="168">
        <v>972615</v>
      </c>
    </row>
    <row r="555" spans="1:8" x14ac:dyDescent="0.25">
      <c r="A555" s="84" t="s">
        <v>12</v>
      </c>
      <c r="B555" s="84" t="s">
        <v>13</v>
      </c>
      <c r="C555" s="84" t="s">
        <v>559</v>
      </c>
      <c r="D555" s="84" t="s">
        <v>420</v>
      </c>
      <c r="E555" s="168">
        <v>3705</v>
      </c>
      <c r="F555" s="168">
        <v>3460</v>
      </c>
      <c r="G555" s="168">
        <v>23050</v>
      </c>
      <c r="H555" s="168">
        <v>12333250</v>
      </c>
    </row>
    <row r="556" spans="1:8" x14ac:dyDescent="0.25">
      <c r="A556" s="84" t="s">
        <v>14</v>
      </c>
      <c r="B556" s="84" t="s">
        <v>493</v>
      </c>
      <c r="C556" s="84" t="s">
        <v>559</v>
      </c>
      <c r="D556" s="84" t="s">
        <v>420</v>
      </c>
      <c r="E556" s="168">
        <v>5735</v>
      </c>
      <c r="F556" s="168">
        <v>5385</v>
      </c>
      <c r="G556" s="168">
        <v>35195</v>
      </c>
      <c r="H556" s="168">
        <v>18219805</v>
      </c>
    </row>
    <row r="557" spans="1:8" x14ac:dyDescent="0.25">
      <c r="A557" s="84" t="s">
        <v>15</v>
      </c>
      <c r="B557" s="84" t="s">
        <v>327</v>
      </c>
      <c r="C557" s="84" t="s">
        <v>559</v>
      </c>
      <c r="D557" s="84" t="s">
        <v>420</v>
      </c>
      <c r="E557" s="168">
        <v>645</v>
      </c>
      <c r="F557" s="168">
        <v>590</v>
      </c>
      <c r="G557" s="168">
        <v>13075</v>
      </c>
      <c r="H557" s="168">
        <v>5216735</v>
      </c>
    </row>
    <row r="558" spans="1:8" x14ac:dyDescent="0.25">
      <c r="A558" s="84" t="s">
        <v>16</v>
      </c>
      <c r="B558" s="84" t="s">
        <v>17</v>
      </c>
      <c r="C558" s="84" t="s">
        <v>559</v>
      </c>
      <c r="D558" s="84" t="s">
        <v>420</v>
      </c>
      <c r="E558" s="168">
        <v>3575</v>
      </c>
      <c r="F558" s="168">
        <v>3245</v>
      </c>
      <c r="G558" s="168">
        <v>22960</v>
      </c>
      <c r="H558" s="168">
        <v>12920025</v>
      </c>
    </row>
    <row r="559" spans="1:8" x14ac:dyDescent="0.25">
      <c r="A559" s="84" t="s">
        <v>18</v>
      </c>
      <c r="B559" s="84" t="s">
        <v>19</v>
      </c>
      <c r="C559" s="84" t="s">
        <v>559</v>
      </c>
      <c r="D559" s="84" t="s">
        <v>420</v>
      </c>
      <c r="E559" s="168">
        <v>575</v>
      </c>
      <c r="F559" s="168">
        <v>520</v>
      </c>
      <c r="G559" s="168">
        <v>7050</v>
      </c>
      <c r="H559" s="168">
        <v>2976850</v>
      </c>
    </row>
    <row r="560" spans="1:8" x14ac:dyDescent="0.25">
      <c r="A560" s="84" t="s">
        <v>20</v>
      </c>
      <c r="B560" s="84" t="s">
        <v>21</v>
      </c>
      <c r="C560" s="84" t="s">
        <v>559</v>
      </c>
      <c r="D560" s="84" t="s">
        <v>420</v>
      </c>
      <c r="E560" s="168">
        <v>850</v>
      </c>
      <c r="F560" s="168">
        <v>795</v>
      </c>
      <c r="G560" s="168">
        <v>3345</v>
      </c>
      <c r="H560" s="168">
        <v>1614990</v>
      </c>
    </row>
    <row r="561" spans="1:8" x14ac:dyDescent="0.25">
      <c r="A561" s="84" t="s">
        <v>22</v>
      </c>
      <c r="B561" s="84" t="s">
        <v>23</v>
      </c>
      <c r="C561" s="84" t="s">
        <v>559</v>
      </c>
      <c r="D561" s="84" t="s">
        <v>420</v>
      </c>
      <c r="E561" s="168">
        <v>815</v>
      </c>
      <c r="F561" s="168">
        <v>765</v>
      </c>
      <c r="G561" s="168">
        <v>3435</v>
      </c>
      <c r="H561" s="168">
        <v>1741790</v>
      </c>
    </row>
    <row r="562" spans="1:8" x14ac:dyDescent="0.25">
      <c r="A562" s="84" t="s">
        <v>24</v>
      </c>
      <c r="B562" s="84" t="s">
        <v>492</v>
      </c>
      <c r="C562" s="84" t="s">
        <v>559</v>
      </c>
      <c r="D562" s="84" t="s">
        <v>420</v>
      </c>
      <c r="E562" s="168">
        <v>3975</v>
      </c>
      <c r="F562" s="168">
        <v>3680</v>
      </c>
      <c r="G562" s="168">
        <v>36385</v>
      </c>
      <c r="H562" s="168">
        <v>15368615</v>
      </c>
    </row>
    <row r="563" spans="1:8" x14ac:dyDescent="0.25">
      <c r="A563" s="84" t="s">
        <v>25</v>
      </c>
      <c r="B563" s="84" t="s">
        <v>491</v>
      </c>
      <c r="C563" s="84" t="s">
        <v>559</v>
      </c>
      <c r="D563" s="84" t="s">
        <v>420</v>
      </c>
      <c r="E563" s="168">
        <v>2340</v>
      </c>
      <c r="F563" s="168">
        <v>2120</v>
      </c>
      <c r="G563" s="168">
        <v>22940</v>
      </c>
      <c r="H563" s="168">
        <v>8334260</v>
      </c>
    </row>
    <row r="564" spans="1:8" x14ac:dyDescent="0.25">
      <c r="A564" s="84" t="s">
        <v>26</v>
      </c>
      <c r="B564" s="84" t="s">
        <v>27</v>
      </c>
      <c r="C564" s="84" t="s">
        <v>559</v>
      </c>
      <c r="D564" s="84" t="s">
        <v>420</v>
      </c>
      <c r="E564" s="168">
        <v>2780</v>
      </c>
      <c r="F564" s="168">
        <v>2425</v>
      </c>
      <c r="G564" s="168">
        <v>15855</v>
      </c>
      <c r="H564" s="168">
        <v>5884725</v>
      </c>
    </row>
    <row r="565" spans="1:8" x14ac:dyDescent="0.25">
      <c r="A565" s="84" t="s">
        <v>2</v>
      </c>
      <c r="B565" s="84" t="s">
        <v>3</v>
      </c>
      <c r="C565" s="84" t="s">
        <v>558</v>
      </c>
      <c r="D565" s="84" t="s">
        <v>419</v>
      </c>
      <c r="E565" s="168">
        <v>210</v>
      </c>
      <c r="F565" s="168">
        <v>175</v>
      </c>
      <c r="G565" s="168">
        <v>2225</v>
      </c>
      <c r="H565" s="168">
        <v>1014290</v>
      </c>
    </row>
    <row r="566" spans="1:8" x14ac:dyDescent="0.25">
      <c r="A566" s="84" t="s">
        <v>4</v>
      </c>
      <c r="B566" s="84" t="s">
        <v>496</v>
      </c>
      <c r="C566" s="84" t="s">
        <v>558</v>
      </c>
      <c r="D566" s="84" t="s">
        <v>419</v>
      </c>
      <c r="E566" s="168">
        <v>520</v>
      </c>
      <c r="F566" s="168">
        <v>490</v>
      </c>
      <c r="G566" s="168">
        <v>8085</v>
      </c>
      <c r="H566" s="168">
        <v>3302530</v>
      </c>
    </row>
    <row r="567" spans="1:8" x14ac:dyDescent="0.25">
      <c r="A567" s="84" t="s">
        <v>7</v>
      </c>
      <c r="B567" s="84" t="s">
        <v>497</v>
      </c>
      <c r="C567" s="84" t="s">
        <v>558</v>
      </c>
      <c r="D567" s="84" t="s">
        <v>419</v>
      </c>
      <c r="E567" s="168">
        <v>115</v>
      </c>
      <c r="F567" s="168">
        <v>100</v>
      </c>
      <c r="G567" s="168">
        <v>7025</v>
      </c>
      <c r="H567" s="168">
        <v>2753825</v>
      </c>
    </row>
    <row r="568" spans="1:8" x14ac:dyDescent="0.25">
      <c r="A568" s="84" t="s">
        <v>8</v>
      </c>
      <c r="B568" s="84" t="s">
        <v>9</v>
      </c>
      <c r="C568" s="84" t="s">
        <v>558</v>
      </c>
      <c r="D568" s="84" t="s">
        <v>419</v>
      </c>
      <c r="E568" s="168">
        <v>50</v>
      </c>
      <c r="F568" s="168">
        <v>35</v>
      </c>
      <c r="G568" s="168">
        <v>6410</v>
      </c>
      <c r="H568" s="168">
        <v>1840395</v>
      </c>
    </row>
    <row r="569" spans="1:8" x14ac:dyDescent="0.25">
      <c r="A569" s="84" t="s">
        <v>10</v>
      </c>
      <c r="B569" s="84" t="s">
        <v>495</v>
      </c>
      <c r="C569" s="84" t="s">
        <v>558</v>
      </c>
      <c r="D569" s="84" t="s">
        <v>419</v>
      </c>
      <c r="E569" s="168">
        <v>930</v>
      </c>
      <c r="F569" s="168">
        <v>810</v>
      </c>
      <c r="G569" s="168">
        <v>19940</v>
      </c>
      <c r="H569" s="168">
        <v>8508365</v>
      </c>
    </row>
    <row r="570" spans="1:8" x14ac:dyDescent="0.25">
      <c r="A570" s="84" t="s">
        <v>11</v>
      </c>
      <c r="B570" s="84" t="s">
        <v>494</v>
      </c>
      <c r="C570" s="84" t="s">
        <v>558</v>
      </c>
      <c r="D570" s="84" t="s">
        <v>419</v>
      </c>
      <c r="E570" s="168">
        <v>145</v>
      </c>
      <c r="F570" s="168">
        <v>130</v>
      </c>
      <c r="G570" s="168">
        <v>2265</v>
      </c>
      <c r="H570" s="168">
        <v>949635</v>
      </c>
    </row>
    <row r="571" spans="1:8" x14ac:dyDescent="0.25">
      <c r="A571" s="84" t="s">
        <v>12</v>
      </c>
      <c r="B571" s="84" t="s">
        <v>13</v>
      </c>
      <c r="C571" s="84" t="s">
        <v>558</v>
      </c>
      <c r="D571" s="84" t="s">
        <v>419</v>
      </c>
      <c r="E571" s="168">
        <v>2905</v>
      </c>
      <c r="F571" s="168">
        <v>2620</v>
      </c>
      <c r="G571" s="168">
        <v>27520</v>
      </c>
      <c r="H571" s="168">
        <v>14233150</v>
      </c>
    </row>
    <row r="572" spans="1:8" x14ac:dyDescent="0.25">
      <c r="A572" s="84" t="s">
        <v>14</v>
      </c>
      <c r="B572" s="84" t="s">
        <v>493</v>
      </c>
      <c r="C572" s="84" t="s">
        <v>558</v>
      </c>
      <c r="D572" s="84" t="s">
        <v>419</v>
      </c>
      <c r="E572" s="168">
        <v>5100</v>
      </c>
      <c r="F572" s="168">
        <v>4720</v>
      </c>
      <c r="G572" s="168">
        <v>34955</v>
      </c>
      <c r="H572" s="168">
        <v>17258525</v>
      </c>
    </row>
    <row r="573" spans="1:8" x14ac:dyDescent="0.25">
      <c r="A573" s="84" t="s">
        <v>15</v>
      </c>
      <c r="B573" s="84" t="s">
        <v>327</v>
      </c>
      <c r="C573" s="84" t="s">
        <v>558</v>
      </c>
      <c r="D573" s="84" t="s">
        <v>419</v>
      </c>
      <c r="E573" s="168">
        <v>600</v>
      </c>
      <c r="F573" s="168">
        <v>545</v>
      </c>
      <c r="G573" s="168">
        <v>17810</v>
      </c>
      <c r="H573" s="168">
        <v>8556035</v>
      </c>
    </row>
    <row r="574" spans="1:8" x14ac:dyDescent="0.25">
      <c r="A574" s="84" t="s">
        <v>16</v>
      </c>
      <c r="B574" s="84" t="s">
        <v>17</v>
      </c>
      <c r="C574" s="84" t="s">
        <v>558</v>
      </c>
      <c r="D574" s="84" t="s">
        <v>419</v>
      </c>
      <c r="E574" s="168">
        <v>2680</v>
      </c>
      <c r="F574" s="168">
        <v>2355</v>
      </c>
      <c r="G574" s="168">
        <v>19340</v>
      </c>
      <c r="H574" s="168">
        <v>9106070</v>
      </c>
    </row>
    <row r="575" spans="1:8" x14ac:dyDescent="0.25">
      <c r="A575" s="84" t="s">
        <v>18</v>
      </c>
      <c r="B575" s="84" t="s">
        <v>19</v>
      </c>
      <c r="C575" s="84" t="s">
        <v>558</v>
      </c>
      <c r="D575" s="84" t="s">
        <v>419</v>
      </c>
      <c r="E575" s="168">
        <v>495</v>
      </c>
      <c r="F575" s="168">
        <v>435</v>
      </c>
      <c r="G575" s="168">
        <v>8095</v>
      </c>
      <c r="H575" s="168">
        <v>3107490</v>
      </c>
    </row>
    <row r="576" spans="1:8" x14ac:dyDescent="0.25">
      <c r="A576" s="84" t="s">
        <v>20</v>
      </c>
      <c r="B576" s="84" t="s">
        <v>21</v>
      </c>
      <c r="C576" s="84" t="s">
        <v>558</v>
      </c>
      <c r="D576" s="84" t="s">
        <v>419</v>
      </c>
      <c r="E576" s="168">
        <v>775</v>
      </c>
      <c r="F576" s="168">
        <v>715</v>
      </c>
      <c r="G576" s="168">
        <v>5160</v>
      </c>
      <c r="H576" s="168">
        <v>1917660</v>
      </c>
    </row>
    <row r="577" spans="1:8" x14ac:dyDescent="0.25">
      <c r="A577" s="84" t="s">
        <v>22</v>
      </c>
      <c r="B577" s="84" t="s">
        <v>23</v>
      </c>
      <c r="C577" s="84" t="s">
        <v>558</v>
      </c>
      <c r="D577" s="84" t="s">
        <v>419</v>
      </c>
      <c r="E577" s="168">
        <v>455</v>
      </c>
      <c r="F577" s="168">
        <v>425</v>
      </c>
      <c r="G577" s="168">
        <v>2450</v>
      </c>
      <c r="H577" s="168">
        <v>1084815</v>
      </c>
    </row>
    <row r="578" spans="1:8" x14ac:dyDescent="0.25">
      <c r="A578" s="84" t="s">
        <v>24</v>
      </c>
      <c r="B578" s="84" t="s">
        <v>492</v>
      </c>
      <c r="C578" s="84" t="s">
        <v>558</v>
      </c>
      <c r="D578" s="84" t="s">
        <v>419</v>
      </c>
      <c r="E578" s="168">
        <v>3515</v>
      </c>
      <c r="F578" s="168">
        <v>3120</v>
      </c>
      <c r="G578" s="168">
        <v>50725</v>
      </c>
      <c r="H578" s="168">
        <v>18889840</v>
      </c>
    </row>
    <row r="579" spans="1:8" x14ac:dyDescent="0.25">
      <c r="A579" s="84" t="s">
        <v>25</v>
      </c>
      <c r="B579" s="84" t="s">
        <v>491</v>
      </c>
      <c r="C579" s="84" t="s">
        <v>558</v>
      </c>
      <c r="D579" s="84" t="s">
        <v>419</v>
      </c>
      <c r="E579" s="168">
        <v>1820</v>
      </c>
      <c r="F579" s="168">
        <v>1595</v>
      </c>
      <c r="G579" s="168">
        <v>14615</v>
      </c>
      <c r="H579" s="168">
        <v>4731170</v>
      </c>
    </row>
    <row r="580" spans="1:8" x14ac:dyDescent="0.25">
      <c r="A580" s="84" t="s">
        <v>26</v>
      </c>
      <c r="B580" s="84" t="s">
        <v>27</v>
      </c>
      <c r="C580" s="84" t="s">
        <v>558</v>
      </c>
      <c r="D580" s="84" t="s">
        <v>419</v>
      </c>
      <c r="E580" s="168">
        <v>2760</v>
      </c>
      <c r="F580" s="168">
        <v>2275</v>
      </c>
      <c r="G580" s="168">
        <v>14010</v>
      </c>
      <c r="H580" s="168">
        <v>4308940</v>
      </c>
    </row>
    <row r="581" spans="1:8" x14ac:dyDescent="0.25">
      <c r="A581" s="84" t="s">
        <v>2</v>
      </c>
      <c r="B581" s="84" t="s">
        <v>3</v>
      </c>
      <c r="C581" s="84" t="s">
        <v>557</v>
      </c>
      <c r="D581" s="84" t="s">
        <v>418</v>
      </c>
      <c r="E581" s="168">
        <v>65</v>
      </c>
      <c r="F581" s="168">
        <v>60</v>
      </c>
      <c r="G581" s="168">
        <v>175</v>
      </c>
      <c r="H581" s="168">
        <v>60600</v>
      </c>
    </row>
    <row r="582" spans="1:8" x14ac:dyDescent="0.25">
      <c r="A582" s="84" t="s">
        <v>4</v>
      </c>
      <c r="B582" s="84" t="s">
        <v>496</v>
      </c>
      <c r="C582" s="84" t="s">
        <v>557</v>
      </c>
      <c r="D582" s="84" t="s">
        <v>418</v>
      </c>
      <c r="E582" s="168">
        <v>85</v>
      </c>
      <c r="F582" s="168">
        <v>80</v>
      </c>
      <c r="G582" s="168">
        <v>785</v>
      </c>
      <c r="H582" s="168">
        <v>369140</v>
      </c>
    </row>
    <row r="583" spans="1:8" x14ac:dyDescent="0.25">
      <c r="A583" s="84" t="s">
        <v>7</v>
      </c>
      <c r="B583" s="84" t="s">
        <v>497</v>
      </c>
      <c r="C583" s="84" t="s">
        <v>557</v>
      </c>
      <c r="D583" s="84" t="s">
        <v>418</v>
      </c>
      <c r="E583" s="168">
        <v>35</v>
      </c>
      <c r="F583" s="168">
        <v>30</v>
      </c>
      <c r="G583" s="168">
        <v>1205</v>
      </c>
      <c r="H583" s="168">
        <v>325740</v>
      </c>
    </row>
    <row r="584" spans="1:8" x14ac:dyDescent="0.25">
      <c r="A584" s="84" t="s">
        <v>8</v>
      </c>
      <c r="B584" s="84" t="s">
        <v>9</v>
      </c>
      <c r="C584" s="84" t="s">
        <v>557</v>
      </c>
      <c r="D584" s="84" t="s">
        <v>418</v>
      </c>
      <c r="E584" s="168">
        <v>10</v>
      </c>
      <c r="F584" s="168">
        <v>10</v>
      </c>
      <c r="G584" s="168">
        <v>1375</v>
      </c>
      <c r="H584" s="168">
        <v>667320</v>
      </c>
    </row>
    <row r="585" spans="1:8" x14ac:dyDescent="0.25">
      <c r="A585" s="84" t="s">
        <v>10</v>
      </c>
      <c r="B585" s="84" t="s">
        <v>495</v>
      </c>
      <c r="C585" s="84" t="s">
        <v>557</v>
      </c>
      <c r="D585" s="84" t="s">
        <v>418</v>
      </c>
      <c r="E585" s="168">
        <v>275</v>
      </c>
      <c r="F585" s="168">
        <v>230</v>
      </c>
      <c r="G585" s="168">
        <v>8120</v>
      </c>
      <c r="H585" s="168">
        <v>2667915</v>
      </c>
    </row>
    <row r="586" spans="1:8" x14ac:dyDescent="0.25">
      <c r="A586" s="84" t="s">
        <v>11</v>
      </c>
      <c r="B586" s="84" t="s">
        <v>494</v>
      </c>
      <c r="C586" s="84" t="s">
        <v>557</v>
      </c>
      <c r="D586" s="84" t="s">
        <v>418</v>
      </c>
      <c r="E586" s="168">
        <v>30</v>
      </c>
      <c r="F586" s="168">
        <v>30</v>
      </c>
      <c r="G586" s="168">
        <v>290</v>
      </c>
      <c r="H586" s="168">
        <v>99080</v>
      </c>
    </row>
    <row r="587" spans="1:8" x14ac:dyDescent="0.25">
      <c r="A587" s="84" t="s">
        <v>12</v>
      </c>
      <c r="B587" s="84" t="s">
        <v>13</v>
      </c>
      <c r="C587" s="84" t="s">
        <v>557</v>
      </c>
      <c r="D587" s="84" t="s">
        <v>418</v>
      </c>
      <c r="E587" s="168">
        <v>520</v>
      </c>
      <c r="F587" s="168">
        <v>480</v>
      </c>
      <c r="G587" s="168">
        <v>3945</v>
      </c>
      <c r="H587" s="168">
        <v>1730610</v>
      </c>
    </row>
    <row r="588" spans="1:8" x14ac:dyDescent="0.25">
      <c r="A588" s="84" t="s">
        <v>14</v>
      </c>
      <c r="B588" s="84" t="s">
        <v>493</v>
      </c>
      <c r="C588" s="84" t="s">
        <v>557</v>
      </c>
      <c r="D588" s="84" t="s">
        <v>418</v>
      </c>
      <c r="E588" s="168">
        <v>900</v>
      </c>
      <c r="F588" s="168">
        <v>820</v>
      </c>
      <c r="G588" s="168">
        <v>5590</v>
      </c>
      <c r="H588" s="168">
        <v>2246965</v>
      </c>
    </row>
    <row r="589" spans="1:8" x14ac:dyDescent="0.25">
      <c r="A589" s="84" t="s">
        <v>15</v>
      </c>
      <c r="B589" s="84" t="s">
        <v>327</v>
      </c>
      <c r="C589" s="84" t="s">
        <v>557</v>
      </c>
      <c r="D589" s="84" t="s">
        <v>418</v>
      </c>
      <c r="E589" s="168">
        <v>155</v>
      </c>
      <c r="F589" s="168">
        <v>130</v>
      </c>
      <c r="G589" s="168">
        <v>2960</v>
      </c>
      <c r="H589" s="168">
        <v>1132935</v>
      </c>
    </row>
    <row r="590" spans="1:8" x14ac:dyDescent="0.25">
      <c r="A590" s="84" t="s">
        <v>16</v>
      </c>
      <c r="B590" s="84" t="s">
        <v>17</v>
      </c>
      <c r="C590" s="84" t="s">
        <v>557</v>
      </c>
      <c r="D590" s="84" t="s">
        <v>418</v>
      </c>
      <c r="E590" s="168">
        <v>410</v>
      </c>
      <c r="F590" s="168">
        <v>355</v>
      </c>
      <c r="G590" s="168">
        <v>2245</v>
      </c>
      <c r="H590" s="168">
        <v>862170</v>
      </c>
    </row>
    <row r="591" spans="1:8" x14ac:dyDescent="0.25">
      <c r="A591" s="84" t="s">
        <v>18</v>
      </c>
      <c r="B591" s="84" t="s">
        <v>19</v>
      </c>
      <c r="C591" s="84" t="s">
        <v>557</v>
      </c>
      <c r="D591" s="84" t="s">
        <v>418</v>
      </c>
      <c r="E591" s="168">
        <v>25</v>
      </c>
      <c r="F591" s="168">
        <v>25</v>
      </c>
      <c r="G591" s="168">
        <v>120</v>
      </c>
      <c r="H591" s="168">
        <v>44835</v>
      </c>
    </row>
    <row r="592" spans="1:8" x14ac:dyDescent="0.25">
      <c r="A592" s="84" t="s">
        <v>20</v>
      </c>
      <c r="B592" s="84" t="s">
        <v>21</v>
      </c>
      <c r="C592" s="84" t="s">
        <v>557</v>
      </c>
      <c r="D592" s="84" t="s">
        <v>418</v>
      </c>
      <c r="E592" s="168">
        <v>100</v>
      </c>
      <c r="F592" s="168">
        <v>90</v>
      </c>
      <c r="G592" s="168">
        <v>290</v>
      </c>
      <c r="H592" s="168">
        <v>107120</v>
      </c>
    </row>
    <row r="593" spans="1:8" x14ac:dyDescent="0.25">
      <c r="A593" s="84" t="s">
        <v>22</v>
      </c>
      <c r="B593" s="84" t="s">
        <v>23</v>
      </c>
      <c r="C593" s="84" t="s">
        <v>557</v>
      </c>
      <c r="D593" s="84" t="s">
        <v>418</v>
      </c>
      <c r="E593" s="168">
        <v>35</v>
      </c>
      <c r="F593" s="168">
        <v>35</v>
      </c>
      <c r="G593" s="168">
        <v>275</v>
      </c>
      <c r="H593" s="168">
        <v>86900</v>
      </c>
    </row>
    <row r="594" spans="1:8" x14ac:dyDescent="0.25">
      <c r="A594" s="84" t="s">
        <v>24</v>
      </c>
      <c r="B594" s="84" t="s">
        <v>492</v>
      </c>
      <c r="C594" s="84" t="s">
        <v>557</v>
      </c>
      <c r="D594" s="84" t="s">
        <v>418</v>
      </c>
      <c r="E594" s="168">
        <v>440</v>
      </c>
      <c r="F594" s="168">
        <v>390</v>
      </c>
      <c r="G594" s="168">
        <v>5125</v>
      </c>
      <c r="H594" s="168">
        <v>1529475</v>
      </c>
    </row>
    <row r="595" spans="1:8" x14ac:dyDescent="0.25">
      <c r="A595" s="84" t="s">
        <v>25</v>
      </c>
      <c r="B595" s="84" t="s">
        <v>491</v>
      </c>
      <c r="C595" s="84" t="s">
        <v>557</v>
      </c>
      <c r="D595" s="84" t="s">
        <v>418</v>
      </c>
      <c r="E595" s="168">
        <v>295</v>
      </c>
      <c r="F595" s="168">
        <v>285</v>
      </c>
      <c r="G595" s="168">
        <v>2305</v>
      </c>
      <c r="H595" s="168">
        <v>504145</v>
      </c>
    </row>
    <row r="596" spans="1:8" x14ac:dyDescent="0.25">
      <c r="A596" s="84" t="s">
        <v>26</v>
      </c>
      <c r="B596" s="84" t="s">
        <v>27</v>
      </c>
      <c r="C596" s="84" t="s">
        <v>557</v>
      </c>
      <c r="D596" s="84" t="s">
        <v>418</v>
      </c>
      <c r="E596" s="168">
        <v>535</v>
      </c>
      <c r="F596" s="168">
        <v>460</v>
      </c>
      <c r="G596" s="168">
        <v>2370</v>
      </c>
      <c r="H596" s="168">
        <v>648710</v>
      </c>
    </row>
    <row r="597" spans="1:8" x14ac:dyDescent="0.25">
      <c r="A597" s="84" t="s">
        <v>2</v>
      </c>
      <c r="B597" s="84" t="s">
        <v>3</v>
      </c>
      <c r="C597" s="84" t="s">
        <v>556</v>
      </c>
      <c r="D597" s="84" t="s">
        <v>417</v>
      </c>
      <c r="E597" s="168">
        <v>180</v>
      </c>
      <c r="F597" s="168">
        <v>160</v>
      </c>
      <c r="G597" s="168">
        <v>690</v>
      </c>
      <c r="H597" s="168">
        <v>204495</v>
      </c>
    </row>
    <row r="598" spans="1:8" x14ac:dyDescent="0.25">
      <c r="A598" s="84" t="s">
        <v>4</v>
      </c>
      <c r="B598" s="84" t="s">
        <v>496</v>
      </c>
      <c r="C598" s="84" t="s">
        <v>556</v>
      </c>
      <c r="D598" s="84" t="s">
        <v>417</v>
      </c>
      <c r="E598" s="168">
        <v>255</v>
      </c>
      <c r="F598" s="168">
        <v>245</v>
      </c>
      <c r="G598" s="168">
        <v>1675</v>
      </c>
      <c r="H598" s="168">
        <v>694260</v>
      </c>
    </row>
    <row r="599" spans="1:8" x14ac:dyDescent="0.25">
      <c r="A599" s="84" t="s">
        <v>7</v>
      </c>
      <c r="B599" s="84" t="s">
        <v>497</v>
      </c>
      <c r="C599" s="84" t="s">
        <v>556</v>
      </c>
      <c r="D599" s="84" t="s">
        <v>417</v>
      </c>
      <c r="E599" s="168">
        <v>90</v>
      </c>
      <c r="F599" s="168">
        <v>75</v>
      </c>
      <c r="G599" s="168">
        <v>3605</v>
      </c>
      <c r="H599" s="168">
        <v>1750895</v>
      </c>
    </row>
    <row r="600" spans="1:8" x14ac:dyDescent="0.25">
      <c r="A600" s="84" t="s">
        <v>8</v>
      </c>
      <c r="B600" s="84" t="s">
        <v>9</v>
      </c>
      <c r="C600" s="84" t="s">
        <v>556</v>
      </c>
      <c r="D600" s="84" t="s">
        <v>417</v>
      </c>
      <c r="E600" s="168">
        <v>25</v>
      </c>
      <c r="F600" s="168">
        <v>20</v>
      </c>
      <c r="G600" s="168">
        <v>2310</v>
      </c>
      <c r="H600" s="168">
        <v>768545</v>
      </c>
    </row>
    <row r="601" spans="1:8" x14ac:dyDescent="0.25">
      <c r="A601" s="84" t="s">
        <v>10</v>
      </c>
      <c r="B601" s="84" t="s">
        <v>495</v>
      </c>
      <c r="C601" s="84" t="s">
        <v>556</v>
      </c>
      <c r="D601" s="84" t="s">
        <v>417</v>
      </c>
      <c r="E601" s="168">
        <v>570</v>
      </c>
      <c r="F601" s="168">
        <v>510</v>
      </c>
      <c r="G601" s="168">
        <v>10010</v>
      </c>
      <c r="H601" s="168">
        <v>5019825</v>
      </c>
    </row>
    <row r="602" spans="1:8" x14ac:dyDescent="0.25">
      <c r="A602" s="84" t="s">
        <v>11</v>
      </c>
      <c r="B602" s="84" t="s">
        <v>494</v>
      </c>
      <c r="C602" s="84" t="s">
        <v>556</v>
      </c>
      <c r="D602" s="84" t="s">
        <v>417</v>
      </c>
      <c r="E602" s="168">
        <v>85</v>
      </c>
      <c r="F602" s="168">
        <v>80</v>
      </c>
      <c r="G602" s="168">
        <v>1405</v>
      </c>
      <c r="H602" s="168">
        <v>492030</v>
      </c>
    </row>
    <row r="603" spans="1:8" x14ac:dyDescent="0.25">
      <c r="A603" s="84" t="s">
        <v>12</v>
      </c>
      <c r="B603" s="84" t="s">
        <v>13</v>
      </c>
      <c r="C603" s="84" t="s">
        <v>556</v>
      </c>
      <c r="D603" s="84" t="s">
        <v>417</v>
      </c>
      <c r="E603" s="168">
        <v>1605</v>
      </c>
      <c r="F603" s="168">
        <v>1460</v>
      </c>
      <c r="G603" s="168">
        <v>15420</v>
      </c>
      <c r="H603" s="168">
        <v>7375850</v>
      </c>
    </row>
    <row r="604" spans="1:8" x14ac:dyDescent="0.25">
      <c r="A604" s="84" t="s">
        <v>14</v>
      </c>
      <c r="B604" s="84" t="s">
        <v>493</v>
      </c>
      <c r="C604" s="84" t="s">
        <v>556</v>
      </c>
      <c r="D604" s="84" t="s">
        <v>417</v>
      </c>
      <c r="E604" s="168">
        <v>2590</v>
      </c>
      <c r="F604" s="168">
        <v>2410</v>
      </c>
      <c r="G604" s="168">
        <v>18875</v>
      </c>
      <c r="H604" s="168">
        <v>9375580</v>
      </c>
    </row>
    <row r="605" spans="1:8" x14ac:dyDescent="0.25">
      <c r="A605" s="84" t="s">
        <v>15</v>
      </c>
      <c r="B605" s="84" t="s">
        <v>327</v>
      </c>
      <c r="C605" s="84" t="s">
        <v>556</v>
      </c>
      <c r="D605" s="84" t="s">
        <v>417</v>
      </c>
      <c r="E605" s="168">
        <v>340</v>
      </c>
      <c r="F605" s="168">
        <v>305</v>
      </c>
      <c r="G605" s="168">
        <v>11645</v>
      </c>
      <c r="H605" s="168">
        <v>3567225</v>
      </c>
    </row>
    <row r="606" spans="1:8" x14ac:dyDescent="0.25">
      <c r="A606" s="84" t="s">
        <v>16</v>
      </c>
      <c r="B606" s="84" t="s">
        <v>17</v>
      </c>
      <c r="C606" s="84" t="s">
        <v>556</v>
      </c>
      <c r="D606" s="84" t="s">
        <v>417</v>
      </c>
      <c r="E606" s="168">
        <v>1520</v>
      </c>
      <c r="F606" s="168">
        <v>1335</v>
      </c>
      <c r="G606" s="168">
        <v>9000</v>
      </c>
      <c r="H606" s="168">
        <v>4469210</v>
      </c>
    </row>
    <row r="607" spans="1:8" x14ac:dyDescent="0.25">
      <c r="A607" s="84" t="s">
        <v>18</v>
      </c>
      <c r="B607" s="84" t="s">
        <v>19</v>
      </c>
      <c r="C607" s="84" t="s">
        <v>556</v>
      </c>
      <c r="D607" s="84" t="s">
        <v>417</v>
      </c>
      <c r="E607" s="168">
        <v>210</v>
      </c>
      <c r="F607" s="168">
        <v>185</v>
      </c>
      <c r="G607" s="168">
        <v>2175</v>
      </c>
      <c r="H607" s="168">
        <v>797805</v>
      </c>
    </row>
    <row r="608" spans="1:8" x14ac:dyDescent="0.25">
      <c r="A608" s="84" t="s">
        <v>20</v>
      </c>
      <c r="B608" s="84" t="s">
        <v>21</v>
      </c>
      <c r="C608" s="84" t="s">
        <v>556</v>
      </c>
      <c r="D608" s="84" t="s">
        <v>417</v>
      </c>
      <c r="E608" s="168">
        <v>375</v>
      </c>
      <c r="F608" s="168">
        <v>350</v>
      </c>
      <c r="G608" s="168">
        <v>1465</v>
      </c>
      <c r="H608" s="168">
        <v>623045</v>
      </c>
    </row>
    <row r="609" spans="1:8" x14ac:dyDescent="0.25">
      <c r="A609" s="84" t="s">
        <v>22</v>
      </c>
      <c r="B609" s="84" t="s">
        <v>23</v>
      </c>
      <c r="C609" s="84" t="s">
        <v>556</v>
      </c>
      <c r="D609" s="84" t="s">
        <v>417</v>
      </c>
      <c r="E609" s="168">
        <v>215</v>
      </c>
      <c r="F609" s="168">
        <v>200</v>
      </c>
      <c r="G609" s="168">
        <v>1415</v>
      </c>
      <c r="H609" s="168">
        <v>609030</v>
      </c>
    </row>
    <row r="610" spans="1:8" x14ac:dyDescent="0.25">
      <c r="A610" s="84" t="s">
        <v>24</v>
      </c>
      <c r="B610" s="84" t="s">
        <v>492</v>
      </c>
      <c r="C610" s="84" t="s">
        <v>556</v>
      </c>
      <c r="D610" s="84" t="s">
        <v>417</v>
      </c>
      <c r="E610" s="168">
        <v>1625</v>
      </c>
      <c r="F610" s="168">
        <v>1460</v>
      </c>
      <c r="G610" s="168">
        <v>22240</v>
      </c>
      <c r="H610" s="168">
        <v>7313940</v>
      </c>
    </row>
    <row r="611" spans="1:8" x14ac:dyDescent="0.25">
      <c r="A611" s="84" t="s">
        <v>25</v>
      </c>
      <c r="B611" s="84" t="s">
        <v>491</v>
      </c>
      <c r="C611" s="84" t="s">
        <v>556</v>
      </c>
      <c r="D611" s="84" t="s">
        <v>417</v>
      </c>
      <c r="E611" s="168">
        <v>1060</v>
      </c>
      <c r="F611" s="168">
        <v>930</v>
      </c>
      <c r="G611" s="168">
        <v>9940</v>
      </c>
      <c r="H611" s="168">
        <v>3101915</v>
      </c>
    </row>
    <row r="612" spans="1:8" x14ac:dyDescent="0.25">
      <c r="A612" s="84" t="s">
        <v>26</v>
      </c>
      <c r="B612" s="84" t="s">
        <v>27</v>
      </c>
      <c r="C612" s="84" t="s">
        <v>556</v>
      </c>
      <c r="D612" s="84" t="s">
        <v>417</v>
      </c>
      <c r="E612" s="168">
        <v>1555</v>
      </c>
      <c r="F612" s="168">
        <v>1255</v>
      </c>
      <c r="G612" s="168">
        <v>8130</v>
      </c>
      <c r="H612" s="168">
        <v>2233145</v>
      </c>
    </row>
    <row r="613" spans="1:8" x14ac:dyDescent="0.25">
      <c r="A613" s="84" t="s">
        <v>2</v>
      </c>
      <c r="B613" s="84" t="s">
        <v>3</v>
      </c>
      <c r="C613" s="84" t="s">
        <v>555</v>
      </c>
      <c r="D613" s="84" t="s">
        <v>416</v>
      </c>
      <c r="E613" s="168">
        <v>120</v>
      </c>
      <c r="F613" s="168">
        <v>110</v>
      </c>
      <c r="G613" s="168">
        <v>445</v>
      </c>
      <c r="H613" s="168">
        <v>163730</v>
      </c>
    </row>
    <row r="614" spans="1:8" x14ac:dyDescent="0.25">
      <c r="A614" s="84" t="s">
        <v>4</v>
      </c>
      <c r="B614" s="84" t="s">
        <v>496</v>
      </c>
      <c r="C614" s="84" t="s">
        <v>555</v>
      </c>
      <c r="D614" s="84" t="s">
        <v>416</v>
      </c>
      <c r="E614" s="168">
        <v>530</v>
      </c>
      <c r="F614" s="168">
        <v>490</v>
      </c>
      <c r="G614" s="168">
        <v>4060</v>
      </c>
      <c r="H614" s="168">
        <v>1603870</v>
      </c>
    </row>
    <row r="615" spans="1:8" x14ac:dyDescent="0.25">
      <c r="A615" s="84" t="s">
        <v>7</v>
      </c>
      <c r="B615" s="84" t="s">
        <v>497</v>
      </c>
      <c r="C615" s="84" t="s">
        <v>555</v>
      </c>
      <c r="D615" s="84" t="s">
        <v>416</v>
      </c>
      <c r="E615" s="168">
        <v>335</v>
      </c>
      <c r="F615" s="168">
        <v>285</v>
      </c>
      <c r="G615" s="168">
        <v>18830</v>
      </c>
      <c r="H615" s="168">
        <v>6408000</v>
      </c>
    </row>
    <row r="616" spans="1:8" x14ac:dyDescent="0.25">
      <c r="A616" s="84" t="s">
        <v>8</v>
      </c>
      <c r="B616" s="84" t="s">
        <v>9</v>
      </c>
      <c r="C616" s="84" t="s">
        <v>555</v>
      </c>
      <c r="D616" s="84" t="s">
        <v>416</v>
      </c>
      <c r="E616" s="168">
        <v>35</v>
      </c>
      <c r="F616" s="168">
        <v>35</v>
      </c>
      <c r="G616" s="168">
        <v>1435</v>
      </c>
      <c r="H616" s="168">
        <v>760260</v>
      </c>
    </row>
    <row r="617" spans="1:8" x14ac:dyDescent="0.25">
      <c r="A617" s="84" t="s">
        <v>10</v>
      </c>
      <c r="B617" s="84" t="s">
        <v>495</v>
      </c>
      <c r="C617" s="84" t="s">
        <v>555</v>
      </c>
      <c r="D617" s="84" t="s">
        <v>416</v>
      </c>
      <c r="E617" s="168">
        <v>1630</v>
      </c>
      <c r="F617" s="168">
        <v>1410</v>
      </c>
      <c r="G617" s="168">
        <v>27550</v>
      </c>
      <c r="H617" s="168">
        <v>13216225</v>
      </c>
    </row>
    <row r="618" spans="1:8" x14ac:dyDescent="0.25">
      <c r="A618" s="84" t="s">
        <v>11</v>
      </c>
      <c r="B618" s="84" t="s">
        <v>494</v>
      </c>
      <c r="C618" s="84" t="s">
        <v>555</v>
      </c>
      <c r="D618" s="84" t="s">
        <v>416</v>
      </c>
      <c r="E618" s="168">
        <v>190</v>
      </c>
      <c r="F618" s="168">
        <v>170</v>
      </c>
      <c r="G618" s="168">
        <v>2735</v>
      </c>
      <c r="H618" s="168">
        <v>980280</v>
      </c>
    </row>
    <row r="619" spans="1:8" x14ac:dyDescent="0.25">
      <c r="A619" s="84" t="s">
        <v>12</v>
      </c>
      <c r="B619" s="84" t="s">
        <v>13</v>
      </c>
      <c r="C619" s="84" t="s">
        <v>555</v>
      </c>
      <c r="D619" s="84" t="s">
        <v>416</v>
      </c>
      <c r="E619" s="168">
        <v>4060</v>
      </c>
      <c r="F619" s="168">
        <v>3600</v>
      </c>
      <c r="G619" s="168">
        <v>29800</v>
      </c>
      <c r="H619" s="168">
        <v>13591925</v>
      </c>
    </row>
    <row r="620" spans="1:8" x14ac:dyDescent="0.25">
      <c r="A620" s="84" t="s">
        <v>14</v>
      </c>
      <c r="B620" s="84" t="s">
        <v>493</v>
      </c>
      <c r="C620" s="84" t="s">
        <v>555</v>
      </c>
      <c r="D620" s="84" t="s">
        <v>416</v>
      </c>
      <c r="E620" s="168">
        <v>5850</v>
      </c>
      <c r="F620" s="168">
        <v>5305</v>
      </c>
      <c r="G620" s="168">
        <v>41890</v>
      </c>
      <c r="H620" s="168">
        <v>18516900</v>
      </c>
    </row>
    <row r="621" spans="1:8" x14ac:dyDescent="0.25">
      <c r="A621" s="84" t="s">
        <v>15</v>
      </c>
      <c r="B621" s="84" t="s">
        <v>327</v>
      </c>
      <c r="C621" s="84" t="s">
        <v>555</v>
      </c>
      <c r="D621" s="84" t="s">
        <v>416</v>
      </c>
      <c r="E621" s="168">
        <v>900</v>
      </c>
      <c r="F621" s="168">
        <v>795</v>
      </c>
      <c r="G621" s="168">
        <v>16845</v>
      </c>
      <c r="H621" s="168">
        <v>6714120</v>
      </c>
    </row>
    <row r="622" spans="1:8" x14ac:dyDescent="0.25">
      <c r="A622" s="84" t="s">
        <v>16</v>
      </c>
      <c r="B622" s="84" t="s">
        <v>17</v>
      </c>
      <c r="C622" s="84" t="s">
        <v>555</v>
      </c>
      <c r="D622" s="84" t="s">
        <v>416</v>
      </c>
      <c r="E622" s="168">
        <v>3160</v>
      </c>
      <c r="F622" s="168">
        <v>2715</v>
      </c>
      <c r="G622" s="168">
        <v>18560</v>
      </c>
      <c r="H622" s="168">
        <v>8105920</v>
      </c>
    </row>
    <row r="623" spans="1:8" x14ac:dyDescent="0.25">
      <c r="A623" s="84" t="s">
        <v>18</v>
      </c>
      <c r="B623" s="84" t="s">
        <v>19</v>
      </c>
      <c r="C623" s="84" t="s">
        <v>555</v>
      </c>
      <c r="D623" s="84" t="s">
        <v>416</v>
      </c>
      <c r="E623" s="168">
        <v>495</v>
      </c>
      <c r="F623" s="168">
        <v>435</v>
      </c>
      <c r="G623" s="168">
        <v>6235</v>
      </c>
      <c r="H623" s="168">
        <v>2658855</v>
      </c>
    </row>
    <row r="624" spans="1:8" x14ac:dyDescent="0.25">
      <c r="A624" s="84" t="s">
        <v>20</v>
      </c>
      <c r="B624" s="84" t="s">
        <v>21</v>
      </c>
      <c r="C624" s="84" t="s">
        <v>555</v>
      </c>
      <c r="D624" s="84" t="s">
        <v>416</v>
      </c>
      <c r="E624" s="168">
        <v>760</v>
      </c>
      <c r="F624" s="168">
        <v>690</v>
      </c>
      <c r="G624" s="168">
        <v>2875</v>
      </c>
      <c r="H624" s="168">
        <v>1220495</v>
      </c>
    </row>
    <row r="625" spans="1:8" x14ac:dyDescent="0.25">
      <c r="A625" s="84" t="s">
        <v>22</v>
      </c>
      <c r="B625" s="84" t="s">
        <v>23</v>
      </c>
      <c r="C625" s="84" t="s">
        <v>555</v>
      </c>
      <c r="D625" s="84" t="s">
        <v>416</v>
      </c>
      <c r="E625" s="168">
        <v>455</v>
      </c>
      <c r="F625" s="168">
        <v>410</v>
      </c>
      <c r="G625" s="168">
        <v>1915</v>
      </c>
      <c r="H625" s="168">
        <v>719320</v>
      </c>
    </row>
    <row r="626" spans="1:8" x14ac:dyDescent="0.25">
      <c r="A626" s="84" t="s">
        <v>24</v>
      </c>
      <c r="B626" s="84" t="s">
        <v>492</v>
      </c>
      <c r="C626" s="84" t="s">
        <v>555</v>
      </c>
      <c r="D626" s="84" t="s">
        <v>416</v>
      </c>
      <c r="E626" s="168">
        <v>3925</v>
      </c>
      <c r="F626" s="168">
        <v>3410</v>
      </c>
      <c r="G626" s="168">
        <v>49020</v>
      </c>
      <c r="H626" s="168">
        <v>17925650</v>
      </c>
    </row>
    <row r="627" spans="1:8" x14ac:dyDescent="0.25">
      <c r="A627" s="84" t="s">
        <v>25</v>
      </c>
      <c r="B627" s="84" t="s">
        <v>491</v>
      </c>
      <c r="C627" s="84" t="s">
        <v>555</v>
      </c>
      <c r="D627" s="84" t="s">
        <v>416</v>
      </c>
      <c r="E627" s="168">
        <v>2155</v>
      </c>
      <c r="F627" s="168">
        <v>1880</v>
      </c>
      <c r="G627" s="168">
        <v>19835</v>
      </c>
      <c r="H627" s="168">
        <v>4715825</v>
      </c>
    </row>
    <row r="628" spans="1:8" x14ac:dyDescent="0.25">
      <c r="A628" s="84" t="s">
        <v>26</v>
      </c>
      <c r="B628" s="84" t="s">
        <v>27</v>
      </c>
      <c r="C628" s="84" t="s">
        <v>555</v>
      </c>
      <c r="D628" s="84" t="s">
        <v>416</v>
      </c>
      <c r="E628" s="168">
        <v>2990</v>
      </c>
      <c r="F628" s="168">
        <v>2395</v>
      </c>
      <c r="G628" s="168">
        <v>14695</v>
      </c>
      <c r="H628" s="168">
        <v>3938345</v>
      </c>
    </row>
    <row r="629" spans="1:8" x14ac:dyDescent="0.25">
      <c r="A629" s="84" t="s">
        <v>2</v>
      </c>
      <c r="B629" s="84" t="s">
        <v>3</v>
      </c>
      <c r="C629" s="84" t="s">
        <v>554</v>
      </c>
      <c r="D629" s="84" t="s">
        <v>415</v>
      </c>
      <c r="E629" s="168">
        <v>70</v>
      </c>
      <c r="F629" s="168">
        <v>65</v>
      </c>
      <c r="G629" s="168">
        <v>440</v>
      </c>
      <c r="H629" s="168">
        <v>133225</v>
      </c>
    </row>
    <row r="630" spans="1:8" x14ac:dyDescent="0.25">
      <c r="A630" s="84" t="s">
        <v>4</v>
      </c>
      <c r="B630" s="84" t="s">
        <v>496</v>
      </c>
      <c r="C630" s="84" t="s">
        <v>554</v>
      </c>
      <c r="D630" s="84" t="s">
        <v>415</v>
      </c>
      <c r="E630" s="168">
        <v>185</v>
      </c>
      <c r="F630" s="168">
        <v>180</v>
      </c>
      <c r="G630" s="168">
        <v>1090</v>
      </c>
      <c r="H630" s="168">
        <v>471180</v>
      </c>
    </row>
    <row r="631" spans="1:8" x14ac:dyDescent="0.25">
      <c r="A631" s="84" t="s">
        <v>7</v>
      </c>
      <c r="B631" s="84" t="s">
        <v>497</v>
      </c>
      <c r="C631" s="84" t="s">
        <v>554</v>
      </c>
      <c r="D631" s="84" t="s">
        <v>415</v>
      </c>
      <c r="E631" s="168">
        <v>35</v>
      </c>
      <c r="F631" s="168">
        <v>30</v>
      </c>
      <c r="G631" s="168">
        <v>1100</v>
      </c>
      <c r="H631" s="168">
        <v>367135</v>
      </c>
    </row>
    <row r="632" spans="1:8" x14ac:dyDescent="0.25">
      <c r="A632" s="84" t="s">
        <v>8</v>
      </c>
      <c r="B632" s="84" t="s">
        <v>9</v>
      </c>
      <c r="C632" s="84" t="s">
        <v>554</v>
      </c>
      <c r="D632" s="84" t="s">
        <v>415</v>
      </c>
      <c r="E632" s="168">
        <v>10</v>
      </c>
      <c r="F632" s="168">
        <v>10</v>
      </c>
      <c r="G632" s="168">
        <v>890</v>
      </c>
      <c r="H632" s="168">
        <v>616965</v>
      </c>
    </row>
    <row r="633" spans="1:8" x14ac:dyDescent="0.25">
      <c r="A633" s="84" t="s">
        <v>10</v>
      </c>
      <c r="B633" s="84" t="s">
        <v>495</v>
      </c>
      <c r="C633" s="84" t="s">
        <v>554</v>
      </c>
      <c r="D633" s="84" t="s">
        <v>415</v>
      </c>
      <c r="E633" s="168">
        <v>470</v>
      </c>
      <c r="F633" s="168">
        <v>420</v>
      </c>
      <c r="G633" s="168">
        <v>10120</v>
      </c>
      <c r="H633" s="168">
        <v>6145820</v>
      </c>
    </row>
    <row r="634" spans="1:8" x14ac:dyDescent="0.25">
      <c r="A634" s="84" t="s">
        <v>11</v>
      </c>
      <c r="B634" s="84" t="s">
        <v>494</v>
      </c>
      <c r="C634" s="84" t="s">
        <v>554</v>
      </c>
      <c r="D634" s="84" t="s">
        <v>415</v>
      </c>
      <c r="E634" s="168">
        <v>50</v>
      </c>
      <c r="F634" s="168">
        <v>50</v>
      </c>
      <c r="G634" s="168">
        <v>600</v>
      </c>
      <c r="H634" s="168">
        <v>221855</v>
      </c>
    </row>
    <row r="635" spans="1:8" x14ac:dyDescent="0.25">
      <c r="A635" s="84" t="s">
        <v>12</v>
      </c>
      <c r="B635" s="84" t="s">
        <v>13</v>
      </c>
      <c r="C635" s="84" t="s">
        <v>554</v>
      </c>
      <c r="D635" s="84" t="s">
        <v>415</v>
      </c>
      <c r="E635" s="168">
        <v>615</v>
      </c>
      <c r="F635" s="168">
        <v>575</v>
      </c>
      <c r="G635" s="168">
        <v>4725</v>
      </c>
      <c r="H635" s="168">
        <v>2179365</v>
      </c>
    </row>
    <row r="636" spans="1:8" x14ac:dyDescent="0.25">
      <c r="A636" s="84" t="s">
        <v>14</v>
      </c>
      <c r="B636" s="84" t="s">
        <v>493</v>
      </c>
      <c r="C636" s="84" t="s">
        <v>554</v>
      </c>
      <c r="D636" s="84" t="s">
        <v>415</v>
      </c>
      <c r="E636" s="168">
        <v>1180</v>
      </c>
      <c r="F636" s="168">
        <v>1120</v>
      </c>
      <c r="G636" s="168">
        <v>7020</v>
      </c>
      <c r="H636" s="168">
        <v>3111680</v>
      </c>
    </row>
    <row r="637" spans="1:8" x14ac:dyDescent="0.25">
      <c r="A637" s="84" t="s">
        <v>15</v>
      </c>
      <c r="B637" s="84" t="s">
        <v>327</v>
      </c>
      <c r="C637" s="84" t="s">
        <v>554</v>
      </c>
      <c r="D637" s="84" t="s">
        <v>415</v>
      </c>
      <c r="E637" s="168">
        <v>155</v>
      </c>
      <c r="F637" s="168">
        <v>145</v>
      </c>
      <c r="G637" s="168">
        <v>2335</v>
      </c>
      <c r="H637" s="168">
        <v>1080810</v>
      </c>
    </row>
    <row r="638" spans="1:8" x14ac:dyDescent="0.25">
      <c r="A638" s="84" t="s">
        <v>16</v>
      </c>
      <c r="B638" s="84" t="s">
        <v>17</v>
      </c>
      <c r="C638" s="84" t="s">
        <v>554</v>
      </c>
      <c r="D638" s="84" t="s">
        <v>415</v>
      </c>
      <c r="E638" s="168">
        <v>570</v>
      </c>
      <c r="F638" s="168">
        <v>525</v>
      </c>
      <c r="G638" s="168">
        <v>2805</v>
      </c>
      <c r="H638" s="168">
        <v>1427990</v>
      </c>
    </row>
    <row r="639" spans="1:8" x14ac:dyDescent="0.25">
      <c r="A639" s="84" t="s">
        <v>18</v>
      </c>
      <c r="B639" s="84" t="s">
        <v>19</v>
      </c>
      <c r="C639" s="84" t="s">
        <v>554</v>
      </c>
      <c r="D639" s="84" t="s">
        <v>415</v>
      </c>
      <c r="E639" s="168">
        <v>45</v>
      </c>
      <c r="F639" s="168">
        <v>35</v>
      </c>
      <c r="G639" s="168">
        <v>200</v>
      </c>
      <c r="H639" s="168">
        <v>78410</v>
      </c>
    </row>
    <row r="640" spans="1:8" x14ac:dyDescent="0.25">
      <c r="A640" s="84" t="s">
        <v>20</v>
      </c>
      <c r="B640" s="84" t="s">
        <v>21</v>
      </c>
      <c r="C640" s="84" t="s">
        <v>554</v>
      </c>
      <c r="D640" s="84" t="s">
        <v>415</v>
      </c>
      <c r="E640" s="168">
        <v>175</v>
      </c>
      <c r="F640" s="168">
        <v>155</v>
      </c>
      <c r="G640" s="168">
        <v>720</v>
      </c>
      <c r="H640" s="168">
        <v>347725</v>
      </c>
    </row>
    <row r="641" spans="1:8" x14ac:dyDescent="0.25">
      <c r="A641" s="84" t="s">
        <v>22</v>
      </c>
      <c r="B641" s="84" t="s">
        <v>23</v>
      </c>
      <c r="C641" s="84" t="s">
        <v>554</v>
      </c>
      <c r="D641" s="84" t="s">
        <v>415</v>
      </c>
      <c r="E641" s="168">
        <v>55</v>
      </c>
      <c r="F641" s="168">
        <v>50</v>
      </c>
      <c r="G641" s="168">
        <v>230</v>
      </c>
      <c r="H641" s="168">
        <v>83160</v>
      </c>
    </row>
    <row r="642" spans="1:8" x14ac:dyDescent="0.25">
      <c r="A642" s="84" t="s">
        <v>24</v>
      </c>
      <c r="B642" s="84" t="s">
        <v>492</v>
      </c>
      <c r="C642" s="84" t="s">
        <v>554</v>
      </c>
      <c r="D642" s="84" t="s">
        <v>415</v>
      </c>
      <c r="E642" s="168">
        <v>475</v>
      </c>
      <c r="F642" s="168">
        <v>440</v>
      </c>
      <c r="G642" s="168">
        <v>5120</v>
      </c>
      <c r="H642" s="168">
        <v>1871490</v>
      </c>
    </row>
    <row r="643" spans="1:8" x14ac:dyDescent="0.25">
      <c r="A643" s="84" t="s">
        <v>25</v>
      </c>
      <c r="B643" s="84" t="s">
        <v>491</v>
      </c>
      <c r="C643" s="84" t="s">
        <v>554</v>
      </c>
      <c r="D643" s="84" t="s">
        <v>415</v>
      </c>
      <c r="E643" s="168">
        <v>355</v>
      </c>
      <c r="F643" s="168">
        <v>335</v>
      </c>
      <c r="G643" s="168">
        <v>3215</v>
      </c>
      <c r="H643" s="168">
        <v>895910</v>
      </c>
    </row>
    <row r="644" spans="1:8" x14ac:dyDescent="0.25">
      <c r="A644" s="84" t="s">
        <v>26</v>
      </c>
      <c r="B644" s="84" t="s">
        <v>27</v>
      </c>
      <c r="C644" s="84" t="s">
        <v>554</v>
      </c>
      <c r="D644" s="84" t="s">
        <v>415</v>
      </c>
      <c r="E644" s="168">
        <v>530</v>
      </c>
      <c r="F644" s="168">
        <v>480</v>
      </c>
      <c r="G644" s="168">
        <v>1955</v>
      </c>
      <c r="H644" s="168">
        <v>793965</v>
      </c>
    </row>
    <row r="645" spans="1:8" x14ac:dyDescent="0.25">
      <c r="A645" s="84" t="s">
        <v>2</v>
      </c>
      <c r="B645" s="84" t="s">
        <v>3</v>
      </c>
      <c r="C645" s="84" t="s">
        <v>553</v>
      </c>
      <c r="D645" s="84" t="s">
        <v>413</v>
      </c>
      <c r="E645" s="168">
        <v>200</v>
      </c>
      <c r="F645" s="168">
        <v>190</v>
      </c>
      <c r="G645" s="168">
        <v>985</v>
      </c>
      <c r="H645" s="168">
        <v>340110</v>
      </c>
    </row>
    <row r="646" spans="1:8" x14ac:dyDescent="0.25">
      <c r="A646" s="84" t="s">
        <v>4</v>
      </c>
      <c r="B646" s="84" t="s">
        <v>496</v>
      </c>
      <c r="C646" s="84" t="s">
        <v>553</v>
      </c>
      <c r="D646" s="84" t="s">
        <v>413</v>
      </c>
      <c r="E646" s="168">
        <v>255</v>
      </c>
      <c r="F646" s="168">
        <v>245</v>
      </c>
      <c r="G646" s="168">
        <v>3325</v>
      </c>
      <c r="H646" s="168">
        <v>931940</v>
      </c>
    </row>
    <row r="647" spans="1:8" x14ac:dyDescent="0.25">
      <c r="A647" s="84" t="s">
        <v>7</v>
      </c>
      <c r="B647" s="84" t="s">
        <v>497</v>
      </c>
      <c r="C647" s="84" t="s">
        <v>553</v>
      </c>
      <c r="D647" s="84" t="s">
        <v>413</v>
      </c>
      <c r="E647" s="168">
        <v>50</v>
      </c>
      <c r="F647" s="168">
        <v>40</v>
      </c>
      <c r="G647" s="168">
        <v>690</v>
      </c>
      <c r="H647" s="168">
        <v>340375</v>
      </c>
    </row>
    <row r="648" spans="1:8" x14ac:dyDescent="0.25">
      <c r="A648" s="84" t="s">
        <v>8</v>
      </c>
      <c r="B648" s="84" t="s">
        <v>9</v>
      </c>
      <c r="C648" s="84" t="s">
        <v>553</v>
      </c>
      <c r="D648" s="84" t="s">
        <v>413</v>
      </c>
      <c r="E648" s="168">
        <v>20</v>
      </c>
      <c r="F648" s="168">
        <v>15</v>
      </c>
      <c r="G648" s="168">
        <v>2050</v>
      </c>
      <c r="H648" s="168">
        <v>973565</v>
      </c>
    </row>
    <row r="649" spans="1:8" x14ac:dyDescent="0.25">
      <c r="A649" s="84" t="s">
        <v>10</v>
      </c>
      <c r="B649" s="84" t="s">
        <v>495</v>
      </c>
      <c r="C649" s="84" t="s">
        <v>553</v>
      </c>
      <c r="D649" s="84" t="s">
        <v>413</v>
      </c>
      <c r="E649" s="168">
        <v>410</v>
      </c>
      <c r="F649" s="168">
        <v>355</v>
      </c>
      <c r="G649" s="168">
        <v>8030</v>
      </c>
      <c r="H649" s="168">
        <v>3045340</v>
      </c>
    </row>
    <row r="650" spans="1:8" x14ac:dyDescent="0.25">
      <c r="A650" s="84" t="s">
        <v>11</v>
      </c>
      <c r="B650" s="84" t="s">
        <v>494</v>
      </c>
      <c r="C650" s="84" t="s">
        <v>553</v>
      </c>
      <c r="D650" s="84" t="s">
        <v>413</v>
      </c>
      <c r="E650" s="168">
        <v>65</v>
      </c>
      <c r="F650" s="168">
        <v>65</v>
      </c>
      <c r="G650" s="168">
        <v>720</v>
      </c>
      <c r="H650" s="168">
        <v>329375</v>
      </c>
    </row>
    <row r="651" spans="1:8" x14ac:dyDescent="0.25">
      <c r="A651" s="84" t="s">
        <v>12</v>
      </c>
      <c r="B651" s="84" t="s">
        <v>13</v>
      </c>
      <c r="C651" s="84" t="s">
        <v>553</v>
      </c>
      <c r="D651" s="84" t="s">
        <v>413</v>
      </c>
      <c r="E651" s="168">
        <v>1255</v>
      </c>
      <c r="F651" s="168">
        <v>1185</v>
      </c>
      <c r="G651" s="168">
        <v>8070</v>
      </c>
      <c r="H651" s="168">
        <v>3748730</v>
      </c>
    </row>
    <row r="652" spans="1:8" x14ac:dyDescent="0.25">
      <c r="A652" s="84" t="s">
        <v>14</v>
      </c>
      <c r="B652" s="84" t="s">
        <v>493</v>
      </c>
      <c r="C652" s="84" t="s">
        <v>553</v>
      </c>
      <c r="D652" s="84" t="s">
        <v>413</v>
      </c>
      <c r="E652" s="168">
        <v>1955</v>
      </c>
      <c r="F652" s="168">
        <v>1835</v>
      </c>
      <c r="G652" s="168">
        <v>11400</v>
      </c>
      <c r="H652" s="168">
        <v>5261925</v>
      </c>
    </row>
    <row r="653" spans="1:8" x14ac:dyDescent="0.25">
      <c r="A653" s="84" t="s">
        <v>15</v>
      </c>
      <c r="B653" s="84" t="s">
        <v>327</v>
      </c>
      <c r="C653" s="84" t="s">
        <v>553</v>
      </c>
      <c r="D653" s="84" t="s">
        <v>413</v>
      </c>
      <c r="E653" s="168">
        <v>205</v>
      </c>
      <c r="F653" s="168">
        <v>185</v>
      </c>
      <c r="G653" s="168">
        <v>3510</v>
      </c>
      <c r="H653" s="168">
        <v>1723230</v>
      </c>
    </row>
    <row r="654" spans="1:8" x14ac:dyDescent="0.25">
      <c r="A654" s="84" t="s">
        <v>16</v>
      </c>
      <c r="B654" s="84" t="s">
        <v>17</v>
      </c>
      <c r="C654" s="84" t="s">
        <v>553</v>
      </c>
      <c r="D654" s="84" t="s">
        <v>413</v>
      </c>
      <c r="E654" s="168">
        <v>1015</v>
      </c>
      <c r="F654" s="168">
        <v>925</v>
      </c>
      <c r="G654" s="168">
        <v>6020</v>
      </c>
      <c r="H654" s="168">
        <v>3465420</v>
      </c>
    </row>
    <row r="655" spans="1:8" x14ac:dyDescent="0.25">
      <c r="A655" s="84" t="s">
        <v>18</v>
      </c>
      <c r="B655" s="84" t="s">
        <v>19</v>
      </c>
      <c r="C655" s="84" t="s">
        <v>553</v>
      </c>
      <c r="D655" s="84" t="s">
        <v>413</v>
      </c>
      <c r="E655" s="168">
        <v>55</v>
      </c>
      <c r="F655" s="168">
        <v>55</v>
      </c>
      <c r="G655" s="168">
        <v>315</v>
      </c>
      <c r="H655" s="168">
        <v>156290</v>
      </c>
    </row>
    <row r="656" spans="1:8" x14ac:dyDescent="0.25">
      <c r="A656" s="84" t="s">
        <v>20</v>
      </c>
      <c r="B656" s="84" t="s">
        <v>21</v>
      </c>
      <c r="C656" s="84" t="s">
        <v>553</v>
      </c>
      <c r="D656" s="84" t="s">
        <v>413</v>
      </c>
      <c r="E656" s="168">
        <v>245</v>
      </c>
      <c r="F656" s="168">
        <v>220</v>
      </c>
      <c r="G656" s="168">
        <v>630</v>
      </c>
      <c r="H656" s="168">
        <v>258450</v>
      </c>
    </row>
    <row r="657" spans="1:8" x14ac:dyDescent="0.25">
      <c r="A657" s="84" t="s">
        <v>22</v>
      </c>
      <c r="B657" s="84" t="s">
        <v>23</v>
      </c>
      <c r="C657" s="84" t="s">
        <v>553</v>
      </c>
      <c r="D657" s="84" t="s">
        <v>413</v>
      </c>
      <c r="E657" s="168">
        <v>255</v>
      </c>
      <c r="F657" s="168">
        <v>235</v>
      </c>
      <c r="G657" s="168">
        <v>810</v>
      </c>
      <c r="H657" s="168">
        <v>374065</v>
      </c>
    </row>
    <row r="658" spans="1:8" x14ac:dyDescent="0.25">
      <c r="A658" s="84" t="s">
        <v>24</v>
      </c>
      <c r="B658" s="84" t="s">
        <v>492</v>
      </c>
      <c r="C658" s="84" t="s">
        <v>553</v>
      </c>
      <c r="D658" s="84" t="s">
        <v>413</v>
      </c>
      <c r="E658" s="168">
        <v>1005</v>
      </c>
      <c r="F658" s="168">
        <v>915</v>
      </c>
      <c r="G658" s="168">
        <v>8785</v>
      </c>
      <c r="H658" s="168">
        <v>2953680</v>
      </c>
    </row>
    <row r="659" spans="1:8" x14ac:dyDescent="0.25">
      <c r="A659" s="84" t="s">
        <v>25</v>
      </c>
      <c r="B659" s="84" t="s">
        <v>491</v>
      </c>
      <c r="C659" s="84" t="s">
        <v>553</v>
      </c>
      <c r="D659" s="84" t="s">
        <v>413</v>
      </c>
      <c r="E659" s="168">
        <v>665</v>
      </c>
      <c r="F659" s="168">
        <v>585</v>
      </c>
      <c r="G659" s="168">
        <v>3935</v>
      </c>
      <c r="H659" s="168">
        <v>1305855</v>
      </c>
    </row>
    <row r="660" spans="1:8" x14ac:dyDescent="0.25">
      <c r="A660" s="84" t="s">
        <v>26</v>
      </c>
      <c r="B660" s="84" t="s">
        <v>27</v>
      </c>
      <c r="C660" s="84" t="s">
        <v>553</v>
      </c>
      <c r="D660" s="84" t="s">
        <v>413</v>
      </c>
      <c r="E660" s="168">
        <v>940</v>
      </c>
      <c r="F660" s="168">
        <v>800</v>
      </c>
      <c r="G660" s="168">
        <v>3820</v>
      </c>
      <c r="H660" s="168">
        <v>1476345</v>
      </c>
    </row>
    <row r="661" spans="1:8" x14ac:dyDescent="0.25">
      <c r="A661" s="84" t="s">
        <v>2</v>
      </c>
      <c r="B661" s="84" t="s">
        <v>3</v>
      </c>
      <c r="C661" s="84" t="s">
        <v>552</v>
      </c>
      <c r="D661" s="84" t="s">
        <v>412</v>
      </c>
      <c r="E661" s="168">
        <v>110</v>
      </c>
      <c r="F661" s="168">
        <v>105</v>
      </c>
      <c r="G661" s="168">
        <v>335</v>
      </c>
      <c r="H661" s="168">
        <v>106325</v>
      </c>
    </row>
    <row r="662" spans="1:8" x14ac:dyDescent="0.25">
      <c r="A662" s="84" t="s">
        <v>4</v>
      </c>
      <c r="B662" s="84" t="s">
        <v>496</v>
      </c>
      <c r="C662" s="84" t="s">
        <v>552</v>
      </c>
      <c r="D662" s="84" t="s">
        <v>412</v>
      </c>
      <c r="E662" s="168">
        <v>170</v>
      </c>
      <c r="F662" s="168">
        <v>155</v>
      </c>
      <c r="G662" s="168">
        <v>1405</v>
      </c>
      <c r="H662" s="168">
        <v>614390</v>
      </c>
    </row>
    <row r="663" spans="1:8" x14ac:dyDescent="0.25">
      <c r="A663" s="84" t="s">
        <v>7</v>
      </c>
      <c r="B663" s="84" t="s">
        <v>497</v>
      </c>
      <c r="C663" s="84" t="s">
        <v>552</v>
      </c>
      <c r="D663" s="84" t="s">
        <v>412</v>
      </c>
      <c r="E663" s="168">
        <v>50</v>
      </c>
      <c r="F663" s="168">
        <v>45</v>
      </c>
      <c r="G663" s="168">
        <v>2505</v>
      </c>
      <c r="H663" s="168">
        <v>1083175</v>
      </c>
    </row>
    <row r="664" spans="1:8" x14ac:dyDescent="0.25">
      <c r="A664" s="84" t="s">
        <v>8</v>
      </c>
      <c r="B664" s="84" t="s">
        <v>9</v>
      </c>
      <c r="C664" s="84" t="s">
        <v>552</v>
      </c>
      <c r="D664" s="84" t="s">
        <v>412</v>
      </c>
      <c r="E664" s="168">
        <v>20</v>
      </c>
      <c r="F664" s="168">
        <v>15</v>
      </c>
      <c r="G664" s="168">
        <v>2570</v>
      </c>
      <c r="H664" s="168">
        <v>1064910</v>
      </c>
    </row>
    <row r="665" spans="1:8" x14ac:dyDescent="0.25">
      <c r="A665" s="84" t="s">
        <v>10</v>
      </c>
      <c r="B665" s="84" t="s">
        <v>495</v>
      </c>
      <c r="C665" s="84" t="s">
        <v>552</v>
      </c>
      <c r="D665" s="84" t="s">
        <v>412</v>
      </c>
      <c r="E665" s="168">
        <v>370</v>
      </c>
      <c r="F665" s="168">
        <v>330</v>
      </c>
      <c r="G665" s="168">
        <v>7705</v>
      </c>
      <c r="H665" s="168">
        <v>3097145</v>
      </c>
    </row>
    <row r="666" spans="1:8" x14ac:dyDescent="0.25">
      <c r="A666" s="84" t="s">
        <v>11</v>
      </c>
      <c r="B666" s="84" t="s">
        <v>494</v>
      </c>
      <c r="C666" s="84" t="s">
        <v>552</v>
      </c>
      <c r="D666" s="84" t="s">
        <v>412</v>
      </c>
      <c r="E666" s="168">
        <v>50</v>
      </c>
      <c r="F666" s="168">
        <v>45</v>
      </c>
      <c r="G666" s="168">
        <v>525</v>
      </c>
      <c r="H666" s="168">
        <v>178480</v>
      </c>
    </row>
    <row r="667" spans="1:8" x14ac:dyDescent="0.25">
      <c r="A667" s="84" t="s">
        <v>12</v>
      </c>
      <c r="B667" s="84" t="s">
        <v>13</v>
      </c>
      <c r="C667" s="84" t="s">
        <v>552</v>
      </c>
      <c r="D667" s="84" t="s">
        <v>412</v>
      </c>
      <c r="E667" s="168">
        <v>890</v>
      </c>
      <c r="F667" s="168">
        <v>840</v>
      </c>
      <c r="G667" s="168">
        <v>6070</v>
      </c>
      <c r="H667" s="168">
        <v>2691860</v>
      </c>
    </row>
    <row r="668" spans="1:8" x14ac:dyDescent="0.25">
      <c r="A668" s="84" t="s">
        <v>14</v>
      </c>
      <c r="B668" s="84" t="s">
        <v>493</v>
      </c>
      <c r="C668" s="84" t="s">
        <v>552</v>
      </c>
      <c r="D668" s="84" t="s">
        <v>412</v>
      </c>
      <c r="E668" s="168">
        <v>1245</v>
      </c>
      <c r="F668" s="168">
        <v>1180</v>
      </c>
      <c r="G668" s="168">
        <v>7235</v>
      </c>
      <c r="H668" s="168">
        <v>3330135</v>
      </c>
    </row>
    <row r="669" spans="1:8" x14ac:dyDescent="0.25">
      <c r="A669" s="84" t="s">
        <v>15</v>
      </c>
      <c r="B669" s="84" t="s">
        <v>327</v>
      </c>
      <c r="C669" s="84" t="s">
        <v>552</v>
      </c>
      <c r="D669" s="84" t="s">
        <v>412</v>
      </c>
      <c r="E669" s="168">
        <v>165</v>
      </c>
      <c r="F669" s="168">
        <v>155</v>
      </c>
      <c r="G669" s="168">
        <v>2635</v>
      </c>
      <c r="H669" s="168">
        <v>1399070</v>
      </c>
    </row>
    <row r="670" spans="1:8" x14ac:dyDescent="0.25">
      <c r="A670" s="84" t="s">
        <v>16</v>
      </c>
      <c r="B670" s="84" t="s">
        <v>17</v>
      </c>
      <c r="C670" s="84" t="s">
        <v>552</v>
      </c>
      <c r="D670" s="84" t="s">
        <v>412</v>
      </c>
      <c r="E670" s="168">
        <v>710</v>
      </c>
      <c r="F670" s="168">
        <v>645</v>
      </c>
      <c r="G670" s="168">
        <v>4290</v>
      </c>
      <c r="H670" s="168">
        <v>2015510</v>
      </c>
    </row>
    <row r="671" spans="1:8" x14ac:dyDescent="0.25">
      <c r="A671" s="84" t="s">
        <v>18</v>
      </c>
      <c r="B671" s="84" t="s">
        <v>19</v>
      </c>
      <c r="C671" s="84" t="s">
        <v>552</v>
      </c>
      <c r="D671" s="84" t="s">
        <v>412</v>
      </c>
      <c r="E671" s="168">
        <v>50</v>
      </c>
      <c r="F671" s="168">
        <v>45</v>
      </c>
      <c r="G671" s="168">
        <v>365</v>
      </c>
      <c r="H671" s="168">
        <v>126170</v>
      </c>
    </row>
    <row r="672" spans="1:8" x14ac:dyDescent="0.25">
      <c r="A672" s="84" t="s">
        <v>20</v>
      </c>
      <c r="B672" s="84" t="s">
        <v>21</v>
      </c>
      <c r="C672" s="84" t="s">
        <v>552</v>
      </c>
      <c r="D672" s="84" t="s">
        <v>412</v>
      </c>
      <c r="E672" s="168">
        <v>155</v>
      </c>
      <c r="F672" s="168">
        <v>140</v>
      </c>
      <c r="G672" s="168">
        <v>1435</v>
      </c>
      <c r="H672" s="168">
        <v>356325</v>
      </c>
    </row>
    <row r="673" spans="1:8" x14ac:dyDescent="0.25">
      <c r="A673" s="84" t="s">
        <v>22</v>
      </c>
      <c r="B673" s="84" t="s">
        <v>23</v>
      </c>
      <c r="C673" s="84" t="s">
        <v>552</v>
      </c>
      <c r="D673" s="84" t="s">
        <v>412</v>
      </c>
      <c r="E673" s="168">
        <v>95</v>
      </c>
      <c r="F673" s="168">
        <v>90</v>
      </c>
      <c r="G673" s="168">
        <v>430</v>
      </c>
      <c r="H673" s="168">
        <v>159910</v>
      </c>
    </row>
    <row r="674" spans="1:8" x14ac:dyDescent="0.25">
      <c r="A674" s="84" t="s">
        <v>24</v>
      </c>
      <c r="B674" s="84" t="s">
        <v>492</v>
      </c>
      <c r="C674" s="84" t="s">
        <v>552</v>
      </c>
      <c r="D674" s="84" t="s">
        <v>412</v>
      </c>
      <c r="E674" s="168">
        <v>720</v>
      </c>
      <c r="F674" s="168">
        <v>650</v>
      </c>
      <c r="G674" s="168">
        <v>11515</v>
      </c>
      <c r="H674" s="168">
        <v>3725630</v>
      </c>
    </row>
    <row r="675" spans="1:8" x14ac:dyDescent="0.25">
      <c r="A675" s="84" t="s">
        <v>25</v>
      </c>
      <c r="B675" s="84" t="s">
        <v>491</v>
      </c>
      <c r="C675" s="84" t="s">
        <v>552</v>
      </c>
      <c r="D675" s="84" t="s">
        <v>412</v>
      </c>
      <c r="E675" s="168">
        <v>450</v>
      </c>
      <c r="F675" s="168">
        <v>390</v>
      </c>
      <c r="G675" s="168">
        <v>4125</v>
      </c>
      <c r="H675" s="168">
        <v>1138050</v>
      </c>
    </row>
    <row r="676" spans="1:8" x14ac:dyDescent="0.25">
      <c r="A676" s="84" t="s">
        <v>26</v>
      </c>
      <c r="B676" s="84" t="s">
        <v>27</v>
      </c>
      <c r="C676" s="84" t="s">
        <v>552</v>
      </c>
      <c r="D676" s="84" t="s">
        <v>412</v>
      </c>
      <c r="E676" s="168">
        <v>730</v>
      </c>
      <c r="F676" s="168">
        <v>615</v>
      </c>
      <c r="G676" s="168">
        <v>3645</v>
      </c>
      <c r="H676" s="168">
        <v>1361690</v>
      </c>
    </row>
    <row r="677" spans="1:8" x14ac:dyDescent="0.25">
      <c r="A677" s="84" t="s">
        <v>2</v>
      </c>
      <c r="B677" s="84" t="s">
        <v>3</v>
      </c>
      <c r="C677" s="84" t="s">
        <v>551</v>
      </c>
      <c r="D677" s="84" t="s">
        <v>411</v>
      </c>
      <c r="E677" s="168">
        <v>95</v>
      </c>
      <c r="F677" s="168">
        <v>90</v>
      </c>
      <c r="G677" s="168">
        <v>420</v>
      </c>
      <c r="H677" s="168">
        <v>153570</v>
      </c>
    </row>
    <row r="678" spans="1:8" x14ac:dyDescent="0.25">
      <c r="A678" s="84" t="s">
        <v>4</v>
      </c>
      <c r="B678" s="84" t="s">
        <v>496</v>
      </c>
      <c r="C678" s="84" t="s">
        <v>551</v>
      </c>
      <c r="D678" s="84" t="s">
        <v>411</v>
      </c>
      <c r="E678" s="168">
        <v>440</v>
      </c>
      <c r="F678" s="168">
        <v>410</v>
      </c>
      <c r="G678" s="168">
        <v>4055</v>
      </c>
      <c r="H678" s="168">
        <v>1574660</v>
      </c>
    </row>
    <row r="679" spans="1:8" x14ac:dyDescent="0.25">
      <c r="A679" s="84" t="s">
        <v>7</v>
      </c>
      <c r="B679" s="84" t="s">
        <v>497</v>
      </c>
      <c r="C679" s="84" t="s">
        <v>551</v>
      </c>
      <c r="D679" s="84" t="s">
        <v>411</v>
      </c>
      <c r="E679" s="168">
        <v>165</v>
      </c>
      <c r="F679" s="168">
        <v>150</v>
      </c>
      <c r="G679" s="168">
        <v>5495</v>
      </c>
      <c r="H679" s="168">
        <v>2294555</v>
      </c>
    </row>
    <row r="680" spans="1:8" x14ac:dyDescent="0.25">
      <c r="A680" s="84" t="s">
        <v>8</v>
      </c>
      <c r="B680" s="84" t="s">
        <v>9</v>
      </c>
      <c r="C680" s="84" t="s">
        <v>551</v>
      </c>
      <c r="D680" s="84" t="s">
        <v>411</v>
      </c>
      <c r="E680" s="168">
        <v>45</v>
      </c>
      <c r="F680" s="168">
        <v>35</v>
      </c>
      <c r="G680" s="168">
        <v>3180</v>
      </c>
      <c r="H680" s="168">
        <v>1146210</v>
      </c>
    </row>
    <row r="681" spans="1:8" x14ac:dyDescent="0.25">
      <c r="A681" s="84" t="s">
        <v>10</v>
      </c>
      <c r="B681" s="84" t="s">
        <v>495</v>
      </c>
      <c r="C681" s="84" t="s">
        <v>551</v>
      </c>
      <c r="D681" s="84" t="s">
        <v>411</v>
      </c>
      <c r="E681" s="168">
        <v>1360</v>
      </c>
      <c r="F681" s="168">
        <v>1180</v>
      </c>
      <c r="G681" s="168">
        <v>25845</v>
      </c>
      <c r="H681" s="168">
        <v>11605185</v>
      </c>
    </row>
    <row r="682" spans="1:8" x14ac:dyDescent="0.25">
      <c r="A682" s="84" t="s">
        <v>11</v>
      </c>
      <c r="B682" s="84" t="s">
        <v>494</v>
      </c>
      <c r="C682" s="84" t="s">
        <v>551</v>
      </c>
      <c r="D682" s="84" t="s">
        <v>411</v>
      </c>
      <c r="E682" s="168">
        <v>115</v>
      </c>
      <c r="F682" s="168">
        <v>110</v>
      </c>
      <c r="G682" s="168">
        <v>1375</v>
      </c>
      <c r="H682" s="168">
        <v>560030</v>
      </c>
    </row>
    <row r="683" spans="1:8" x14ac:dyDescent="0.25">
      <c r="A683" s="84" t="s">
        <v>12</v>
      </c>
      <c r="B683" s="84" t="s">
        <v>13</v>
      </c>
      <c r="C683" s="84" t="s">
        <v>551</v>
      </c>
      <c r="D683" s="84" t="s">
        <v>411</v>
      </c>
      <c r="E683" s="168">
        <v>2200</v>
      </c>
      <c r="F683" s="168">
        <v>2050</v>
      </c>
      <c r="G683" s="168">
        <v>15545</v>
      </c>
      <c r="H683" s="168">
        <v>8011060</v>
      </c>
    </row>
    <row r="684" spans="1:8" x14ac:dyDescent="0.25">
      <c r="A684" s="84" t="s">
        <v>14</v>
      </c>
      <c r="B684" s="84" t="s">
        <v>493</v>
      </c>
      <c r="C684" s="84" t="s">
        <v>551</v>
      </c>
      <c r="D684" s="84" t="s">
        <v>411</v>
      </c>
      <c r="E684" s="168">
        <v>3345</v>
      </c>
      <c r="F684" s="168">
        <v>3135</v>
      </c>
      <c r="G684" s="168">
        <v>21375</v>
      </c>
      <c r="H684" s="168">
        <v>10658205</v>
      </c>
    </row>
    <row r="685" spans="1:8" x14ac:dyDescent="0.25">
      <c r="A685" s="84" t="s">
        <v>15</v>
      </c>
      <c r="B685" s="84" t="s">
        <v>327</v>
      </c>
      <c r="C685" s="84" t="s">
        <v>551</v>
      </c>
      <c r="D685" s="84" t="s">
        <v>411</v>
      </c>
      <c r="E685" s="168">
        <v>425</v>
      </c>
      <c r="F685" s="168">
        <v>395</v>
      </c>
      <c r="G685" s="168">
        <v>7525</v>
      </c>
      <c r="H685" s="168">
        <v>3193010</v>
      </c>
    </row>
    <row r="686" spans="1:8" x14ac:dyDescent="0.25">
      <c r="A686" s="84" t="s">
        <v>16</v>
      </c>
      <c r="B686" s="84" t="s">
        <v>17</v>
      </c>
      <c r="C686" s="84" t="s">
        <v>551</v>
      </c>
      <c r="D686" s="84" t="s">
        <v>411</v>
      </c>
      <c r="E686" s="168">
        <v>1460</v>
      </c>
      <c r="F686" s="168">
        <v>1320</v>
      </c>
      <c r="G686" s="168">
        <v>7775</v>
      </c>
      <c r="H686" s="168">
        <v>3720935</v>
      </c>
    </row>
    <row r="687" spans="1:8" x14ac:dyDescent="0.25">
      <c r="A687" s="84" t="s">
        <v>18</v>
      </c>
      <c r="B687" s="84" t="s">
        <v>19</v>
      </c>
      <c r="C687" s="84" t="s">
        <v>551</v>
      </c>
      <c r="D687" s="84" t="s">
        <v>411</v>
      </c>
      <c r="E687" s="168">
        <v>205</v>
      </c>
      <c r="F687" s="168">
        <v>175</v>
      </c>
      <c r="G687" s="168">
        <v>1520</v>
      </c>
      <c r="H687" s="168">
        <v>575970</v>
      </c>
    </row>
    <row r="688" spans="1:8" x14ac:dyDescent="0.25">
      <c r="A688" s="84" t="s">
        <v>20</v>
      </c>
      <c r="B688" s="84" t="s">
        <v>21</v>
      </c>
      <c r="C688" s="84" t="s">
        <v>551</v>
      </c>
      <c r="D688" s="84" t="s">
        <v>411</v>
      </c>
      <c r="E688" s="168">
        <v>525</v>
      </c>
      <c r="F688" s="168">
        <v>490</v>
      </c>
      <c r="G688" s="168">
        <v>2900</v>
      </c>
      <c r="H688" s="168">
        <v>1258110</v>
      </c>
    </row>
    <row r="689" spans="1:8" x14ac:dyDescent="0.25">
      <c r="A689" s="84" t="s">
        <v>22</v>
      </c>
      <c r="B689" s="84" t="s">
        <v>23</v>
      </c>
      <c r="C689" s="84" t="s">
        <v>551</v>
      </c>
      <c r="D689" s="84" t="s">
        <v>411</v>
      </c>
      <c r="E689" s="168">
        <v>205</v>
      </c>
      <c r="F689" s="168">
        <v>195</v>
      </c>
      <c r="G689" s="168">
        <v>1290</v>
      </c>
      <c r="H689" s="168">
        <v>391505</v>
      </c>
    </row>
    <row r="690" spans="1:8" x14ac:dyDescent="0.25">
      <c r="A690" s="84" t="s">
        <v>24</v>
      </c>
      <c r="B690" s="84" t="s">
        <v>492</v>
      </c>
      <c r="C690" s="84" t="s">
        <v>551</v>
      </c>
      <c r="D690" s="84" t="s">
        <v>411</v>
      </c>
      <c r="E690" s="168">
        <v>1885</v>
      </c>
      <c r="F690" s="168">
        <v>1730</v>
      </c>
      <c r="G690" s="168">
        <v>23090</v>
      </c>
      <c r="H690" s="168">
        <v>8228530</v>
      </c>
    </row>
    <row r="691" spans="1:8" x14ac:dyDescent="0.25">
      <c r="A691" s="84" t="s">
        <v>25</v>
      </c>
      <c r="B691" s="84" t="s">
        <v>491</v>
      </c>
      <c r="C691" s="84" t="s">
        <v>551</v>
      </c>
      <c r="D691" s="84" t="s">
        <v>411</v>
      </c>
      <c r="E691" s="168">
        <v>1325</v>
      </c>
      <c r="F691" s="168">
        <v>1185</v>
      </c>
      <c r="G691" s="168">
        <v>13955</v>
      </c>
      <c r="H691" s="168">
        <v>4830935</v>
      </c>
    </row>
    <row r="692" spans="1:8" x14ac:dyDescent="0.25">
      <c r="A692" s="84" t="s">
        <v>26</v>
      </c>
      <c r="B692" s="84" t="s">
        <v>27</v>
      </c>
      <c r="C692" s="84" t="s">
        <v>551</v>
      </c>
      <c r="D692" s="84" t="s">
        <v>411</v>
      </c>
      <c r="E692" s="168">
        <v>1620</v>
      </c>
      <c r="F692" s="168">
        <v>1435</v>
      </c>
      <c r="G692" s="168">
        <v>7435</v>
      </c>
      <c r="H692" s="168">
        <v>2306355</v>
      </c>
    </row>
    <row r="693" spans="1:8" x14ac:dyDescent="0.25">
      <c r="A693" s="84" t="s">
        <v>2</v>
      </c>
      <c r="B693" s="84" t="s">
        <v>3</v>
      </c>
      <c r="C693" s="84" t="s">
        <v>550</v>
      </c>
      <c r="D693" s="84" t="s">
        <v>410</v>
      </c>
      <c r="E693" s="168">
        <v>50</v>
      </c>
      <c r="F693" s="168">
        <v>50</v>
      </c>
      <c r="G693" s="168">
        <v>205</v>
      </c>
      <c r="H693" s="168">
        <v>80340</v>
      </c>
    </row>
    <row r="694" spans="1:8" x14ac:dyDescent="0.25">
      <c r="A694" s="84" t="s">
        <v>4</v>
      </c>
      <c r="B694" s="84" t="s">
        <v>496</v>
      </c>
      <c r="C694" s="84" t="s">
        <v>550</v>
      </c>
      <c r="D694" s="84" t="s">
        <v>410</v>
      </c>
      <c r="E694" s="168">
        <v>185</v>
      </c>
      <c r="F694" s="168">
        <v>175</v>
      </c>
      <c r="G694" s="168">
        <v>1040</v>
      </c>
      <c r="H694" s="168">
        <v>391315</v>
      </c>
    </row>
    <row r="695" spans="1:8" x14ac:dyDescent="0.25">
      <c r="A695" s="84" t="s">
        <v>7</v>
      </c>
      <c r="B695" s="84" t="s">
        <v>497</v>
      </c>
      <c r="C695" s="84" t="s">
        <v>550</v>
      </c>
      <c r="D695" s="84" t="s">
        <v>410</v>
      </c>
      <c r="E695" s="168">
        <v>25</v>
      </c>
      <c r="F695" s="168">
        <v>20</v>
      </c>
      <c r="G695" s="168">
        <v>735</v>
      </c>
      <c r="H695" s="168">
        <v>258185</v>
      </c>
    </row>
    <row r="696" spans="1:8" x14ac:dyDescent="0.25">
      <c r="A696" s="84" t="s">
        <v>8</v>
      </c>
      <c r="B696" s="84" t="s">
        <v>9</v>
      </c>
      <c r="C696" s="84" t="s">
        <v>550</v>
      </c>
      <c r="D696" s="84" t="s">
        <v>410</v>
      </c>
      <c r="E696" s="168">
        <v>10</v>
      </c>
      <c r="F696" s="168">
        <v>10</v>
      </c>
      <c r="G696" s="168">
        <v>1265</v>
      </c>
      <c r="H696" s="168">
        <v>474095</v>
      </c>
    </row>
    <row r="697" spans="1:8" x14ac:dyDescent="0.25">
      <c r="A697" s="84" t="s">
        <v>10</v>
      </c>
      <c r="B697" s="84" t="s">
        <v>495</v>
      </c>
      <c r="C697" s="84" t="s">
        <v>550</v>
      </c>
      <c r="D697" s="84" t="s">
        <v>410</v>
      </c>
      <c r="E697" s="168">
        <v>400</v>
      </c>
      <c r="F697" s="168">
        <v>360</v>
      </c>
      <c r="G697" s="168">
        <v>7970</v>
      </c>
      <c r="H697" s="168">
        <v>3739000</v>
      </c>
    </row>
    <row r="698" spans="1:8" x14ac:dyDescent="0.25">
      <c r="A698" s="84" t="s">
        <v>11</v>
      </c>
      <c r="B698" s="84" t="s">
        <v>494</v>
      </c>
      <c r="C698" s="84" t="s">
        <v>550</v>
      </c>
      <c r="D698" s="84" t="s">
        <v>410</v>
      </c>
      <c r="E698" s="168">
        <v>45</v>
      </c>
      <c r="F698" s="168">
        <v>45</v>
      </c>
      <c r="G698" s="168">
        <v>280</v>
      </c>
      <c r="H698" s="168">
        <v>124175</v>
      </c>
    </row>
    <row r="699" spans="1:8" x14ac:dyDescent="0.25">
      <c r="A699" s="84" t="s">
        <v>12</v>
      </c>
      <c r="B699" s="84" t="s">
        <v>13</v>
      </c>
      <c r="C699" s="84" t="s">
        <v>550</v>
      </c>
      <c r="D699" s="84" t="s">
        <v>410</v>
      </c>
      <c r="E699" s="168">
        <v>675</v>
      </c>
      <c r="F699" s="168">
        <v>650</v>
      </c>
      <c r="G699" s="168">
        <v>4315</v>
      </c>
      <c r="H699" s="168">
        <v>1997460</v>
      </c>
    </row>
    <row r="700" spans="1:8" x14ac:dyDescent="0.25">
      <c r="A700" s="84" t="s">
        <v>14</v>
      </c>
      <c r="B700" s="84" t="s">
        <v>493</v>
      </c>
      <c r="C700" s="84" t="s">
        <v>550</v>
      </c>
      <c r="D700" s="84" t="s">
        <v>410</v>
      </c>
      <c r="E700" s="168">
        <v>1050</v>
      </c>
      <c r="F700" s="168">
        <v>985</v>
      </c>
      <c r="G700" s="168">
        <v>5110</v>
      </c>
      <c r="H700" s="168">
        <v>2217655</v>
      </c>
    </row>
    <row r="701" spans="1:8" x14ac:dyDescent="0.25">
      <c r="A701" s="84" t="s">
        <v>15</v>
      </c>
      <c r="B701" s="84" t="s">
        <v>327</v>
      </c>
      <c r="C701" s="84" t="s">
        <v>550</v>
      </c>
      <c r="D701" s="84" t="s">
        <v>410</v>
      </c>
      <c r="E701" s="168">
        <v>120</v>
      </c>
      <c r="F701" s="168">
        <v>115</v>
      </c>
      <c r="G701" s="168">
        <v>1365</v>
      </c>
      <c r="H701" s="168">
        <v>737265</v>
      </c>
    </row>
    <row r="702" spans="1:8" x14ac:dyDescent="0.25">
      <c r="A702" s="84" t="s">
        <v>16</v>
      </c>
      <c r="B702" s="84" t="s">
        <v>17</v>
      </c>
      <c r="C702" s="84" t="s">
        <v>550</v>
      </c>
      <c r="D702" s="84" t="s">
        <v>410</v>
      </c>
      <c r="E702" s="168">
        <v>490</v>
      </c>
      <c r="F702" s="168">
        <v>450</v>
      </c>
      <c r="G702" s="168">
        <v>2135</v>
      </c>
      <c r="H702" s="168">
        <v>965960</v>
      </c>
    </row>
    <row r="703" spans="1:8" x14ac:dyDescent="0.25">
      <c r="A703" s="84" t="s">
        <v>18</v>
      </c>
      <c r="B703" s="84" t="s">
        <v>19</v>
      </c>
      <c r="C703" s="84" t="s">
        <v>550</v>
      </c>
      <c r="D703" s="84" t="s">
        <v>410</v>
      </c>
      <c r="E703" s="168">
        <v>45</v>
      </c>
      <c r="F703" s="168">
        <v>45</v>
      </c>
      <c r="G703" s="168">
        <v>290</v>
      </c>
      <c r="H703" s="168">
        <v>135800</v>
      </c>
    </row>
    <row r="704" spans="1:8" x14ac:dyDescent="0.25">
      <c r="A704" s="84" t="s">
        <v>20</v>
      </c>
      <c r="B704" s="84" t="s">
        <v>21</v>
      </c>
      <c r="C704" s="84" t="s">
        <v>550</v>
      </c>
      <c r="D704" s="84" t="s">
        <v>410</v>
      </c>
      <c r="E704" s="168">
        <v>125</v>
      </c>
      <c r="F704" s="168">
        <v>125</v>
      </c>
      <c r="G704" s="168">
        <v>435</v>
      </c>
      <c r="H704" s="168">
        <v>171680</v>
      </c>
    </row>
    <row r="705" spans="1:8" x14ac:dyDescent="0.25">
      <c r="A705" s="84" t="s">
        <v>22</v>
      </c>
      <c r="B705" s="84" t="s">
        <v>23</v>
      </c>
      <c r="C705" s="84" t="s">
        <v>550</v>
      </c>
      <c r="D705" s="84" t="s">
        <v>410</v>
      </c>
      <c r="E705" s="168">
        <v>40</v>
      </c>
      <c r="F705" s="168">
        <v>35</v>
      </c>
      <c r="G705" s="168">
        <v>145</v>
      </c>
      <c r="H705" s="168">
        <v>60385</v>
      </c>
    </row>
    <row r="706" spans="1:8" x14ac:dyDescent="0.25">
      <c r="A706" s="84" t="s">
        <v>24</v>
      </c>
      <c r="B706" s="84" t="s">
        <v>492</v>
      </c>
      <c r="C706" s="84" t="s">
        <v>550</v>
      </c>
      <c r="D706" s="84" t="s">
        <v>410</v>
      </c>
      <c r="E706" s="168">
        <v>385</v>
      </c>
      <c r="F706" s="168">
        <v>365</v>
      </c>
      <c r="G706" s="168">
        <v>3590</v>
      </c>
      <c r="H706" s="168">
        <v>1355225</v>
      </c>
    </row>
    <row r="707" spans="1:8" x14ac:dyDescent="0.25">
      <c r="A707" s="84" t="s">
        <v>25</v>
      </c>
      <c r="B707" s="84" t="s">
        <v>491</v>
      </c>
      <c r="C707" s="84" t="s">
        <v>550</v>
      </c>
      <c r="D707" s="84" t="s">
        <v>410</v>
      </c>
      <c r="E707" s="168">
        <v>420</v>
      </c>
      <c r="F707" s="168">
        <v>395</v>
      </c>
      <c r="G707" s="168">
        <v>3515</v>
      </c>
      <c r="H707" s="168">
        <v>1141720</v>
      </c>
    </row>
    <row r="708" spans="1:8" x14ac:dyDescent="0.25">
      <c r="A708" s="84" t="s">
        <v>26</v>
      </c>
      <c r="B708" s="84" t="s">
        <v>27</v>
      </c>
      <c r="C708" s="84" t="s">
        <v>550</v>
      </c>
      <c r="D708" s="84" t="s">
        <v>410</v>
      </c>
      <c r="E708" s="168">
        <v>535</v>
      </c>
      <c r="F708" s="168">
        <v>485</v>
      </c>
      <c r="G708" s="168">
        <v>1745</v>
      </c>
      <c r="H708" s="168">
        <v>574075</v>
      </c>
    </row>
    <row r="709" spans="1:8" x14ac:dyDescent="0.25">
      <c r="A709" s="84" t="s">
        <v>2</v>
      </c>
      <c r="B709" s="84" t="s">
        <v>3</v>
      </c>
      <c r="C709" s="84" t="s">
        <v>549</v>
      </c>
      <c r="D709" s="84" t="s">
        <v>408</v>
      </c>
      <c r="E709" s="168">
        <v>305</v>
      </c>
      <c r="F709" s="168">
        <v>255</v>
      </c>
      <c r="G709" s="168">
        <v>1095</v>
      </c>
      <c r="H709" s="168">
        <v>306620</v>
      </c>
    </row>
    <row r="710" spans="1:8" x14ac:dyDescent="0.25">
      <c r="A710" s="84" t="s">
        <v>4</v>
      </c>
      <c r="B710" s="84" t="s">
        <v>496</v>
      </c>
      <c r="C710" s="84" t="s">
        <v>549</v>
      </c>
      <c r="D710" s="84" t="s">
        <v>408</v>
      </c>
      <c r="E710" s="168">
        <v>650</v>
      </c>
      <c r="F710" s="168">
        <v>600</v>
      </c>
      <c r="G710" s="168">
        <v>8350</v>
      </c>
      <c r="H710" s="168">
        <v>3389560</v>
      </c>
    </row>
    <row r="711" spans="1:8" x14ac:dyDescent="0.25">
      <c r="A711" s="84" t="s">
        <v>5</v>
      </c>
      <c r="B711" s="84" t="s">
        <v>6</v>
      </c>
      <c r="C711" s="84" t="s">
        <v>549</v>
      </c>
      <c r="D711" s="84" t="s">
        <v>408</v>
      </c>
      <c r="E711" s="168">
        <v>0</v>
      </c>
      <c r="F711" s="168">
        <v>0</v>
      </c>
      <c r="G711" s="168">
        <v>55</v>
      </c>
      <c r="H711" s="168">
        <v>56000</v>
      </c>
    </row>
    <row r="712" spans="1:8" x14ac:dyDescent="0.25">
      <c r="A712" s="84" t="s">
        <v>7</v>
      </c>
      <c r="B712" s="84" t="s">
        <v>497</v>
      </c>
      <c r="C712" s="84" t="s">
        <v>549</v>
      </c>
      <c r="D712" s="84" t="s">
        <v>408</v>
      </c>
      <c r="E712" s="168">
        <v>205</v>
      </c>
      <c r="F712" s="168">
        <v>180</v>
      </c>
      <c r="G712" s="168">
        <v>9180</v>
      </c>
      <c r="H712" s="168">
        <v>3678055</v>
      </c>
    </row>
    <row r="713" spans="1:8" x14ac:dyDescent="0.25">
      <c r="A713" s="84" t="s">
        <v>8</v>
      </c>
      <c r="B713" s="84" t="s">
        <v>9</v>
      </c>
      <c r="C713" s="84" t="s">
        <v>549</v>
      </c>
      <c r="D713" s="84" t="s">
        <v>408</v>
      </c>
      <c r="E713" s="168">
        <v>70</v>
      </c>
      <c r="F713" s="168">
        <v>65</v>
      </c>
      <c r="G713" s="168">
        <v>14215</v>
      </c>
      <c r="H713" s="168">
        <v>4570510</v>
      </c>
    </row>
    <row r="714" spans="1:8" x14ac:dyDescent="0.25">
      <c r="A714" s="84" t="s">
        <v>10</v>
      </c>
      <c r="B714" s="84" t="s">
        <v>495</v>
      </c>
      <c r="C714" s="84" t="s">
        <v>549</v>
      </c>
      <c r="D714" s="84" t="s">
        <v>408</v>
      </c>
      <c r="E714" s="168">
        <v>1310</v>
      </c>
      <c r="F714" s="168">
        <v>1175</v>
      </c>
      <c r="G714" s="168">
        <v>30010</v>
      </c>
      <c r="H714" s="168">
        <v>13247060</v>
      </c>
    </row>
    <row r="715" spans="1:8" x14ac:dyDescent="0.25">
      <c r="A715" s="84" t="s">
        <v>11</v>
      </c>
      <c r="B715" s="84" t="s">
        <v>494</v>
      </c>
      <c r="C715" s="84" t="s">
        <v>549</v>
      </c>
      <c r="D715" s="84" t="s">
        <v>408</v>
      </c>
      <c r="E715" s="168">
        <v>180</v>
      </c>
      <c r="F715" s="168">
        <v>175</v>
      </c>
      <c r="G715" s="168">
        <v>3390</v>
      </c>
      <c r="H715" s="168">
        <v>1494470</v>
      </c>
    </row>
    <row r="716" spans="1:8" x14ac:dyDescent="0.25">
      <c r="A716" s="84" t="s">
        <v>12</v>
      </c>
      <c r="B716" s="84" t="s">
        <v>13</v>
      </c>
      <c r="C716" s="84" t="s">
        <v>549</v>
      </c>
      <c r="D716" s="84" t="s">
        <v>408</v>
      </c>
      <c r="E716" s="168">
        <v>3770</v>
      </c>
      <c r="F716" s="168">
        <v>3475</v>
      </c>
      <c r="G716" s="168">
        <v>38530</v>
      </c>
      <c r="H716" s="168">
        <v>19801265</v>
      </c>
    </row>
    <row r="717" spans="1:8" x14ac:dyDescent="0.25">
      <c r="A717" s="84" t="s">
        <v>14</v>
      </c>
      <c r="B717" s="84" t="s">
        <v>493</v>
      </c>
      <c r="C717" s="84" t="s">
        <v>549</v>
      </c>
      <c r="D717" s="84" t="s">
        <v>408</v>
      </c>
      <c r="E717" s="168">
        <v>6240</v>
      </c>
      <c r="F717" s="168">
        <v>5805</v>
      </c>
      <c r="G717" s="168">
        <v>47985</v>
      </c>
      <c r="H717" s="168">
        <v>23671615</v>
      </c>
    </row>
    <row r="718" spans="1:8" x14ac:dyDescent="0.25">
      <c r="A718" s="84" t="s">
        <v>15</v>
      </c>
      <c r="B718" s="84" t="s">
        <v>327</v>
      </c>
      <c r="C718" s="84" t="s">
        <v>549</v>
      </c>
      <c r="D718" s="84" t="s">
        <v>408</v>
      </c>
      <c r="E718" s="168">
        <v>715</v>
      </c>
      <c r="F718" s="168">
        <v>665</v>
      </c>
      <c r="G718" s="168">
        <v>26775</v>
      </c>
      <c r="H718" s="168">
        <v>14124740</v>
      </c>
    </row>
    <row r="719" spans="1:8" x14ac:dyDescent="0.25">
      <c r="A719" s="84" t="s">
        <v>16</v>
      </c>
      <c r="B719" s="84" t="s">
        <v>17</v>
      </c>
      <c r="C719" s="84" t="s">
        <v>549</v>
      </c>
      <c r="D719" s="84" t="s">
        <v>408</v>
      </c>
      <c r="E719" s="168">
        <v>3420</v>
      </c>
      <c r="F719" s="168">
        <v>3105</v>
      </c>
      <c r="G719" s="168">
        <v>22165</v>
      </c>
      <c r="H719" s="168">
        <v>13898785</v>
      </c>
    </row>
    <row r="720" spans="1:8" x14ac:dyDescent="0.25">
      <c r="A720" s="84" t="s">
        <v>18</v>
      </c>
      <c r="B720" s="84" t="s">
        <v>19</v>
      </c>
      <c r="C720" s="84" t="s">
        <v>549</v>
      </c>
      <c r="D720" s="84" t="s">
        <v>408</v>
      </c>
      <c r="E720" s="168">
        <v>805</v>
      </c>
      <c r="F720" s="168">
        <v>715</v>
      </c>
      <c r="G720" s="168">
        <v>15370</v>
      </c>
      <c r="H720" s="168">
        <v>6216895</v>
      </c>
    </row>
    <row r="721" spans="1:8" x14ac:dyDescent="0.25">
      <c r="A721" s="84" t="s">
        <v>20</v>
      </c>
      <c r="B721" s="84" t="s">
        <v>21</v>
      </c>
      <c r="C721" s="84" t="s">
        <v>549</v>
      </c>
      <c r="D721" s="84" t="s">
        <v>408</v>
      </c>
      <c r="E721" s="168">
        <v>935</v>
      </c>
      <c r="F721" s="168">
        <v>850</v>
      </c>
      <c r="G721" s="168">
        <v>6090</v>
      </c>
      <c r="H721" s="168">
        <v>2899765</v>
      </c>
    </row>
    <row r="722" spans="1:8" x14ac:dyDescent="0.25">
      <c r="A722" s="84" t="s">
        <v>22</v>
      </c>
      <c r="B722" s="84" t="s">
        <v>23</v>
      </c>
      <c r="C722" s="84" t="s">
        <v>549</v>
      </c>
      <c r="D722" s="84" t="s">
        <v>408</v>
      </c>
      <c r="E722" s="168">
        <v>650</v>
      </c>
      <c r="F722" s="168">
        <v>620</v>
      </c>
      <c r="G722" s="168">
        <v>3465</v>
      </c>
      <c r="H722" s="168">
        <v>1532840</v>
      </c>
    </row>
    <row r="723" spans="1:8" x14ac:dyDescent="0.25">
      <c r="A723" s="84" t="s">
        <v>24</v>
      </c>
      <c r="B723" s="84" t="s">
        <v>492</v>
      </c>
      <c r="C723" s="84" t="s">
        <v>549</v>
      </c>
      <c r="D723" s="84" t="s">
        <v>408</v>
      </c>
      <c r="E723" s="168">
        <v>4855</v>
      </c>
      <c r="F723" s="168">
        <v>4450</v>
      </c>
      <c r="G723" s="168">
        <v>86380</v>
      </c>
      <c r="H723" s="168">
        <v>39040430</v>
      </c>
    </row>
    <row r="724" spans="1:8" x14ac:dyDescent="0.25">
      <c r="A724" s="84" t="s">
        <v>25</v>
      </c>
      <c r="B724" s="84" t="s">
        <v>491</v>
      </c>
      <c r="C724" s="84" t="s">
        <v>549</v>
      </c>
      <c r="D724" s="84" t="s">
        <v>408</v>
      </c>
      <c r="E724" s="168">
        <v>2440</v>
      </c>
      <c r="F724" s="168">
        <v>2195</v>
      </c>
      <c r="G724" s="168">
        <v>25945</v>
      </c>
      <c r="H724" s="168">
        <v>8345845</v>
      </c>
    </row>
    <row r="725" spans="1:8" x14ac:dyDescent="0.25">
      <c r="A725" s="84" t="s">
        <v>26</v>
      </c>
      <c r="B725" s="84" t="s">
        <v>27</v>
      </c>
      <c r="C725" s="84" t="s">
        <v>549</v>
      </c>
      <c r="D725" s="84" t="s">
        <v>408</v>
      </c>
      <c r="E725" s="168">
        <v>3740</v>
      </c>
      <c r="F725" s="168">
        <v>3135</v>
      </c>
      <c r="G725" s="168">
        <v>19550</v>
      </c>
      <c r="H725" s="168">
        <v>6662500</v>
      </c>
    </row>
    <row r="726" spans="1:8" x14ac:dyDescent="0.25">
      <c r="A726" s="84" t="s">
        <v>2</v>
      </c>
      <c r="B726" s="84" t="s">
        <v>3</v>
      </c>
      <c r="C726" s="84" t="s">
        <v>548</v>
      </c>
      <c r="D726" s="84" t="s">
        <v>407</v>
      </c>
      <c r="E726" s="168">
        <v>85</v>
      </c>
      <c r="F726" s="168">
        <v>80</v>
      </c>
      <c r="G726" s="168">
        <v>665</v>
      </c>
      <c r="H726" s="168">
        <v>256145</v>
      </c>
    </row>
    <row r="727" spans="1:8" x14ac:dyDescent="0.25">
      <c r="A727" s="84" t="s">
        <v>4</v>
      </c>
      <c r="B727" s="84" t="s">
        <v>496</v>
      </c>
      <c r="C727" s="84" t="s">
        <v>548</v>
      </c>
      <c r="D727" s="84" t="s">
        <v>407</v>
      </c>
      <c r="E727" s="168">
        <v>230</v>
      </c>
      <c r="F727" s="168">
        <v>220</v>
      </c>
      <c r="G727" s="168">
        <v>3120</v>
      </c>
      <c r="H727" s="168">
        <v>1188085</v>
      </c>
    </row>
    <row r="728" spans="1:8" x14ac:dyDescent="0.25">
      <c r="A728" s="84" t="s">
        <v>7</v>
      </c>
      <c r="B728" s="84" t="s">
        <v>497</v>
      </c>
      <c r="C728" s="84" t="s">
        <v>548</v>
      </c>
      <c r="D728" s="84" t="s">
        <v>407</v>
      </c>
      <c r="E728" s="168">
        <v>110</v>
      </c>
      <c r="F728" s="168">
        <v>95</v>
      </c>
      <c r="G728" s="168">
        <v>5540</v>
      </c>
      <c r="H728" s="168">
        <v>2489490</v>
      </c>
    </row>
    <row r="729" spans="1:8" x14ac:dyDescent="0.25">
      <c r="A729" s="84" t="s">
        <v>8</v>
      </c>
      <c r="B729" s="84" t="s">
        <v>9</v>
      </c>
      <c r="C729" s="84" t="s">
        <v>548</v>
      </c>
      <c r="D729" s="84" t="s">
        <v>407</v>
      </c>
      <c r="E729" s="168">
        <v>20</v>
      </c>
      <c r="F729" s="168">
        <v>20</v>
      </c>
      <c r="G729" s="168">
        <v>1485</v>
      </c>
      <c r="H729" s="168">
        <v>683550</v>
      </c>
    </row>
    <row r="730" spans="1:8" x14ac:dyDescent="0.25">
      <c r="A730" s="84" t="s">
        <v>10</v>
      </c>
      <c r="B730" s="84" t="s">
        <v>495</v>
      </c>
      <c r="C730" s="84" t="s">
        <v>548</v>
      </c>
      <c r="D730" s="84" t="s">
        <v>407</v>
      </c>
      <c r="E730" s="168">
        <v>575</v>
      </c>
      <c r="F730" s="168">
        <v>545</v>
      </c>
      <c r="G730" s="168">
        <v>11340</v>
      </c>
      <c r="H730" s="168">
        <v>4959410</v>
      </c>
    </row>
    <row r="731" spans="1:8" x14ac:dyDescent="0.25">
      <c r="A731" s="84" t="s">
        <v>11</v>
      </c>
      <c r="B731" s="84" t="s">
        <v>494</v>
      </c>
      <c r="C731" s="84" t="s">
        <v>548</v>
      </c>
      <c r="D731" s="84" t="s">
        <v>407</v>
      </c>
      <c r="E731" s="168">
        <v>80</v>
      </c>
      <c r="F731" s="168">
        <v>80</v>
      </c>
      <c r="G731" s="168">
        <v>1245</v>
      </c>
      <c r="H731" s="168">
        <v>419815</v>
      </c>
    </row>
    <row r="732" spans="1:8" x14ac:dyDescent="0.25">
      <c r="A732" s="84" t="s">
        <v>12</v>
      </c>
      <c r="B732" s="84" t="s">
        <v>13</v>
      </c>
      <c r="C732" s="84" t="s">
        <v>548</v>
      </c>
      <c r="D732" s="84" t="s">
        <v>407</v>
      </c>
      <c r="E732" s="168">
        <v>1765</v>
      </c>
      <c r="F732" s="168">
        <v>1675</v>
      </c>
      <c r="G732" s="168">
        <v>15350</v>
      </c>
      <c r="H732" s="168">
        <v>7260225</v>
      </c>
    </row>
    <row r="733" spans="1:8" x14ac:dyDescent="0.25">
      <c r="A733" s="84" t="s">
        <v>14</v>
      </c>
      <c r="B733" s="84" t="s">
        <v>493</v>
      </c>
      <c r="C733" s="84" t="s">
        <v>548</v>
      </c>
      <c r="D733" s="84" t="s">
        <v>407</v>
      </c>
      <c r="E733" s="168">
        <v>2525</v>
      </c>
      <c r="F733" s="168">
        <v>2405</v>
      </c>
      <c r="G733" s="168">
        <v>18600</v>
      </c>
      <c r="H733" s="168">
        <v>8881545</v>
      </c>
    </row>
    <row r="734" spans="1:8" x14ac:dyDescent="0.25">
      <c r="A734" s="84" t="s">
        <v>15</v>
      </c>
      <c r="B734" s="84" t="s">
        <v>327</v>
      </c>
      <c r="C734" s="84" t="s">
        <v>548</v>
      </c>
      <c r="D734" s="84" t="s">
        <v>407</v>
      </c>
      <c r="E734" s="168">
        <v>445</v>
      </c>
      <c r="F734" s="168">
        <v>425</v>
      </c>
      <c r="G734" s="168">
        <v>9270</v>
      </c>
      <c r="H734" s="168">
        <v>3015630</v>
      </c>
    </row>
    <row r="735" spans="1:8" x14ac:dyDescent="0.25">
      <c r="A735" s="84" t="s">
        <v>16</v>
      </c>
      <c r="B735" s="84" t="s">
        <v>17</v>
      </c>
      <c r="C735" s="84" t="s">
        <v>548</v>
      </c>
      <c r="D735" s="84" t="s">
        <v>407</v>
      </c>
      <c r="E735" s="168">
        <v>1265</v>
      </c>
      <c r="F735" s="168">
        <v>1175</v>
      </c>
      <c r="G735" s="168">
        <v>7360</v>
      </c>
      <c r="H735" s="168">
        <v>3912485</v>
      </c>
    </row>
    <row r="736" spans="1:8" x14ac:dyDescent="0.25">
      <c r="A736" s="84" t="s">
        <v>18</v>
      </c>
      <c r="B736" s="84" t="s">
        <v>19</v>
      </c>
      <c r="C736" s="84" t="s">
        <v>548</v>
      </c>
      <c r="D736" s="84" t="s">
        <v>407</v>
      </c>
      <c r="E736" s="168">
        <v>190</v>
      </c>
      <c r="F736" s="168">
        <v>175</v>
      </c>
      <c r="G736" s="168">
        <v>2050</v>
      </c>
      <c r="H736" s="168">
        <v>747810</v>
      </c>
    </row>
    <row r="737" spans="1:8" x14ac:dyDescent="0.25">
      <c r="A737" s="84" t="s">
        <v>20</v>
      </c>
      <c r="B737" s="84" t="s">
        <v>21</v>
      </c>
      <c r="C737" s="84" t="s">
        <v>548</v>
      </c>
      <c r="D737" s="84" t="s">
        <v>407</v>
      </c>
      <c r="E737" s="168">
        <v>315</v>
      </c>
      <c r="F737" s="168">
        <v>290</v>
      </c>
      <c r="G737" s="168">
        <v>2405</v>
      </c>
      <c r="H737" s="168">
        <v>839865</v>
      </c>
    </row>
    <row r="738" spans="1:8" x14ac:dyDescent="0.25">
      <c r="A738" s="84" t="s">
        <v>22</v>
      </c>
      <c r="B738" s="84" t="s">
        <v>23</v>
      </c>
      <c r="C738" s="84" t="s">
        <v>548</v>
      </c>
      <c r="D738" s="84" t="s">
        <v>407</v>
      </c>
      <c r="E738" s="168">
        <v>220</v>
      </c>
      <c r="F738" s="168">
        <v>200</v>
      </c>
      <c r="G738" s="168">
        <v>1035</v>
      </c>
      <c r="H738" s="168">
        <v>363235</v>
      </c>
    </row>
    <row r="739" spans="1:8" x14ac:dyDescent="0.25">
      <c r="A739" s="84" t="s">
        <v>24</v>
      </c>
      <c r="B739" s="84" t="s">
        <v>492</v>
      </c>
      <c r="C739" s="84" t="s">
        <v>548</v>
      </c>
      <c r="D739" s="84" t="s">
        <v>407</v>
      </c>
      <c r="E739" s="168">
        <v>1600</v>
      </c>
      <c r="F739" s="168">
        <v>1485</v>
      </c>
      <c r="G739" s="168">
        <v>27005</v>
      </c>
      <c r="H739" s="168">
        <v>8258270</v>
      </c>
    </row>
    <row r="740" spans="1:8" x14ac:dyDescent="0.25">
      <c r="A740" s="84" t="s">
        <v>25</v>
      </c>
      <c r="B740" s="84" t="s">
        <v>491</v>
      </c>
      <c r="C740" s="84" t="s">
        <v>548</v>
      </c>
      <c r="D740" s="84" t="s">
        <v>407</v>
      </c>
      <c r="E740" s="168">
        <v>1010</v>
      </c>
      <c r="F740" s="168">
        <v>930</v>
      </c>
      <c r="G740" s="168">
        <v>7760</v>
      </c>
      <c r="H740" s="168">
        <v>2343960</v>
      </c>
    </row>
    <row r="741" spans="1:8" x14ac:dyDescent="0.25">
      <c r="A741" s="84" t="s">
        <v>26</v>
      </c>
      <c r="B741" s="84" t="s">
        <v>27</v>
      </c>
      <c r="C741" s="84" t="s">
        <v>548</v>
      </c>
      <c r="D741" s="84" t="s">
        <v>407</v>
      </c>
      <c r="E741" s="168">
        <v>1435</v>
      </c>
      <c r="F741" s="168">
        <v>1280</v>
      </c>
      <c r="G741" s="168">
        <v>6090</v>
      </c>
      <c r="H741" s="168">
        <v>2036135</v>
      </c>
    </row>
    <row r="742" spans="1:8" x14ac:dyDescent="0.25">
      <c r="A742" s="84" t="s">
        <v>2</v>
      </c>
      <c r="B742" s="84" t="s">
        <v>3</v>
      </c>
      <c r="C742" s="84" t="s">
        <v>547</v>
      </c>
      <c r="D742" s="84" t="s">
        <v>406</v>
      </c>
      <c r="E742" s="168">
        <v>95</v>
      </c>
      <c r="F742" s="168">
        <v>90</v>
      </c>
      <c r="G742" s="168">
        <v>275</v>
      </c>
      <c r="H742" s="168">
        <v>128665</v>
      </c>
    </row>
    <row r="743" spans="1:8" x14ac:dyDescent="0.25">
      <c r="A743" s="84" t="s">
        <v>4</v>
      </c>
      <c r="B743" s="84" t="s">
        <v>496</v>
      </c>
      <c r="C743" s="84" t="s">
        <v>547</v>
      </c>
      <c r="D743" s="84" t="s">
        <v>406</v>
      </c>
      <c r="E743" s="168">
        <v>140</v>
      </c>
      <c r="F743" s="168">
        <v>130</v>
      </c>
      <c r="G743" s="168">
        <v>1405</v>
      </c>
      <c r="H743" s="168">
        <v>505435</v>
      </c>
    </row>
    <row r="744" spans="1:8" x14ac:dyDescent="0.25">
      <c r="A744" s="84" t="s">
        <v>7</v>
      </c>
      <c r="B744" s="84" t="s">
        <v>497</v>
      </c>
      <c r="C744" s="84" t="s">
        <v>547</v>
      </c>
      <c r="D744" s="84" t="s">
        <v>406</v>
      </c>
      <c r="E744" s="168">
        <v>15</v>
      </c>
      <c r="F744" s="168">
        <v>15</v>
      </c>
      <c r="G744" s="168">
        <v>680</v>
      </c>
      <c r="H744" s="168">
        <v>277000</v>
      </c>
    </row>
    <row r="745" spans="1:8" x14ac:dyDescent="0.25">
      <c r="A745" s="84" t="s">
        <v>8</v>
      </c>
      <c r="B745" s="84" t="s">
        <v>9</v>
      </c>
      <c r="C745" s="84" t="s">
        <v>547</v>
      </c>
      <c r="D745" s="84" t="s">
        <v>406</v>
      </c>
      <c r="E745" s="168">
        <v>5</v>
      </c>
      <c r="F745" s="168">
        <v>0</v>
      </c>
      <c r="G745" s="168">
        <v>1370</v>
      </c>
      <c r="H745" s="168">
        <v>345855</v>
      </c>
    </row>
    <row r="746" spans="1:8" x14ac:dyDescent="0.25">
      <c r="A746" s="84" t="s">
        <v>10</v>
      </c>
      <c r="B746" s="84" t="s">
        <v>495</v>
      </c>
      <c r="C746" s="84" t="s">
        <v>547</v>
      </c>
      <c r="D746" s="84" t="s">
        <v>406</v>
      </c>
      <c r="E746" s="168">
        <v>150</v>
      </c>
      <c r="F746" s="168">
        <v>135</v>
      </c>
      <c r="G746" s="168">
        <v>3595</v>
      </c>
      <c r="H746" s="168">
        <v>2110680</v>
      </c>
    </row>
    <row r="747" spans="1:8" x14ac:dyDescent="0.25">
      <c r="A747" s="84" t="s">
        <v>11</v>
      </c>
      <c r="B747" s="84" t="s">
        <v>494</v>
      </c>
      <c r="C747" s="84" t="s">
        <v>547</v>
      </c>
      <c r="D747" s="84" t="s">
        <v>406</v>
      </c>
      <c r="E747" s="168">
        <v>30</v>
      </c>
      <c r="F747" s="168">
        <v>30</v>
      </c>
      <c r="G747" s="168">
        <v>755</v>
      </c>
      <c r="H747" s="168">
        <v>403180</v>
      </c>
    </row>
    <row r="748" spans="1:8" x14ac:dyDescent="0.25">
      <c r="A748" s="84" t="s">
        <v>12</v>
      </c>
      <c r="B748" s="84" t="s">
        <v>13</v>
      </c>
      <c r="C748" s="84" t="s">
        <v>547</v>
      </c>
      <c r="D748" s="84" t="s">
        <v>406</v>
      </c>
      <c r="E748" s="168">
        <v>485</v>
      </c>
      <c r="F748" s="168">
        <v>455</v>
      </c>
      <c r="G748" s="168">
        <v>2570</v>
      </c>
      <c r="H748" s="168">
        <v>1221195</v>
      </c>
    </row>
    <row r="749" spans="1:8" x14ac:dyDescent="0.25">
      <c r="A749" s="84" t="s">
        <v>14</v>
      </c>
      <c r="B749" s="84" t="s">
        <v>493</v>
      </c>
      <c r="C749" s="84" t="s">
        <v>547</v>
      </c>
      <c r="D749" s="84" t="s">
        <v>406</v>
      </c>
      <c r="E749" s="168">
        <v>895</v>
      </c>
      <c r="F749" s="168">
        <v>840</v>
      </c>
      <c r="G749" s="168">
        <v>4385</v>
      </c>
      <c r="H749" s="168">
        <v>1954900</v>
      </c>
    </row>
    <row r="750" spans="1:8" x14ac:dyDescent="0.25">
      <c r="A750" s="84" t="s">
        <v>15</v>
      </c>
      <c r="B750" s="84" t="s">
        <v>327</v>
      </c>
      <c r="C750" s="84" t="s">
        <v>547</v>
      </c>
      <c r="D750" s="84" t="s">
        <v>406</v>
      </c>
      <c r="E750" s="168">
        <v>80</v>
      </c>
      <c r="F750" s="168">
        <v>70</v>
      </c>
      <c r="G750" s="168">
        <v>945</v>
      </c>
      <c r="H750" s="168">
        <v>251315</v>
      </c>
    </row>
    <row r="751" spans="1:8" x14ac:dyDescent="0.25">
      <c r="A751" s="84" t="s">
        <v>16</v>
      </c>
      <c r="B751" s="84" t="s">
        <v>17</v>
      </c>
      <c r="C751" s="84" t="s">
        <v>547</v>
      </c>
      <c r="D751" s="84" t="s">
        <v>406</v>
      </c>
      <c r="E751" s="168">
        <v>440</v>
      </c>
      <c r="F751" s="168">
        <v>400</v>
      </c>
      <c r="G751" s="168">
        <v>1830</v>
      </c>
      <c r="H751" s="168">
        <v>1009995</v>
      </c>
    </row>
    <row r="752" spans="1:8" x14ac:dyDescent="0.25">
      <c r="A752" s="84" t="s">
        <v>18</v>
      </c>
      <c r="B752" s="84" t="s">
        <v>19</v>
      </c>
      <c r="C752" s="84" t="s">
        <v>547</v>
      </c>
      <c r="D752" s="84" t="s">
        <v>406</v>
      </c>
      <c r="E752" s="168">
        <v>25</v>
      </c>
      <c r="F752" s="168">
        <v>25</v>
      </c>
      <c r="G752" s="168">
        <v>175</v>
      </c>
      <c r="H752" s="168">
        <v>99415</v>
      </c>
    </row>
    <row r="753" spans="1:8" x14ac:dyDescent="0.25">
      <c r="A753" s="84" t="s">
        <v>20</v>
      </c>
      <c r="B753" s="84" t="s">
        <v>21</v>
      </c>
      <c r="C753" s="84" t="s">
        <v>547</v>
      </c>
      <c r="D753" s="84" t="s">
        <v>406</v>
      </c>
      <c r="E753" s="168">
        <v>95</v>
      </c>
      <c r="F753" s="168">
        <v>90</v>
      </c>
      <c r="G753" s="168">
        <v>450</v>
      </c>
      <c r="H753" s="168">
        <v>293055</v>
      </c>
    </row>
    <row r="754" spans="1:8" x14ac:dyDescent="0.25">
      <c r="A754" s="84" t="s">
        <v>22</v>
      </c>
      <c r="B754" s="84" t="s">
        <v>23</v>
      </c>
      <c r="C754" s="84" t="s">
        <v>547</v>
      </c>
      <c r="D754" s="84" t="s">
        <v>406</v>
      </c>
      <c r="E754" s="168">
        <v>55</v>
      </c>
      <c r="F754" s="168">
        <v>50</v>
      </c>
      <c r="G754" s="168">
        <v>110</v>
      </c>
      <c r="H754" s="168">
        <v>56115</v>
      </c>
    </row>
    <row r="755" spans="1:8" x14ac:dyDescent="0.25">
      <c r="A755" s="84" t="s">
        <v>24</v>
      </c>
      <c r="B755" s="84" t="s">
        <v>492</v>
      </c>
      <c r="C755" s="84" t="s">
        <v>547</v>
      </c>
      <c r="D755" s="84" t="s">
        <v>406</v>
      </c>
      <c r="E755" s="168">
        <v>370</v>
      </c>
      <c r="F755" s="168">
        <v>345</v>
      </c>
      <c r="G755" s="168">
        <v>3820</v>
      </c>
      <c r="H755" s="168">
        <v>1331790</v>
      </c>
    </row>
    <row r="756" spans="1:8" x14ac:dyDescent="0.25">
      <c r="A756" s="84" t="s">
        <v>25</v>
      </c>
      <c r="B756" s="84" t="s">
        <v>491</v>
      </c>
      <c r="C756" s="84" t="s">
        <v>547</v>
      </c>
      <c r="D756" s="84" t="s">
        <v>406</v>
      </c>
      <c r="E756" s="168">
        <v>305</v>
      </c>
      <c r="F756" s="168">
        <v>265</v>
      </c>
      <c r="G756" s="168">
        <v>2295</v>
      </c>
      <c r="H756" s="168">
        <v>644015</v>
      </c>
    </row>
    <row r="757" spans="1:8" x14ac:dyDescent="0.25">
      <c r="A757" s="84" t="s">
        <v>26</v>
      </c>
      <c r="B757" s="84" t="s">
        <v>27</v>
      </c>
      <c r="C757" s="84" t="s">
        <v>547</v>
      </c>
      <c r="D757" s="84" t="s">
        <v>406</v>
      </c>
      <c r="E757" s="168">
        <v>365</v>
      </c>
      <c r="F757" s="168">
        <v>310</v>
      </c>
      <c r="G757" s="168">
        <v>1900</v>
      </c>
      <c r="H757" s="168">
        <v>633860</v>
      </c>
    </row>
    <row r="758" spans="1:8" x14ac:dyDescent="0.25">
      <c r="A758" s="84" t="s">
        <v>2</v>
      </c>
      <c r="B758" s="84" t="s">
        <v>3</v>
      </c>
      <c r="C758" s="84" t="s">
        <v>546</v>
      </c>
      <c r="D758" s="84" t="s">
        <v>405</v>
      </c>
      <c r="E758" s="168">
        <v>135</v>
      </c>
      <c r="F758" s="168">
        <v>120</v>
      </c>
      <c r="G758" s="168">
        <v>435</v>
      </c>
      <c r="H758" s="168">
        <v>173965</v>
      </c>
    </row>
    <row r="759" spans="1:8" x14ac:dyDescent="0.25">
      <c r="A759" s="84" t="s">
        <v>4</v>
      </c>
      <c r="B759" s="84" t="s">
        <v>496</v>
      </c>
      <c r="C759" s="84" t="s">
        <v>546</v>
      </c>
      <c r="D759" s="84" t="s">
        <v>405</v>
      </c>
      <c r="E759" s="168">
        <v>190</v>
      </c>
      <c r="F759" s="168">
        <v>175</v>
      </c>
      <c r="G759" s="168">
        <v>1925</v>
      </c>
      <c r="H759" s="168">
        <v>757590</v>
      </c>
    </row>
    <row r="760" spans="1:8" x14ac:dyDescent="0.25">
      <c r="A760" s="84" t="s">
        <v>7</v>
      </c>
      <c r="B760" s="84" t="s">
        <v>497</v>
      </c>
      <c r="C760" s="84" t="s">
        <v>546</v>
      </c>
      <c r="D760" s="84" t="s">
        <v>405</v>
      </c>
      <c r="E760" s="168">
        <v>35</v>
      </c>
      <c r="F760" s="168">
        <v>35</v>
      </c>
      <c r="G760" s="168">
        <v>640</v>
      </c>
      <c r="H760" s="168">
        <v>256825</v>
      </c>
    </row>
    <row r="761" spans="1:8" x14ac:dyDescent="0.25">
      <c r="A761" s="84" t="s">
        <v>8</v>
      </c>
      <c r="B761" s="84" t="s">
        <v>9</v>
      </c>
      <c r="C761" s="84" t="s">
        <v>546</v>
      </c>
      <c r="D761" s="84" t="s">
        <v>405</v>
      </c>
      <c r="E761" s="168">
        <v>25</v>
      </c>
      <c r="F761" s="168">
        <v>20</v>
      </c>
      <c r="G761" s="168">
        <v>1435</v>
      </c>
      <c r="H761" s="168">
        <v>979435</v>
      </c>
    </row>
    <row r="762" spans="1:8" x14ac:dyDescent="0.25">
      <c r="A762" s="84" t="s">
        <v>10</v>
      </c>
      <c r="B762" s="84" t="s">
        <v>495</v>
      </c>
      <c r="C762" s="84" t="s">
        <v>546</v>
      </c>
      <c r="D762" s="84" t="s">
        <v>405</v>
      </c>
      <c r="E762" s="168">
        <v>340</v>
      </c>
      <c r="F762" s="168">
        <v>300</v>
      </c>
      <c r="G762" s="168">
        <v>4230</v>
      </c>
      <c r="H762" s="168">
        <v>2078095</v>
      </c>
    </row>
    <row r="763" spans="1:8" x14ac:dyDescent="0.25">
      <c r="A763" s="84" t="s">
        <v>11</v>
      </c>
      <c r="B763" s="84" t="s">
        <v>494</v>
      </c>
      <c r="C763" s="84" t="s">
        <v>546</v>
      </c>
      <c r="D763" s="84" t="s">
        <v>405</v>
      </c>
      <c r="E763" s="168">
        <v>60</v>
      </c>
      <c r="F763" s="168">
        <v>55</v>
      </c>
      <c r="G763" s="168">
        <v>530</v>
      </c>
      <c r="H763" s="168">
        <v>185685</v>
      </c>
    </row>
    <row r="764" spans="1:8" x14ac:dyDescent="0.25">
      <c r="A764" s="84" t="s">
        <v>12</v>
      </c>
      <c r="B764" s="84" t="s">
        <v>13</v>
      </c>
      <c r="C764" s="84" t="s">
        <v>546</v>
      </c>
      <c r="D764" s="84" t="s">
        <v>405</v>
      </c>
      <c r="E764" s="168">
        <v>880</v>
      </c>
      <c r="F764" s="168">
        <v>820</v>
      </c>
      <c r="G764" s="168">
        <v>5555</v>
      </c>
      <c r="H764" s="168">
        <v>2620030</v>
      </c>
    </row>
    <row r="765" spans="1:8" x14ac:dyDescent="0.25">
      <c r="A765" s="84" t="s">
        <v>14</v>
      </c>
      <c r="B765" s="84" t="s">
        <v>493</v>
      </c>
      <c r="C765" s="84" t="s">
        <v>546</v>
      </c>
      <c r="D765" s="84" t="s">
        <v>405</v>
      </c>
      <c r="E765" s="168">
        <v>1705</v>
      </c>
      <c r="F765" s="168">
        <v>1580</v>
      </c>
      <c r="G765" s="168">
        <v>10475</v>
      </c>
      <c r="H765" s="168">
        <v>4846590</v>
      </c>
    </row>
    <row r="766" spans="1:8" x14ac:dyDescent="0.25">
      <c r="A766" s="84" t="s">
        <v>15</v>
      </c>
      <c r="B766" s="84" t="s">
        <v>327</v>
      </c>
      <c r="C766" s="84" t="s">
        <v>546</v>
      </c>
      <c r="D766" s="84" t="s">
        <v>405</v>
      </c>
      <c r="E766" s="168">
        <v>200</v>
      </c>
      <c r="F766" s="168">
        <v>180</v>
      </c>
      <c r="G766" s="168">
        <v>2775</v>
      </c>
      <c r="H766" s="168">
        <v>1180540</v>
      </c>
    </row>
    <row r="767" spans="1:8" x14ac:dyDescent="0.25">
      <c r="A767" s="84" t="s">
        <v>16</v>
      </c>
      <c r="B767" s="84" t="s">
        <v>17</v>
      </c>
      <c r="C767" s="84" t="s">
        <v>546</v>
      </c>
      <c r="D767" s="84" t="s">
        <v>405</v>
      </c>
      <c r="E767" s="168">
        <v>600</v>
      </c>
      <c r="F767" s="168">
        <v>555</v>
      </c>
      <c r="G767" s="168">
        <v>3215</v>
      </c>
      <c r="H767" s="168">
        <v>1559405</v>
      </c>
    </row>
    <row r="768" spans="1:8" x14ac:dyDescent="0.25">
      <c r="A768" s="84" t="s">
        <v>18</v>
      </c>
      <c r="B768" s="84" t="s">
        <v>19</v>
      </c>
      <c r="C768" s="84" t="s">
        <v>546</v>
      </c>
      <c r="D768" s="84" t="s">
        <v>405</v>
      </c>
      <c r="E768" s="168">
        <v>60</v>
      </c>
      <c r="F768" s="168">
        <v>55</v>
      </c>
      <c r="G768" s="168">
        <v>390</v>
      </c>
      <c r="H768" s="168">
        <v>162145</v>
      </c>
    </row>
    <row r="769" spans="1:8" x14ac:dyDescent="0.25">
      <c r="A769" s="84" t="s">
        <v>20</v>
      </c>
      <c r="B769" s="84" t="s">
        <v>21</v>
      </c>
      <c r="C769" s="84" t="s">
        <v>546</v>
      </c>
      <c r="D769" s="84" t="s">
        <v>405</v>
      </c>
      <c r="E769" s="168">
        <v>215</v>
      </c>
      <c r="F769" s="168">
        <v>200</v>
      </c>
      <c r="G769" s="168">
        <v>975</v>
      </c>
      <c r="H769" s="168">
        <v>448045</v>
      </c>
    </row>
    <row r="770" spans="1:8" x14ac:dyDescent="0.25">
      <c r="A770" s="84" t="s">
        <v>22</v>
      </c>
      <c r="B770" s="84" t="s">
        <v>23</v>
      </c>
      <c r="C770" s="84" t="s">
        <v>546</v>
      </c>
      <c r="D770" s="84" t="s">
        <v>405</v>
      </c>
      <c r="E770" s="168">
        <v>100</v>
      </c>
      <c r="F770" s="168">
        <v>100</v>
      </c>
      <c r="G770" s="168">
        <v>260</v>
      </c>
      <c r="H770" s="168">
        <v>134440</v>
      </c>
    </row>
    <row r="771" spans="1:8" x14ac:dyDescent="0.25">
      <c r="A771" s="84" t="s">
        <v>24</v>
      </c>
      <c r="B771" s="84" t="s">
        <v>492</v>
      </c>
      <c r="C771" s="84" t="s">
        <v>546</v>
      </c>
      <c r="D771" s="84" t="s">
        <v>405</v>
      </c>
      <c r="E771" s="168">
        <v>780</v>
      </c>
      <c r="F771" s="168">
        <v>725</v>
      </c>
      <c r="G771" s="168">
        <v>8230</v>
      </c>
      <c r="H771" s="168">
        <v>2525115</v>
      </c>
    </row>
    <row r="772" spans="1:8" x14ac:dyDescent="0.25">
      <c r="A772" s="84" t="s">
        <v>25</v>
      </c>
      <c r="B772" s="84" t="s">
        <v>491</v>
      </c>
      <c r="C772" s="84" t="s">
        <v>546</v>
      </c>
      <c r="D772" s="84" t="s">
        <v>405</v>
      </c>
      <c r="E772" s="168">
        <v>545</v>
      </c>
      <c r="F772" s="168">
        <v>485</v>
      </c>
      <c r="G772" s="168">
        <v>5065</v>
      </c>
      <c r="H772" s="168">
        <v>1075620</v>
      </c>
    </row>
    <row r="773" spans="1:8" x14ac:dyDescent="0.25">
      <c r="A773" s="84" t="s">
        <v>26</v>
      </c>
      <c r="B773" s="84" t="s">
        <v>27</v>
      </c>
      <c r="C773" s="84" t="s">
        <v>546</v>
      </c>
      <c r="D773" s="84" t="s">
        <v>405</v>
      </c>
      <c r="E773" s="168">
        <v>755</v>
      </c>
      <c r="F773" s="168">
        <v>660</v>
      </c>
      <c r="G773" s="168">
        <v>2800</v>
      </c>
      <c r="H773" s="168">
        <v>898040</v>
      </c>
    </row>
    <row r="774" spans="1:8" x14ac:dyDescent="0.25">
      <c r="A774" s="84" t="s">
        <v>2</v>
      </c>
      <c r="B774" s="84" t="s">
        <v>3</v>
      </c>
      <c r="C774" s="84" t="s">
        <v>545</v>
      </c>
      <c r="D774" s="84" t="s">
        <v>403</v>
      </c>
      <c r="E774" s="168">
        <v>25</v>
      </c>
      <c r="F774" s="168">
        <v>25</v>
      </c>
      <c r="G774" s="168">
        <v>60</v>
      </c>
      <c r="H774" s="168">
        <v>24880</v>
      </c>
    </row>
    <row r="775" spans="1:8" x14ac:dyDescent="0.25">
      <c r="A775" s="84" t="s">
        <v>4</v>
      </c>
      <c r="B775" s="84" t="s">
        <v>496</v>
      </c>
      <c r="C775" s="84" t="s">
        <v>545</v>
      </c>
      <c r="D775" s="84" t="s">
        <v>403</v>
      </c>
      <c r="E775" s="168">
        <v>60</v>
      </c>
      <c r="F775" s="168">
        <v>60</v>
      </c>
      <c r="G775" s="168">
        <v>400</v>
      </c>
      <c r="H775" s="168">
        <v>214435</v>
      </c>
    </row>
    <row r="776" spans="1:8" x14ac:dyDescent="0.25">
      <c r="A776" s="84" t="s">
        <v>7</v>
      </c>
      <c r="B776" s="84" t="s">
        <v>497</v>
      </c>
      <c r="C776" s="84" t="s">
        <v>545</v>
      </c>
      <c r="D776" s="84" t="s">
        <v>403</v>
      </c>
      <c r="E776" s="168">
        <v>5</v>
      </c>
      <c r="F776" s="168">
        <v>5</v>
      </c>
      <c r="G776" s="168">
        <v>75</v>
      </c>
      <c r="H776" s="168">
        <v>29110</v>
      </c>
    </row>
    <row r="777" spans="1:8" x14ac:dyDescent="0.25">
      <c r="A777" s="84" t="s">
        <v>8</v>
      </c>
      <c r="B777" s="84" t="s">
        <v>9</v>
      </c>
      <c r="C777" s="84" t="s">
        <v>545</v>
      </c>
      <c r="D777" s="84" t="s">
        <v>403</v>
      </c>
      <c r="E777" s="168">
        <v>0</v>
      </c>
      <c r="F777" s="168">
        <v>0</v>
      </c>
      <c r="G777" s="168">
        <v>5</v>
      </c>
      <c r="H777" s="168">
        <v>1590</v>
      </c>
    </row>
    <row r="778" spans="1:8" x14ac:dyDescent="0.25">
      <c r="A778" s="84" t="s">
        <v>10</v>
      </c>
      <c r="B778" s="84" t="s">
        <v>495</v>
      </c>
      <c r="C778" s="84" t="s">
        <v>545</v>
      </c>
      <c r="D778" s="84" t="s">
        <v>403</v>
      </c>
      <c r="E778" s="168">
        <v>75</v>
      </c>
      <c r="F778" s="168">
        <v>70</v>
      </c>
      <c r="G778" s="168">
        <v>850</v>
      </c>
      <c r="H778" s="168">
        <v>460745</v>
      </c>
    </row>
    <row r="779" spans="1:8" x14ac:dyDescent="0.25">
      <c r="A779" s="84" t="s">
        <v>11</v>
      </c>
      <c r="B779" s="84" t="s">
        <v>494</v>
      </c>
      <c r="C779" s="84" t="s">
        <v>545</v>
      </c>
      <c r="D779" s="84" t="s">
        <v>403</v>
      </c>
      <c r="E779" s="168">
        <v>20</v>
      </c>
      <c r="F779" s="168">
        <v>20</v>
      </c>
      <c r="G779" s="168">
        <v>225</v>
      </c>
      <c r="H779" s="168">
        <v>92680</v>
      </c>
    </row>
    <row r="780" spans="1:8" x14ac:dyDescent="0.25">
      <c r="A780" s="84" t="s">
        <v>12</v>
      </c>
      <c r="B780" s="84" t="s">
        <v>13</v>
      </c>
      <c r="C780" s="84" t="s">
        <v>545</v>
      </c>
      <c r="D780" s="84" t="s">
        <v>403</v>
      </c>
      <c r="E780" s="168">
        <v>245</v>
      </c>
      <c r="F780" s="168">
        <v>240</v>
      </c>
      <c r="G780" s="168">
        <v>1510</v>
      </c>
      <c r="H780" s="168">
        <v>805995</v>
      </c>
    </row>
    <row r="781" spans="1:8" x14ac:dyDescent="0.25">
      <c r="A781" s="84" t="s">
        <v>14</v>
      </c>
      <c r="B781" s="84" t="s">
        <v>493</v>
      </c>
      <c r="C781" s="84" t="s">
        <v>545</v>
      </c>
      <c r="D781" s="84" t="s">
        <v>403</v>
      </c>
      <c r="E781" s="168">
        <v>335</v>
      </c>
      <c r="F781" s="168">
        <v>325</v>
      </c>
      <c r="G781" s="168">
        <v>1760</v>
      </c>
      <c r="H781" s="168">
        <v>817165</v>
      </c>
    </row>
    <row r="782" spans="1:8" x14ac:dyDescent="0.25">
      <c r="A782" s="84" t="s">
        <v>15</v>
      </c>
      <c r="B782" s="84" t="s">
        <v>327</v>
      </c>
      <c r="C782" s="84" t="s">
        <v>545</v>
      </c>
      <c r="D782" s="84" t="s">
        <v>403</v>
      </c>
      <c r="E782" s="168">
        <v>45</v>
      </c>
      <c r="F782" s="168">
        <v>45</v>
      </c>
      <c r="G782" s="168">
        <v>440</v>
      </c>
      <c r="H782" s="168">
        <v>252395</v>
      </c>
    </row>
    <row r="783" spans="1:8" x14ac:dyDescent="0.25">
      <c r="A783" s="84" t="s">
        <v>16</v>
      </c>
      <c r="B783" s="84" t="s">
        <v>17</v>
      </c>
      <c r="C783" s="84" t="s">
        <v>545</v>
      </c>
      <c r="D783" s="84" t="s">
        <v>403</v>
      </c>
      <c r="E783" s="168">
        <v>255</v>
      </c>
      <c r="F783" s="168">
        <v>240</v>
      </c>
      <c r="G783" s="168">
        <v>915</v>
      </c>
      <c r="H783" s="168">
        <v>544550</v>
      </c>
    </row>
    <row r="784" spans="1:8" x14ac:dyDescent="0.25">
      <c r="A784" s="84" t="s">
        <v>18</v>
      </c>
      <c r="B784" s="84" t="s">
        <v>19</v>
      </c>
      <c r="C784" s="84" t="s">
        <v>545</v>
      </c>
      <c r="D784" s="84" t="s">
        <v>403</v>
      </c>
      <c r="E784" s="168">
        <v>15</v>
      </c>
      <c r="F784" s="168">
        <v>15</v>
      </c>
      <c r="G784" s="168">
        <v>30</v>
      </c>
      <c r="H784" s="168">
        <v>8825</v>
      </c>
    </row>
    <row r="785" spans="1:8" x14ac:dyDescent="0.25">
      <c r="A785" s="84" t="s">
        <v>20</v>
      </c>
      <c r="B785" s="84" t="s">
        <v>21</v>
      </c>
      <c r="C785" s="84" t="s">
        <v>545</v>
      </c>
      <c r="D785" s="84" t="s">
        <v>403</v>
      </c>
      <c r="E785" s="168">
        <v>40</v>
      </c>
      <c r="F785" s="168">
        <v>40</v>
      </c>
      <c r="G785" s="168">
        <v>110</v>
      </c>
      <c r="H785" s="168">
        <v>60540</v>
      </c>
    </row>
    <row r="786" spans="1:8" x14ac:dyDescent="0.25">
      <c r="A786" s="84" t="s">
        <v>22</v>
      </c>
      <c r="B786" s="84" t="s">
        <v>23</v>
      </c>
      <c r="C786" s="84" t="s">
        <v>545</v>
      </c>
      <c r="D786" s="84" t="s">
        <v>403</v>
      </c>
      <c r="E786" s="168">
        <v>10</v>
      </c>
      <c r="F786" s="168">
        <v>10</v>
      </c>
      <c r="G786" s="168">
        <v>50</v>
      </c>
      <c r="H786" s="168">
        <v>23485</v>
      </c>
    </row>
    <row r="787" spans="1:8" x14ac:dyDescent="0.25">
      <c r="A787" s="84" t="s">
        <v>24</v>
      </c>
      <c r="B787" s="84" t="s">
        <v>492</v>
      </c>
      <c r="C787" s="84" t="s">
        <v>545</v>
      </c>
      <c r="D787" s="84" t="s">
        <v>403</v>
      </c>
      <c r="E787" s="168">
        <v>140</v>
      </c>
      <c r="F787" s="168">
        <v>135</v>
      </c>
      <c r="G787" s="168">
        <v>915</v>
      </c>
      <c r="H787" s="168">
        <v>303835</v>
      </c>
    </row>
    <row r="788" spans="1:8" x14ac:dyDescent="0.25">
      <c r="A788" s="84" t="s">
        <v>25</v>
      </c>
      <c r="B788" s="84" t="s">
        <v>491</v>
      </c>
      <c r="C788" s="84" t="s">
        <v>545</v>
      </c>
      <c r="D788" s="84" t="s">
        <v>403</v>
      </c>
      <c r="E788" s="168">
        <v>150</v>
      </c>
      <c r="F788" s="168">
        <v>150</v>
      </c>
      <c r="G788" s="168">
        <v>1395</v>
      </c>
      <c r="H788" s="168">
        <v>465565</v>
      </c>
    </row>
    <row r="789" spans="1:8" x14ac:dyDescent="0.25">
      <c r="A789" s="84" t="s">
        <v>26</v>
      </c>
      <c r="B789" s="84" t="s">
        <v>27</v>
      </c>
      <c r="C789" s="84" t="s">
        <v>545</v>
      </c>
      <c r="D789" s="84" t="s">
        <v>403</v>
      </c>
      <c r="E789" s="168">
        <v>180</v>
      </c>
      <c r="F789" s="168">
        <v>170</v>
      </c>
      <c r="G789" s="168">
        <v>630</v>
      </c>
      <c r="H789" s="168">
        <v>265205</v>
      </c>
    </row>
    <row r="790" spans="1:8" x14ac:dyDescent="0.25">
      <c r="A790" s="84" t="s">
        <v>2</v>
      </c>
      <c r="B790" s="84" t="s">
        <v>3</v>
      </c>
      <c r="C790" s="84" t="s">
        <v>544</v>
      </c>
      <c r="D790" s="84" t="s">
        <v>402</v>
      </c>
      <c r="E790" s="168">
        <v>355</v>
      </c>
      <c r="F790" s="168">
        <v>330</v>
      </c>
      <c r="G790" s="168">
        <v>2905</v>
      </c>
      <c r="H790" s="168">
        <v>1198315</v>
      </c>
    </row>
    <row r="791" spans="1:8" x14ac:dyDescent="0.25">
      <c r="A791" s="84" t="s">
        <v>4</v>
      </c>
      <c r="B791" s="84" t="s">
        <v>496</v>
      </c>
      <c r="C791" s="84" t="s">
        <v>544</v>
      </c>
      <c r="D791" s="84" t="s">
        <v>402</v>
      </c>
      <c r="E791" s="168">
        <v>415</v>
      </c>
      <c r="F791" s="168">
        <v>395</v>
      </c>
      <c r="G791" s="168">
        <v>5745</v>
      </c>
      <c r="H791" s="168">
        <v>2401790</v>
      </c>
    </row>
    <row r="792" spans="1:8" x14ac:dyDescent="0.25">
      <c r="A792" s="84" t="s">
        <v>5</v>
      </c>
      <c r="B792" s="84" t="s">
        <v>6</v>
      </c>
      <c r="C792" s="84" t="s">
        <v>544</v>
      </c>
      <c r="D792" s="84" t="s">
        <v>402</v>
      </c>
      <c r="E792" s="168">
        <v>0</v>
      </c>
      <c r="F792" s="168">
        <v>0</v>
      </c>
      <c r="G792" s="168">
        <v>80</v>
      </c>
      <c r="H792" s="168">
        <v>31700</v>
      </c>
    </row>
    <row r="793" spans="1:8" x14ac:dyDescent="0.25">
      <c r="A793" s="84" t="s">
        <v>7</v>
      </c>
      <c r="B793" s="84" t="s">
        <v>497</v>
      </c>
      <c r="C793" s="84" t="s">
        <v>544</v>
      </c>
      <c r="D793" s="84" t="s">
        <v>402</v>
      </c>
      <c r="E793" s="168">
        <v>150</v>
      </c>
      <c r="F793" s="168">
        <v>135</v>
      </c>
      <c r="G793" s="168">
        <v>9055</v>
      </c>
      <c r="H793" s="168">
        <v>4571675</v>
      </c>
    </row>
    <row r="794" spans="1:8" x14ac:dyDescent="0.25">
      <c r="A794" s="84" t="s">
        <v>8</v>
      </c>
      <c r="B794" s="84" t="s">
        <v>9</v>
      </c>
      <c r="C794" s="84" t="s">
        <v>544</v>
      </c>
      <c r="D794" s="84" t="s">
        <v>402</v>
      </c>
      <c r="E794" s="168">
        <v>30</v>
      </c>
      <c r="F794" s="168">
        <v>30</v>
      </c>
      <c r="G794" s="168">
        <v>2835</v>
      </c>
      <c r="H794" s="168">
        <v>1791200</v>
      </c>
    </row>
    <row r="795" spans="1:8" x14ac:dyDescent="0.25">
      <c r="A795" s="84" t="s">
        <v>10</v>
      </c>
      <c r="B795" s="84" t="s">
        <v>495</v>
      </c>
      <c r="C795" s="84" t="s">
        <v>544</v>
      </c>
      <c r="D795" s="84" t="s">
        <v>402</v>
      </c>
      <c r="E795" s="168">
        <v>1030</v>
      </c>
      <c r="F795" s="168">
        <v>920</v>
      </c>
      <c r="G795" s="168">
        <v>24560</v>
      </c>
      <c r="H795" s="168">
        <v>12628050</v>
      </c>
    </row>
    <row r="796" spans="1:8" x14ac:dyDescent="0.25">
      <c r="A796" s="84" t="s">
        <v>11</v>
      </c>
      <c r="B796" s="84" t="s">
        <v>494</v>
      </c>
      <c r="C796" s="84" t="s">
        <v>544</v>
      </c>
      <c r="D796" s="84" t="s">
        <v>402</v>
      </c>
      <c r="E796" s="168">
        <v>125</v>
      </c>
      <c r="F796" s="168">
        <v>120</v>
      </c>
      <c r="G796" s="168">
        <v>2045</v>
      </c>
      <c r="H796" s="168">
        <v>940300</v>
      </c>
    </row>
    <row r="797" spans="1:8" x14ac:dyDescent="0.25">
      <c r="A797" s="84" t="s">
        <v>12</v>
      </c>
      <c r="B797" s="84" t="s">
        <v>13</v>
      </c>
      <c r="C797" s="84" t="s">
        <v>544</v>
      </c>
      <c r="D797" s="84" t="s">
        <v>402</v>
      </c>
      <c r="E797" s="168">
        <v>2140</v>
      </c>
      <c r="F797" s="168">
        <v>1960</v>
      </c>
      <c r="G797" s="168">
        <v>18585</v>
      </c>
      <c r="H797" s="168">
        <v>11605025</v>
      </c>
    </row>
    <row r="798" spans="1:8" x14ac:dyDescent="0.25">
      <c r="A798" s="84" t="s">
        <v>14</v>
      </c>
      <c r="B798" s="84" t="s">
        <v>493</v>
      </c>
      <c r="C798" s="84" t="s">
        <v>544</v>
      </c>
      <c r="D798" s="84" t="s">
        <v>402</v>
      </c>
      <c r="E798" s="168">
        <v>3355</v>
      </c>
      <c r="F798" s="168">
        <v>3145</v>
      </c>
      <c r="G798" s="168">
        <v>23230</v>
      </c>
      <c r="H798" s="168">
        <v>11547135</v>
      </c>
    </row>
    <row r="799" spans="1:8" x14ac:dyDescent="0.25">
      <c r="A799" s="84" t="s">
        <v>15</v>
      </c>
      <c r="B799" s="84" t="s">
        <v>327</v>
      </c>
      <c r="C799" s="84" t="s">
        <v>544</v>
      </c>
      <c r="D799" s="84" t="s">
        <v>402</v>
      </c>
      <c r="E799" s="168">
        <v>365</v>
      </c>
      <c r="F799" s="168">
        <v>345</v>
      </c>
      <c r="G799" s="168">
        <v>8210</v>
      </c>
      <c r="H799" s="168">
        <v>3995270</v>
      </c>
    </row>
    <row r="800" spans="1:8" x14ac:dyDescent="0.25">
      <c r="A800" s="84" t="s">
        <v>16</v>
      </c>
      <c r="B800" s="84" t="s">
        <v>17</v>
      </c>
      <c r="C800" s="84" t="s">
        <v>544</v>
      </c>
      <c r="D800" s="84" t="s">
        <v>402</v>
      </c>
      <c r="E800" s="168">
        <v>1535</v>
      </c>
      <c r="F800" s="168">
        <v>1400</v>
      </c>
      <c r="G800" s="168">
        <v>9115</v>
      </c>
      <c r="H800" s="168">
        <v>5007045</v>
      </c>
    </row>
    <row r="801" spans="1:8" x14ac:dyDescent="0.25">
      <c r="A801" s="84" t="s">
        <v>18</v>
      </c>
      <c r="B801" s="84" t="s">
        <v>19</v>
      </c>
      <c r="C801" s="84" t="s">
        <v>544</v>
      </c>
      <c r="D801" s="84" t="s">
        <v>402</v>
      </c>
      <c r="E801" s="168">
        <v>185</v>
      </c>
      <c r="F801" s="168">
        <v>160</v>
      </c>
      <c r="G801" s="168">
        <v>1700</v>
      </c>
      <c r="H801" s="168">
        <v>766260</v>
      </c>
    </row>
    <row r="802" spans="1:8" x14ac:dyDescent="0.25">
      <c r="A802" s="84" t="s">
        <v>20</v>
      </c>
      <c r="B802" s="84" t="s">
        <v>21</v>
      </c>
      <c r="C802" s="84" t="s">
        <v>544</v>
      </c>
      <c r="D802" s="84" t="s">
        <v>402</v>
      </c>
      <c r="E802" s="168">
        <v>465</v>
      </c>
      <c r="F802" s="168">
        <v>430</v>
      </c>
      <c r="G802" s="168">
        <v>2420</v>
      </c>
      <c r="H802" s="168">
        <v>1055390</v>
      </c>
    </row>
    <row r="803" spans="1:8" x14ac:dyDescent="0.25">
      <c r="A803" s="84" t="s">
        <v>22</v>
      </c>
      <c r="B803" s="84" t="s">
        <v>23</v>
      </c>
      <c r="C803" s="84" t="s">
        <v>544</v>
      </c>
      <c r="D803" s="84" t="s">
        <v>402</v>
      </c>
      <c r="E803" s="168">
        <v>240</v>
      </c>
      <c r="F803" s="168">
        <v>225</v>
      </c>
      <c r="G803" s="168">
        <v>1230</v>
      </c>
      <c r="H803" s="168">
        <v>505020</v>
      </c>
    </row>
    <row r="804" spans="1:8" x14ac:dyDescent="0.25">
      <c r="A804" s="84" t="s">
        <v>24</v>
      </c>
      <c r="B804" s="84" t="s">
        <v>492</v>
      </c>
      <c r="C804" s="84" t="s">
        <v>544</v>
      </c>
      <c r="D804" s="84" t="s">
        <v>402</v>
      </c>
      <c r="E804" s="168">
        <v>2015</v>
      </c>
      <c r="F804" s="168">
        <v>1880</v>
      </c>
      <c r="G804" s="168">
        <v>30340</v>
      </c>
      <c r="H804" s="168">
        <v>10676195</v>
      </c>
    </row>
    <row r="805" spans="1:8" x14ac:dyDescent="0.25">
      <c r="A805" s="84" t="s">
        <v>25</v>
      </c>
      <c r="B805" s="84" t="s">
        <v>491</v>
      </c>
      <c r="C805" s="84" t="s">
        <v>544</v>
      </c>
      <c r="D805" s="84" t="s">
        <v>402</v>
      </c>
      <c r="E805" s="168">
        <v>1515</v>
      </c>
      <c r="F805" s="168">
        <v>1345</v>
      </c>
      <c r="G805" s="168">
        <v>15835</v>
      </c>
      <c r="H805" s="168">
        <v>5166300</v>
      </c>
    </row>
    <row r="806" spans="1:8" x14ac:dyDescent="0.25">
      <c r="A806" s="84" t="s">
        <v>26</v>
      </c>
      <c r="B806" s="84" t="s">
        <v>27</v>
      </c>
      <c r="C806" s="84" t="s">
        <v>544</v>
      </c>
      <c r="D806" s="84" t="s">
        <v>402</v>
      </c>
      <c r="E806" s="168">
        <v>2130</v>
      </c>
      <c r="F806" s="168">
        <v>1815</v>
      </c>
      <c r="G806" s="168">
        <v>9275</v>
      </c>
      <c r="H806" s="168">
        <v>3111745</v>
      </c>
    </row>
    <row r="807" spans="1:8" x14ac:dyDescent="0.25">
      <c r="A807" s="84" t="s">
        <v>2</v>
      </c>
      <c r="B807" s="84" t="s">
        <v>3</v>
      </c>
      <c r="C807" s="84" t="s">
        <v>543</v>
      </c>
      <c r="D807" s="84" t="s">
        <v>401</v>
      </c>
      <c r="E807" s="168">
        <v>280</v>
      </c>
      <c r="F807" s="168">
        <v>255</v>
      </c>
      <c r="G807" s="168">
        <v>1120</v>
      </c>
      <c r="H807" s="168">
        <v>464185</v>
      </c>
    </row>
    <row r="808" spans="1:8" x14ac:dyDescent="0.25">
      <c r="A808" s="84" t="s">
        <v>4</v>
      </c>
      <c r="B808" s="84" t="s">
        <v>496</v>
      </c>
      <c r="C808" s="84" t="s">
        <v>543</v>
      </c>
      <c r="D808" s="84" t="s">
        <v>401</v>
      </c>
      <c r="E808" s="168">
        <v>350</v>
      </c>
      <c r="F808" s="168">
        <v>330</v>
      </c>
      <c r="G808" s="168">
        <v>2610</v>
      </c>
      <c r="H808" s="168">
        <v>1044005</v>
      </c>
    </row>
    <row r="809" spans="1:8" x14ac:dyDescent="0.25">
      <c r="A809" s="84" t="s">
        <v>7</v>
      </c>
      <c r="B809" s="84" t="s">
        <v>497</v>
      </c>
      <c r="C809" s="84" t="s">
        <v>543</v>
      </c>
      <c r="D809" s="84" t="s">
        <v>401</v>
      </c>
      <c r="E809" s="168">
        <v>55</v>
      </c>
      <c r="F809" s="168">
        <v>50</v>
      </c>
      <c r="G809" s="168">
        <v>3465</v>
      </c>
      <c r="H809" s="168">
        <v>1846500</v>
      </c>
    </row>
    <row r="810" spans="1:8" x14ac:dyDescent="0.25">
      <c r="A810" s="84" t="s">
        <v>8</v>
      </c>
      <c r="B810" s="84" t="s">
        <v>9</v>
      </c>
      <c r="C810" s="84" t="s">
        <v>543</v>
      </c>
      <c r="D810" s="84" t="s">
        <v>401</v>
      </c>
      <c r="E810" s="168">
        <v>25</v>
      </c>
      <c r="F810" s="168">
        <v>25</v>
      </c>
      <c r="G810" s="168">
        <v>4445</v>
      </c>
      <c r="H810" s="168">
        <v>3009535</v>
      </c>
    </row>
    <row r="811" spans="1:8" x14ac:dyDescent="0.25">
      <c r="A811" s="84" t="s">
        <v>10</v>
      </c>
      <c r="B811" s="84" t="s">
        <v>495</v>
      </c>
      <c r="C811" s="84" t="s">
        <v>543</v>
      </c>
      <c r="D811" s="84" t="s">
        <v>401</v>
      </c>
      <c r="E811" s="168">
        <v>365</v>
      </c>
      <c r="F811" s="168">
        <v>350</v>
      </c>
      <c r="G811" s="168">
        <v>8760</v>
      </c>
      <c r="H811" s="168">
        <v>3840735</v>
      </c>
    </row>
    <row r="812" spans="1:8" x14ac:dyDescent="0.25">
      <c r="A812" s="84" t="s">
        <v>11</v>
      </c>
      <c r="B812" s="84" t="s">
        <v>494</v>
      </c>
      <c r="C812" s="84" t="s">
        <v>543</v>
      </c>
      <c r="D812" s="84" t="s">
        <v>401</v>
      </c>
      <c r="E812" s="168">
        <v>75</v>
      </c>
      <c r="F812" s="168">
        <v>75</v>
      </c>
      <c r="G812" s="168">
        <v>1560</v>
      </c>
      <c r="H812" s="168">
        <v>732770</v>
      </c>
    </row>
    <row r="813" spans="1:8" x14ac:dyDescent="0.25">
      <c r="A813" s="84" t="s">
        <v>12</v>
      </c>
      <c r="B813" s="84" t="s">
        <v>13</v>
      </c>
      <c r="C813" s="84" t="s">
        <v>543</v>
      </c>
      <c r="D813" s="84" t="s">
        <v>401</v>
      </c>
      <c r="E813" s="168">
        <v>1175</v>
      </c>
      <c r="F813" s="168">
        <v>1125</v>
      </c>
      <c r="G813" s="168">
        <v>12375</v>
      </c>
      <c r="H813" s="168">
        <v>6412470</v>
      </c>
    </row>
    <row r="814" spans="1:8" x14ac:dyDescent="0.25">
      <c r="A814" s="84" t="s">
        <v>14</v>
      </c>
      <c r="B814" s="84" t="s">
        <v>493</v>
      </c>
      <c r="C814" s="84" t="s">
        <v>543</v>
      </c>
      <c r="D814" s="84" t="s">
        <v>401</v>
      </c>
      <c r="E814" s="168">
        <v>2240</v>
      </c>
      <c r="F814" s="168">
        <v>2160</v>
      </c>
      <c r="G814" s="168">
        <v>12825</v>
      </c>
      <c r="H814" s="168">
        <v>6557380</v>
      </c>
    </row>
    <row r="815" spans="1:8" x14ac:dyDescent="0.25">
      <c r="A815" s="84" t="s">
        <v>15</v>
      </c>
      <c r="B815" s="84" t="s">
        <v>327</v>
      </c>
      <c r="C815" s="84" t="s">
        <v>543</v>
      </c>
      <c r="D815" s="84" t="s">
        <v>401</v>
      </c>
      <c r="E815" s="168">
        <v>190</v>
      </c>
      <c r="F815" s="168">
        <v>175</v>
      </c>
      <c r="G815" s="168">
        <v>3150</v>
      </c>
      <c r="H815" s="168">
        <v>1410570</v>
      </c>
    </row>
    <row r="816" spans="1:8" x14ac:dyDescent="0.25">
      <c r="A816" s="84" t="s">
        <v>16</v>
      </c>
      <c r="B816" s="84" t="s">
        <v>17</v>
      </c>
      <c r="C816" s="84" t="s">
        <v>543</v>
      </c>
      <c r="D816" s="84" t="s">
        <v>401</v>
      </c>
      <c r="E816" s="168">
        <v>1080</v>
      </c>
      <c r="F816" s="168">
        <v>1005</v>
      </c>
      <c r="G816" s="168">
        <v>5680</v>
      </c>
      <c r="H816" s="168">
        <v>3142790</v>
      </c>
    </row>
    <row r="817" spans="1:8" x14ac:dyDescent="0.25">
      <c r="A817" s="84" t="s">
        <v>18</v>
      </c>
      <c r="B817" s="84" t="s">
        <v>19</v>
      </c>
      <c r="C817" s="84" t="s">
        <v>543</v>
      </c>
      <c r="D817" s="84" t="s">
        <v>401</v>
      </c>
      <c r="E817" s="168">
        <v>75</v>
      </c>
      <c r="F817" s="168">
        <v>70</v>
      </c>
      <c r="G817" s="168">
        <v>640</v>
      </c>
      <c r="H817" s="168">
        <v>268870</v>
      </c>
    </row>
    <row r="818" spans="1:8" x14ac:dyDescent="0.25">
      <c r="A818" s="84" t="s">
        <v>20</v>
      </c>
      <c r="B818" s="84" t="s">
        <v>21</v>
      </c>
      <c r="C818" s="84" t="s">
        <v>543</v>
      </c>
      <c r="D818" s="84" t="s">
        <v>401</v>
      </c>
      <c r="E818" s="168">
        <v>220</v>
      </c>
      <c r="F818" s="168">
        <v>210</v>
      </c>
      <c r="G818" s="168">
        <v>730</v>
      </c>
      <c r="H818" s="168">
        <v>351710</v>
      </c>
    </row>
    <row r="819" spans="1:8" x14ac:dyDescent="0.25">
      <c r="A819" s="84" t="s">
        <v>22</v>
      </c>
      <c r="B819" s="84" t="s">
        <v>23</v>
      </c>
      <c r="C819" s="84" t="s">
        <v>543</v>
      </c>
      <c r="D819" s="84" t="s">
        <v>401</v>
      </c>
      <c r="E819" s="168">
        <v>140</v>
      </c>
      <c r="F819" s="168">
        <v>140</v>
      </c>
      <c r="G819" s="168">
        <v>605</v>
      </c>
      <c r="H819" s="168">
        <v>357105</v>
      </c>
    </row>
    <row r="820" spans="1:8" x14ac:dyDescent="0.25">
      <c r="A820" s="84" t="s">
        <v>24</v>
      </c>
      <c r="B820" s="84" t="s">
        <v>492</v>
      </c>
      <c r="C820" s="84" t="s">
        <v>543</v>
      </c>
      <c r="D820" s="84" t="s">
        <v>401</v>
      </c>
      <c r="E820" s="168">
        <v>970</v>
      </c>
      <c r="F820" s="168">
        <v>915</v>
      </c>
      <c r="G820" s="168">
        <v>13345</v>
      </c>
      <c r="H820" s="168">
        <v>5018115</v>
      </c>
    </row>
    <row r="821" spans="1:8" x14ac:dyDescent="0.25">
      <c r="A821" s="84" t="s">
        <v>25</v>
      </c>
      <c r="B821" s="84" t="s">
        <v>491</v>
      </c>
      <c r="C821" s="84" t="s">
        <v>543</v>
      </c>
      <c r="D821" s="84" t="s">
        <v>401</v>
      </c>
      <c r="E821" s="168">
        <v>585</v>
      </c>
      <c r="F821" s="168">
        <v>535</v>
      </c>
      <c r="G821" s="168">
        <v>6890</v>
      </c>
      <c r="H821" s="168">
        <v>2674095</v>
      </c>
    </row>
    <row r="822" spans="1:8" x14ac:dyDescent="0.25">
      <c r="A822" s="84" t="s">
        <v>26</v>
      </c>
      <c r="B822" s="84" t="s">
        <v>27</v>
      </c>
      <c r="C822" s="84" t="s">
        <v>543</v>
      </c>
      <c r="D822" s="84" t="s">
        <v>401</v>
      </c>
      <c r="E822" s="168">
        <v>1060</v>
      </c>
      <c r="F822" s="168">
        <v>930</v>
      </c>
      <c r="G822" s="168">
        <v>4620</v>
      </c>
      <c r="H822" s="168">
        <v>1678180</v>
      </c>
    </row>
    <row r="823" spans="1:8" x14ac:dyDescent="0.25">
      <c r="A823" s="84" t="s">
        <v>2</v>
      </c>
      <c r="B823" s="84" t="s">
        <v>3</v>
      </c>
      <c r="C823" s="84" t="s">
        <v>542</v>
      </c>
      <c r="D823" s="84" t="s">
        <v>400</v>
      </c>
      <c r="E823" s="168">
        <v>405</v>
      </c>
      <c r="F823" s="168">
        <v>400</v>
      </c>
      <c r="G823" s="168">
        <v>1000</v>
      </c>
      <c r="H823" s="168">
        <v>395060</v>
      </c>
    </row>
    <row r="824" spans="1:8" x14ac:dyDescent="0.25">
      <c r="A824" s="84" t="s">
        <v>4</v>
      </c>
      <c r="B824" s="84" t="s">
        <v>496</v>
      </c>
      <c r="C824" s="84" t="s">
        <v>542</v>
      </c>
      <c r="D824" s="84" t="s">
        <v>400</v>
      </c>
      <c r="E824" s="168">
        <v>335</v>
      </c>
      <c r="F824" s="168">
        <v>330</v>
      </c>
      <c r="G824" s="168">
        <v>3670</v>
      </c>
      <c r="H824" s="168">
        <v>1570125</v>
      </c>
    </row>
    <row r="825" spans="1:8" x14ac:dyDescent="0.25">
      <c r="A825" s="84" t="s">
        <v>7</v>
      </c>
      <c r="B825" s="84" t="s">
        <v>497</v>
      </c>
      <c r="C825" s="84" t="s">
        <v>542</v>
      </c>
      <c r="D825" s="84" t="s">
        <v>400</v>
      </c>
      <c r="E825" s="168">
        <v>75</v>
      </c>
      <c r="F825" s="168">
        <v>75</v>
      </c>
      <c r="G825" s="168">
        <v>2735</v>
      </c>
      <c r="H825" s="168">
        <v>1486025</v>
      </c>
    </row>
    <row r="826" spans="1:8" x14ac:dyDescent="0.25">
      <c r="A826" s="84" t="s">
        <v>8</v>
      </c>
      <c r="B826" s="84" t="s">
        <v>9</v>
      </c>
      <c r="C826" s="84" t="s">
        <v>542</v>
      </c>
      <c r="D826" s="84" t="s">
        <v>400</v>
      </c>
      <c r="E826" s="168">
        <v>15</v>
      </c>
      <c r="F826" s="168">
        <v>15</v>
      </c>
      <c r="G826" s="168">
        <v>980</v>
      </c>
      <c r="H826" s="168">
        <v>657345</v>
      </c>
    </row>
    <row r="827" spans="1:8" x14ac:dyDescent="0.25">
      <c r="A827" s="84" t="s">
        <v>10</v>
      </c>
      <c r="B827" s="84" t="s">
        <v>495</v>
      </c>
      <c r="C827" s="84" t="s">
        <v>542</v>
      </c>
      <c r="D827" s="84" t="s">
        <v>400</v>
      </c>
      <c r="E827" s="168">
        <v>410</v>
      </c>
      <c r="F827" s="168">
        <v>395</v>
      </c>
      <c r="G827" s="168">
        <v>9760</v>
      </c>
      <c r="H827" s="168">
        <v>4428920</v>
      </c>
    </row>
    <row r="828" spans="1:8" x14ac:dyDescent="0.25">
      <c r="A828" s="84" t="s">
        <v>11</v>
      </c>
      <c r="B828" s="84" t="s">
        <v>494</v>
      </c>
      <c r="C828" s="84" t="s">
        <v>542</v>
      </c>
      <c r="D828" s="84" t="s">
        <v>400</v>
      </c>
      <c r="E828" s="168">
        <v>80</v>
      </c>
      <c r="F828" s="168">
        <v>80</v>
      </c>
      <c r="G828" s="168">
        <v>1015</v>
      </c>
      <c r="H828" s="168">
        <v>457815</v>
      </c>
    </row>
    <row r="829" spans="1:8" x14ac:dyDescent="0.25">
      <c r="A829" s="84" t="s">
        <v>12</v>
      </c>
      <c r="B829" s="84" t="s">
        <v>13</v>
      </c>
      <c r="C829" s="84" t="s">
        <v>542</v>
      </c>
      <c r="D829" s="84" t="s">
        <v>400</v>
      </c>
      <c r="E829" s="168">
        <v>1235</v>
      </c>
      <c r="F829" s="168">
        <v>1215</v>
      </c>
      <c r="G829" s="168">
        <v>11285</v>
      </c>
      <c r="H829" s="168">
        <v>6056365</v>
      </c>
    </row>
    <row r="830" spans="1:8" x14ac:dyDescent="0.25">
      <c r="A830" s="84" t="s">
        <v>14</v>
      </c>
      <c r="B830" s="84" t="s">
        <v>493</v>
      </c>
      <c r="C830" s="84" t="s">
        <v>542</v>
      </c>
      <c r="D830" s="84" t="s">
        <v>400</v>
      </c>
      <c r="E830" s="168">
        <v>2440</v>
      </c>
      <c r="F830" s="168">
        <v>2415</v>
      </c>
      <c r="G830" s="168">
        <v>16795</v>
      </c>
      <c r="H830" s="168">
        <v>8845395</v>
      </c>
    </row>
    <row r="831" spans="1:8" x14ac:dyDescent="0.25">
      <c r="A831" s="84" t="s">
        <v>15</v>
      </c>
      <c r="B831" s="84" t="s">
        <v>327</v>
      </c>
      <c r="C831" s="84" t="s">
        <v>542</v>
      </c>
      <c r="D831" s="84" t="s">
        <v>400</v>
      </c>
      <c r="E831" s="168">
        <v>350</v>
      </c>
      <c r="F831" s="168">
        <v>340</v>
      </c>
      <c r="G831" s="168">
        <v>6470</v>
      </c>
      <c r="H831" s="168">
        <v>2732250</v>
      </c>
    </row>
    <row r="832" spans="1:8" x14ac:dyDescent="0.25">
      <c r="A832" s="84" t="s">
        <v>16</v>
      </c>
      <c r="B832" s="84" t="s">
        <v>17</v>
      </c>
      <c r="C832" s="84" t="s">
        <v>542</v>
      </c>
      <c r="D832" s="84" t="s">
        <v>400</v>
      </c>
      <c r="E832" s="168">
        <v>1010</v>
      </c>
      <c r="F832" s="168">
        <v>1000</v>
      </c>
      <c r="G832" s="168">
        <v>7845</v>
      </c>
      <c r="H832" s="168">
        <v>4765525</v>
      </c>
    </row>
    <row r="833" spans="1:8" x14ac:dyDescent="0.25">
      <c r="A833" s="84" t="s">
        <v>18</v>
      </c>
      <c r="B833" s="84" t="s">
        <v>19</v>
      </c>
      <c r="C833" s="84" t="s">
        <v>542</v>
      </c>
      <c r="D833" s="84" t="s">
        <v>400</v>
      </c>
      <c r="E833" s="168">
        <v>130</v>
      </c>
      <c r="F833" s="168">
        <v>125</v>
      </c>
      <c r="G833" s="168">
        <v>980</v>
      </c>
      <c r="H833" s="168">
        <v>420425</v>
      </c>
    </row>
    <row r="834" spans="1:8" x14ac:dyDescent="0.25">
      <c r="A834" s="84" t="s">
        <v>20</v>
      </c>
      <c r="B834" s="84" t="s">
        <v>21</v>
      </c>
      <c r="C834" s="84" t="s">
        <v>542</v>
      </c>
      <c r="D834" s="84" t="s">
        <v>400</v>
      </c>
      <c r="E834" s="168">
        <v>310</v>
      </c>
      <c r="F834" s="168">
        <v>310</v>
      </c>
      <c r="G834" s="168">
        <v>1665</v>
      </c>
      <c r="H834" s="168">
        <v>612720</v>
      </c>
    </row>
    <row r="835" spans="1:8" x14ac:dyDescent="0.25">
      <c r="A835" s="84" t="s">
        <v>22</v>
      </c>
      <c r="B835" s="84" t="s">
        <v>23</v>
      </c>
      <c r="C835" s="84" t="s">
        <v>542</v>
      </c>
      <c r="D835" s="84" t="s">
        <v>400</v>
      </c>
      <c r="E835" s="168">
        <v>150</v>
      </c>
      <c r="F835" s="168">
        <v>150</v>
      </c>
      <c r="G835" s="168">
        <v>845</v>
      </c>
      <c r="H835" s="168">
        <v>316745</v>
      </c>
    </row>
    <row r="836" spans="1:8" x14ac:dyDescent="0.25">
      <c r="A836" s="84" t="s">
        <v>24</v>
      </c>
      <c r="B836" s="84" t="s">
        <v>492</v>
      </c>
      <c r="C836" s="84" t="s">
        <v>542</v>
      </c>
      <c r="D836" s="84" t="s">
        <v>400</v>
      </c>
      <c r="E836" s="168">
        <v>1270</v>
      </c>
      <c r="F836" s="168">
        <v>1250</v>
      </c>
      <c r="G836" s="168">
        <v>17185</v>
      </c>
      <c r="H836" s="168">
        <v>5794415</v>
      </c>
    </row>
    <row r="837" spans="1:8" x14ac:dyDescent="0.25">
      <c r="A837" s="84" t="s">
        <v>25</v>
      </c>
      <c r="B837" s="84" t="s">
        <v>491</v>
      </c>
      <c r="C837" s="84" t="s">
        <v>542</v>
      </c>
      <c r="D837" s="84" t="s">
        <v>400</v>
      </c>
      <c r="E837" s="168">
        <v>920</v>
      </c>
      <c r="F837" s="168">
        <v>890</v>
      </c>
      <c r="G837" s="168">
        <v>8970</v>
      </c>
      <c r="H837" s="168">
        <v>3322335</v>
      </c>
    </row>
    <row r="838" spans="1:8" x14ac:dyDescent="0.25">
      <c r="A838" s="84" t="s">
        <v>26</v>
      </c>
      <c r="B838" s="84" t="s">
        <v>27</v>
      </c>
      <c r="C838" s="84" t="s">
        <v>542</v>
      </c>
      <c r="D838" s="84" t="s">
        <v>400</v>
      </c>
      <c r="E838" s="168">
        <v>975</v>
      </c>
      <c r="F838" s="168">
        <v>960</v>
      </c>
      <c r="G838" s="168">
        <v>4340</v>
      </c>
      <c r="H838" s="168">
        <v>1677715</v>
      </c>
    </row>
    <row r="839" spans="1:8" x14ac:dyDescent="0.25">
      <c r="A839" s="84" t="s">
        <v>2</v>
      </c>
      <c r="B839" s="84" t="s">
        <v>3</v>
      </c>
      <c r="C839" s="84" t="s">
        <v>541</v>
      </c>
      <c r="D839" s="84" t="s">
        <v>399</v>
      </c>
      <c r="E839" s="168">
        <v>30</v>
      </c>
      <c r="F839" s="168">
        <v>30</v>
      </c>
      <c r="G839" s="168">
        <v>75</v>
      </c>
      <c r="H839" s="168">
        <v>33385</v>
      </c>
    </row>
    <row r="840" spans="1:8" x14ac:dyDescent="0.25">
      <c r="A840" s="84" t="s">
        <v>4</v>
      </c>
      <c r="B840" s="84" t="s">
        <v>496</v>
      </c>
      <c r="C840" s="84" t="s">
        <v>541</v>
      </c>
      <c r="D840" s="84" t="s">
        <v>399</v>
      </c>
      <c r="E840" s="168">
        <v>65</v>
      </c>
      <c r="F840" s="168">
        <v>65</v>
      </c>
      <c r="G840" s="168">
        <v>500</v>
      </c>
      <c r="H840" s="168">
        <v>220060</v>
      </c>
    </row>
    <row r="841" spans="1:8" x14ac:dyDescent="0.25">
      <c r="A841" s="84" t="s">
        <v>7</v>
      </c>
      <c r="B841" s="84" t="s">
        <v>497</v>
      </c>
      <c r="C841" s="84" t="s">
        <v>541</v>
      </c>
      <c r="D841" s="84" t="s">
        <v>399</v>
      </c>
      <c r="E841" s="168">
        <v>20</v>
      </c>
      <c r="F841" s="168">
        <v>20</v>
      </c>
      <c r="G841" s="168">
        <v>595</v>
      </c>
      <c r="H841" s="168">
        <v>466910</v>
      </c>
    </row>
    <row r="842" spans="1:8" x14ac:dyDescent="0.25">
      <c r="A842" s="84" t="s">
        <v>8</v>
      </c>
      <c r="B842" s="84" t="s">
        <v>9</v>
      </c>
      <c r="C842" s="84" t="s">
        <v>541</v>
      </c>
      <c r="D842" s="84" t="s">
        <v>399</v>
      </c>
      <c r="E842" s="168">
        <v>10</v>
      </c>
      <c r="F842" s="168">
        <v>10</v>
      </c>
      <c r="G842" s="168">
        <v>795</v>
      </c>
      <c r="H842" s="168">
        <v>389445</v>
      </c>
    </row>
    <row r="843" spans="1:8" x14ac:dyDescent="0.25">
      <c r="A843" s="84" t="s">
        <v>10</v>
      </c>
      <c r="B843" s="84" t="s">
        <v>495</v>
      </c>
      <c r="C843" s="84" t="s">
        <v>541</v>
      </c>
      <c r="D843" s="84" t="s">
        <v>399</v>
      </c>
      <c r="E843" s="168">
        <v>265</v>
      </c>
      <c r="F843" s="168">
        <v>220</v>
      </c>
      <c r="G843" s="168">
        <v>10085</v>
      </c>
      <c r="H843" s="168">
        <v>4496415</v>
      </c>
    </row>
    <row r="844" spans="1:8" x14ac:dyDescent="0.25">
      <c r="A844" s="84" t="s">
        <v>11</v>
      </c>
      <c r="B844" s="84" t="s">
        <v>494</v>
      </c>
      <c r="C844" s="84" t="s">
        <v>541</v>
      </c>
      <c r="D844" s="84" t="s">
        <v>399</v>
      </c>
      <c r="E844" s="168">
        <v>35</v>
      </c>
      <c r="F844" s="168">
        <v>35</v>
      </c>
      <c r="G844" s="168">
        <v>285</v>
      </c>
      <c r="H844" s="168">
        <v>111280</v>
      </c>
    </row>
    <row r="845" spans="1:8" x14ac:dyDescent="0.25">
      <c r="A845" s="84" t="s">
        <v>12</v>
      </c>
      <c r="B845" s="84" t="s">
        <v>13</v>
      </c>
      <c r="C845" s="84" t="s">
        <v>541</v>
      </c>
      <c r="D845" s="84" t="s">
        <v>399</v>
      </c>
      <c r="E845" s="168">
        <v>390</v>
      </c>
      <c r="F845" s="168">
        <v>365</v>
      </c>
      <c r="G845" s="168">
        <v>2685</v>
      </c>
      <c r="H845" s="168">
        <v>1245080</v>
      </c>
    </row>
    <row r="846" spans="1:8" x14ac:dyDescent="0.25">
      <c r="A846" s="84" t="s">
        <v>14</v>
      </c>
      <c r="B846" s="84" t="s">
        <v>493</v>
      </c>
      <c r="C846" s="84" t="s">
        <v>541</v>
      </c>
      <c r="D846" s="84" t="s">
        <v>399</v>
      </c>
      <c r="E846" s="168">
        <v>725</v>
      </c>
      <c r="F846" s="168">
        <v>655</v>
      </c>
      <c r="G846" s="168">
        <v>3930</v>
      </c>
      <c r="H846" s="168">
        <v>1715285</v>
      </c>
    </row>
    <row r="847" spans="1:8" x14ac:dyDescent="0.25">
      <c r="A847" s="84" t="s">
        <v>15</v>
      </c>
      <c r="B847" s="84" t="s">
        <v>327</v>
      </c>
      <c r="C847" s="84" t="s">
        <v>541</v>
      </c>
      <c r="D847" s="84" t="s">
        <v>399</v>
      </c>
      <c r="E847" s="168">
        <v>125</v>
      </c>
      <c r="F847" s="168">
        <v>120</v>
      </c>
      <c r="G847" s="168">
        <v>2335</v>
      </c>
      <c r="H847" s="168">
        <v>1048570</v>
      </c>
    </row>
    <row r="848" spans="1:8" x14ac:dyDescent="0.25">
      <c r="A848" s="84" t="s">
        <v>16</v>
      </c>
      <c r="B848" s="84" t="s">
        <v>17</v>
      </c>
      <c r="C848" s="84" t="s">
        <v>541</v>
      </c>
      <c r="D848" s="84" t="s">
        <v>399</v>
      </c>
      <c r="E848" s="168">
        <v>285</v>
      </c>
      <c r="F848" s="168">
        <v>255</v>
      </c>
      <c r="G848" s="168">
        <v>1680</v>
      </c>
      <c r="H848" s="168">
        <v>827815</v>
      </c>
    </row>
    <row r="849" spans="1:8" x14ac:dyDescent="0.25">
      <c r="A849" s="84" t="s">
        <v>18</v>
      </c>
      <c r="B849" s="84" t="s">
        <v>19</v>
      </c>
      <c r="C849" s="84" t="s">
        <v>541</v>
      </c>
      <c r="D849" s="84" t="s">
        <v>399</v>
      </c>
      <c r="E849" s="168">
        <v>30</v>
      </c>
      <c r="F849" s="168">
        <v>25</v>
      </c>
      <c r="G849" s="168">
        <v>215</v>
      </c>
      <c r="H849" s="168">
        <v>97085</v>
      </c>
    </row>
    <row r="850" spans="1:8" x14ac:dyDescent="0.25">
      <c r="A850" s="84" t="s">
        <v>20</v>
      </c>
      <c r="B850" s="84" t="s">
        <v>21</v>
      </c>
      <c r="C850" s="84" t="s">
        <v>541</v>
      </c>
      <c r="D850" s="84" t="s">
        <v>399</v>
      </c>
      <c r="E850" s="168">
        <v>75</v>
      </c>
      <c r="F850" s="168">
        <v>70</v>
      </c>
      <c r="G850" s="168">
        <v>250</v>
      </c>
      <c r="H850" s="168">
        <v>91495</v>
      </c>
    </row>
    <row r="851" spans="1:8" x14ac:dyDescent="0.25">
      <c r="A851" s="84" t="s">
        <v>22</v>
      </c>
      <c r="B851" s="84" t="s">
        <v>23</v>
      </c>
      <c r="C851" s="84" t="s">
        <v>541</v>
      </c>
      <c r="D851" s="84" t="s">
        <v>399</v>
      </c>
      <c r="E851" s="168">
        <v>35</v>
      </c>
      <c r="F851" s="168">
        <v>30</v>
      </c>
      <c r="G851" s="168">
        <v>170</v>
      </c>
      <c r="H851" s="168">
        <v>62925</v>
      </c>
    </row>
    <row r="852" spans="1:8" x14ac:dyDescent="0.25">
      <c r="A852" s="84" t="s">
        <v>24</v>
      </c>
      <c r="B852" s="84" t="s">
        <v>492</v>
      </c>
      <c r="C852" s="84" t="s">
        <v>541</v>
      </c>
      <c r="D852" s="84" t="s">
        <v>399</v>
      </c>
      <c r="E852" s="168">
        <v>280</v>
      </c>
      <c r="F852" s="168">
        <v>260</v>
      </c>
      <c r="G852" s="168">
        <v>3565</v>
      </c>
      <c r="H852" s="168">
        <v>1079330</v>
      </c>
    </row>
    <row r="853" spans="1:8" x14ac:dyDescent="0.25">
      <c r="A853" s="84" t="s">
        <v>25</v>
      </c>
      <c r="B853" s="84" t="s">
        <v>491</v>
      </c>
      <c r="C853" s="84" t="s">
        <v>541</v>
      </c>
      <c r="D853" s="84" t="s">
        <v>399</v>
      </c>
      <c r="E853" s="168">
        <v>240</v>
      </c>
      <c r="F853" s="168">
        <v>220</v>
      </c>
      <c r="G853" s="168">
        <v>2380</v>
      </c>
      <c r="H853" s="168">
        <v>600000</v>
      </c>
    </row>
    <row r="854" spans="1:8" x14ac:dyDescent="0.25">
      <c r="A854" s="84" t="s">
        <v>26</v>
      </c>
      <c r="B854" s="84" t="s">
        <v>27</v>
      </c>
      <c r="C854" s="84" t="s">
        <v>541</v>
      </c>
      <c r="D854" s="84" t="s">
        <v>399</v>
      </c>
      <c r="E854" s="168">
        <v>295</v>
      </c>
      <c r="F854" s="168">
        <v>260</v>
      </c>
      <c r="G854" s="168">
        <v>1445</v>
      </c>
      <c r="H854" s="168">
        <v>476710</v>
      </c>
    </row>
    <row r="855" spans="1:8" x14ac:dyDescent="0.25">
      <c r="A855" s="84" t="s">
        <v>2</v>
      </c>
      <c r="B855" s="84" t="s">
        <v>3</v>
      </c>
      <c r="C855" s="84" t="s">
        <v>540</v>
      </c>
      <c r="D855" s="84" t="s">
        <v>398</v>
      </c>
      <c r="E855" s="168">
        <v>90</v>
      </c>
      <c r="F855" s="168">
        <v>85</v>
      </c>
      <c r="G855" s="168">
        <v>355</v>
      </c>
      <c r="H855" s="168">
        <v>110890</v>
      </c>
    </row>
    <row r="856" spans="1:8" x14ac:dyDescent="0.25">
      <c r="A856" s="84" t="s">
        <v>4</v>
      </c>
      <c r="B856" s="84" t="s">
        <v>496</v>
      </c>
      <c r="C856" s="84" t="s">
        <v>540</v>
      </c>
      <c r="D856" s="84" t="s">
        <v>398</v>
      </c>
      <c r="E856" s="168">
        <v>150</v>
      </c>
      <c r="F856" s="168">
        <v>140</v>
      </c>
      <c r="G856" s="168">
        <v>1945</v>
      </c>
      <c r="H856" s="168">
        <v>769780</v>
      </c>
    </row>
    <row r="857" spans="1:8" x14ac:dyDescent="0.25">
      <c r="A857" s="84" t="s">
        <v>7</v>
      </c>
      <c r="B857" s="84" t="s">
        <v>497</v>
      </c>
      <c r="C857" s="84" t="s">
        <v>540</v>
      </c>
      <c r="D857" s="84" t="s">
        <v>398</v>
      </c>
      <c r="E857" s="168">
        <v>50</v>
      </c>
      <c r="F857" s="168">
        <v>45</v>
      </c>
      <c r="G857" s="168">
        <v>4150</v>
      </c>
      <c r="H857" s="168">
        <v>1673120</v>
      </c>
    </row>
    <row r="858" spans="1:8" x14ac:dyDescent="0.25">
      <c r="A858" s="84" t="s">
        <v>8</v>
      </c>
      <c r="B858" s="84" t="s">
        <v>9</v>
      </c>
      <c r="C858" s="84" t="s">
        <v>540</v>
      </c>
      <c r="D858" s="84" t="s">
        <v>398</v>
      </c>
      <c r="E858" s="168">
        <v>25</v>
      </c>
      <c r="F858" s="168">
        <v>25</v>
      </c>
      <c r="G858" s="168">
        <v>1820</v>
      </c>
      <c r="H858" s="168">
        <v>1146920</v>
      </c>
    </row>
    <row r="859" spans="1:8" x14ac:dyDescent="0.25">
      <c r="A859" s="84" t="s">
        <v>10</v>
      </c>
      <c r="B859" s="84" t="s">
        <v>495</v>
      </c>
      <c r="C859" s="84" t="s">
        <v>540</v>
      </c>
      <c r="D859" s="84" t="s">
        <v>398</v>
      </c>
      <c r="E859" s="168">
        <v>380</v>
      </c>
      <c r="F859" s="168">
        <v>350</v>
      </c>
      <c r="G859" s="168">
        <v>9590</v>
      </c>
      <c r="H859" s="168">
        <v>4915645</v>
      </c>
    </row>
    <row r="860" spans="1:8" x14ac:dyDescent="0.25">
      <c r="A860" s="84" t="s">
        <v>11</v>
      </c>
      <c r="B860" s="84" t="s">
        <v>494</v>
      </c>
      <c r="C860" s="84" t="s">
        <v>540</v>
      </c>
      <c r="D860" s="84" t="s">
        <v>398</v>
      </c>
      <c r="E860" s="168">
        <v>55</v>
      </c>
      <c r="F860" s="168">
        <v>50</v>
      </c>
      <c r="G860" s="168">
        <v>825</v>
      </c>
      <c r="H860" s="168">
        <v>395350</v>
      </c>
    </row>
    <row r="861" spans="1:8" x14ac:dyDescent="0.25">
      <c r="A861" s="84" t="s">
        <v>12</v>
      </c>
      <c r="B861" s="84" t="s">
        <v>13</v>
      </c>
      <c r="C861" s="84" t="s">
        <v>540</v>
      </c>
      <c r="D861" s="84" t="s">
        <v>398</v>
      </c>
      <c r="E861" s="168">
        <v>750</v>
      </c>
      <c r="F861" s="168">
        <v>720</v>
      </c>
      <c r="G861" s="168">
        <v>6915</v>
      </c>
      <c r="H861" s="168">
        <v>3826700</v>
      </c>
    </row>
    <row r="862" spans="1:8" x14ac:dyDescent="0.25">
      <c r="A862" s="84" t="s">
        <v>14</v>
      </c>
      <c r="B862" s="84" t="s">
        <v>493</v>
      </c>
      <c r="C862" s="84" t="s">
        <v>540</v>
      </c>
      <c r="D862" s="84" t="s">
        <v>398</v>
      </c>
      <c r="E862" s="168">
        <v>1185</v>
      </c>
      <c r="F862" s="168">
        <v>1125</v>
      </c>
      <c r="G862" s="168">
        <v>8190</v>
      </c>
      <c r="H862" s="168">
        <v>4360520</v>
      </c>
    </row>
    <row r="863" spans="1:8" x14ac:dyDescent="0.25">
      <c r="A863" s="84" t="s">
        <v>15</v>
      </c>
      <c r="B863" s="84" t="s">
        <v>327</v>
      </c>
      <c r="C863" s="84" t="s">
        <v>540</v>
      </c>
      <c r="D863" s="84" t="s">
        <v>398</v>
      </c>
      <c r="E863" s="168">
        <v>160</v>
      </c>
      <c r="F863" s="168">
        <v>145</v>
      </c>
      <c r="G863" s="168">
        <v>3205</v>
      </c>
      <c r="H863" s="168">
        <v>1570805</v>
      </c>
    </row>
    <row r="864" spans="1:8" x14ac:dyDescent="0.25">
      <c r="A864" s="84" t="s">
        <v>16</v>
      </c>
      <c r="B864" s="84" t="s">
        <v>17</v>
      </c>
      <c r="C864" s="84" t="s">
        <v>540</v>
      </c>
      <c r="D864" s="84" t="s">
        <v>398</v>
      </c>
      <c r="E864" s="168">
        <v>470</v>
      </c>
      <c r="F864" s="168">
        <v>440</v>
      </c>
      <c r="G864" s="168">
        <v>2445</v>
      </c>
      <c r="H864" s="168">
        <v>1299465</v>
      </c>
    </row>
    <row r="865" spans="1:8" x14ac:dyDescent="0.25">
      <c r="A865" s="84" t="s">
        <v>18</v>
      </c>
      <c r="B865" s="84" t="s">
        <v>19</v>
      </c>
      <c r="C865" s="84" t="s">
        <v>540</v>
      </c>
      <c r="D865" s="84" t="s">
        <v>398</v>
      </c>
      <c r="E865" s="168">
        <v>60</v>
      </c>
      <c r="F865" s="168">
        <v>50</v>
      </c>
      <c r="G865" s="168">
        <v>350</v>
      </c>
      <c r="H865" s="168">
        <v>156820</v>
      </c>
    </row>
    <row r="866" spans="1:8" x14ac:dyDescent="0.25">
      <c r="A866" s="84" t="s">
        <v>20</v>
      </c>
      <c r="B866" s="84" t="s">
        <v>21</v>
      </c>
      <c r="C866" s="84" t="s">
        <v>540</v>
      </c>
      <c r="D866" s="84" t="s">
        <v>398</v>
      </c>
      <c r="E866" s="168">
        <v>160</v>
      </c>
      <c r="F866" s="168">
        <v>155</v>
      </c>
      <c r="G866" s="168">
        <v>2260</v>
      </c>
      <c r="H866" s="168">
        <v>560380</v>
      </c>
    </row>
    <row r="867" spans="1:8" x14ac:dyDescent="0.25">
      <c r="A867" s="84" t="s">
        <v>22</v>
      </c>
      <c r="B867" s="84" t="s">
        <v>23</v>
      </c>
      <c r="C867" s="84" t="s">
        <v>540</v>
      </c>
      <c r="D867" s="84" t="s">
        <v>398</v>
      </c>
      <c r="E867" s="168">
        <v>45</v>
      </c>
      <c r="F867" s="168">
        <v>45</v>
      </c>
      <c r="G867" s="168">
        <v>175</v>
      </c>
      <c r="H867" s="168">
        <v>92970</v>
      </c>
    </row>
    <row r="868" spans="1:8" x14ac:dyDescent="0.25">
      <c r="A868" s="84" t="s">
        <v>24</v>
      </c>
      <c r="B868" s="84" t="s">
        <v>492</v>
      </c>
      <c r="C868" s="84" t="s">
        <v>540</v>
      </c>
      <c r="D868" s="84" t="s">
        <v>398</v>
      </c>
      <c r="E868" s="168">
        <v>795</v>
      </c>
      <c r="F868" s="168">
        <v>755</v>
      </c>
      <c r="G868" s="168">
        <v>16530</v>
      </c>
      <c r="H868" s="168">
        <v>3854305</v>
      </c>
    </row>
    <row r="869" spans="1:8" x14ac:dyDescent="0.25">
      <c r="A869" s="84" t="s">
        <v>25</v>
      </c>
      <c r="B869" s="84" t="s">
        <v>491</v>
      </c>
      <c r="C869" s="84" t="s">
        <v>540</v>
      </c>
      <c r="D869" s="84" t="s">
        <v>398</v>
      </c>
      <c r="E869" s="168">
        <v>400</v>
      </c>
      <c r="F869" s="168">
        <v>375</v>
      </c>
      <c r="G869" s="168">
        <v>3805</v>
      </c>
      <c r="H869" s="168">
        <v>1264845</v>
      </c>
    </row>
    <row r="870" spans="1:8" x14ac:dyDescent="0.25">
      <c r="A870" s="84" t="s">
        <v>26</v>
      </c>
      <c r="B870" s="84" t="s">
        <v>27</v>
      </c>
      <c r="C870" s="84" t="s">
        <v>540</v>
      </c>
      <c r="D870" s="84" t="s">
        <v>398</v>
      </c>
      <c r="E870" s="168">
        <v>650</v>
      </c>
      <c r="F870" s="168">
        <v>590</v>
      </c>
      <c r="G870" s="168">
        <v>2405</v>
      </c>
      <c r="H870" s="168">
        <v>979095</v>
      </c>
    </row>
    <row r="871" spans="1:8" x14ac:dyDescent="0.25">
      <c r="A871" s="84" t="s">
        <v>2</v>
      </c>
      <c r="B871" s="84" t="s">
        <v>3</v>
      </c>
      <c r="C871" s="84" t="s">
        <v>539</v>
      </c>
      <c r="D871" s="84" t="s">
        <v>396</v>
      </c>
      <c r="E871" s="168">
        <v>80</v>
      </c>
      <c r="F871" s="168">
        <v>75</v>
      </c>
      <c r="G871" s="168">
        <v>750</v>
      </c>
      <c r="H871" s="168">
        <v>466285</v>
      </c>
    </row>
    <row r="872" spans="1:8" x14ac:dyDescent="0.25">
      <c r="A872" s="84" t="s">
        <v>4</v>
      </c>
      <c r="B872" s="84" t="s">
        <v>496</v>
      </c>
      <c r="C872" s="84" t="s">
        <v>539</v>
      </c>
      <c r="D872" s="84" t="s">
        <v>396</v>
      </c>
      <c r="E872" s="168">
        <v>280</v>
      </c>
      <c r="F872" s="168">
        <v>250</v>
      </c>
      <c r="G872" s="168">
        <v>1815</v>
      </c>
      <c r="H872" s="168">
        <v>663375</v>
      </c>
    </row>
    <row r="873" spans="1:8" x14ac:dyDescent="0.25">
      <c r="A873" s="84" t="s">
        <v>7</v>
      </c>
      <c r="B873" s="84" t="s">
        <v>497</v>
      </c>
      <c r="C873" s="84" t="s">
        <v>539</v>
      </c>
      <c r="D873" s="84" t="s">
        <v>396</v>
      </c>
      <c r="E873" s="168">
        <v>75</v>
      </c>
      <c r="F873" s="168">
        <v>70</v>
      </c>
      <c r="G873" s="168">
        <v>2355</v>
      </c>
      <c r="H873" s="168">
        <v>957670</v>
      </c>
    </row>
    <row r="874" spans="1:8" x14ac:dyDescent="0.25">
      <c r="A874" s="84" t="s">
        <v>8</v>
      </c>
      <c r="B874" s="84" t="s">
        <v>9</v>
      </c>
      <c r="C874" s="84" t="s">
        <v>539</v>
      </c>
      <c r="D874" s="84" t="s">
        <v>396</v>
      </c>
      <c r="E874" s="168">
        <v>20</v>
      </c>
      <c r="F874" s="168">
        <v>20</v>
      </c>
      <c r="G874" s="168">
        <v>4560</v>
      </c>
      <c r="H874" s="168">
        <v>1410740</v>
      </c>
    </row>
    <row r="875" spans="1:8" x14ac:dyDescent="0.25">
      <c r="A875" s="84" t="s">
        <v>10</v>
      </c>
      <c r="B875" s="84" t="s">
        <v>495</v>
      </c>
      <c r="C875" s="84" t="s">
        <v>539</v>
      </c>
      <c r="D875" s="84" t="s">
        <v>396</v>
      </c>
      <c r="E875" s="168">
        <v>590</v>
      </c>
      <c r="F875" s="168">
        <v>505</v>
      </c>
      <c r="G875" s="168">
        <v>12305</v>
      </c>
      <c r="H875" s="168">
        <v>5139935</v>
      </c>
    </row>
    <row r="876" spans="1:8" x14ac:dyDescent="0.25">
      <c r="A876" s="84" t="s">
        <v>11</v>
      </c>
      <c r="B876" s="84" t="s">
        <v>494</v>
      </c>
      <c r="C876" s="84" t="s">
        <v>539</v>
      </c>
      <c r="D876" s="84" t="s">
        <v>396</v>
      </c>
      <c r="E876" s="168">
        <v>130</v>
      </c>
      <c r="F876" s="168">
        <v>120</v>
      </c>
      <c r="G876" s="168">
        <v>2205</v>
      </c>
      <c r="H876" s="168">
        <v>871940</v>
      </c>
    </row>
    <row r="877" spans="1:8" x14ac:dyDescent="0.25">
      <c r="A877" s="84" t="s">
        <v>12</v>
      </c>
      <c r="B877" s="84" t="s">
        <v>13</v>
      </c>
      <c r="C877" s="84" t="s">
        <v>539</v>
      </c>
      <c r="D877" s="84" t="s">
        <v>396</v>
      </c>
      <c r="E877" s="168">
        <v>1495</v>
      </c>
      <c r="F877" s="168">
        <v>1370</v>
      </c>
      <c r="G877" s="168">
        <v>12940</v>
      </c>
      <c r="H877" s="168">
        <v>6210975</v>
      </c>
    </row>
    <row r="878" spans="1:8" x14ac:dyDescent="0.25">
      <c r="A878" s="84" t="s">
        <v>14</v>
      </c>
      <c r="B878" s="84" t="s">
        <v>493</v>
      </c>
      <c r="C878" s="84" t="s">
        <v>539</v>
      </c>
      <c r="D878" s="84" t="s">
        <v>396</v>
      </c>
      <c r="E878" s="168">
        <v>2745</v>
      </c>
      <c r="F878" s="168">
        <v>2555</v>
      </c>
      <c r="G878" s="168">
        <v>18115</v>
      </c>
      <c r="H878" s="168">
        <v>8712650</v>
      </c>
    </row>
    <row r="879" spans="1:8" x14ac:dyDescent="0.25">
      <c r="A879" s="84" t="s">
        <v>15</v>
      </c>
      <c r="B879" s="84" t="s">
        <v>327</v>
      </c>
      <c r="C879" s="84" t="s">
        <v>539</v>
      </c>
      <c r="D879" s="84" t="s">
        <v>396</v>
      </c>
      <c r="E879" s="168">
        <v>385</v>
      </c>
      <c r="F879" s="168">
        <v>340</v>
      </c>
      <c r="G879" s="168">
        <v>12170</v>
      </c>
      <c r="H879" s="168">
        <v>4040715</v>
      </c>
    </row>
    <row r="880" spans="1:8" x14ac:dyDescent="0.25">
      <c r="A880" s="84" t="s">
        <v>16</v>
      </c>
      <c r="B880" s="84" t="s">
        <v>17</v>
      </c>
      <c r="C880" s="84" t="s">
        <v>539</v>
      </c>
      <c r="D880" s="84" t="s">
        <v>396</v>
      </c>
      <c r="E880" s="168">
        <v>1310</v>
      </c>
      <c r="F880" s="168">
        <v>1165</v>
      </c>
      <c r="G880" s="168">
        <v>9085</v>
      </c>
      <c r="H880" s="168">
        <v>4133385</v>
      </c>
    </row>
    <row r="881" spans="1:8" x14ac:dyDescent="0.25">
      <c r="A881" s="84" t="s">
        <v>18</v>
      </c>
      <c r="B881" s="84" t="s">
        <v>19</v>
      </c>
      <c r="C881" s="84" t="s">
        <v>539</v>
      </c>
      <c r="D881" s="84" t="s">
        <v>396</v>
      </c>
      <c r="E881" s="168">
        <v>205</v>
      </c>
      <c r="F881" s="168">
        <v>175</v>
      </c>
      <c r="G881" s="168">
        <v>1865</v>
      </c>
      <c r="H881" s="168">
        <v>658210</v>
      </c>
    </row>
    <row r="882" spans="1:8" x14ac:dyDescent="0.25">
      <c r="A882" s="84" t="s">
        <v>20</v>
      </c>
      <c r="B882" s="84" t="s">
        <v>21</v>
      </c>
      <c r="C882" s="84" t="s">
        <v>539</v>
      </c>
      <c r="D882" s="84" t="s">
        <v>396</v>
      </c>
      <c r="E882" s="168">
        <v>405</v>
      </c>
      <c r="F882" s="168">
        <v>385</v>
      </c>
      <c r="G882" s="168">
        <v>1770</v>
      </c>
      <c r="H882" s="168">
        <v>752560</v>
      </c>
    </row>
    <row r="883" spans="1:8" x14ac:dyDescent="0.25">
      <c r="A883" s="84" t="s">
        <v>22</v>
      </c>
      <c r="B883" s="84" t="s">
        <v>23</v>
      </c>
      <c r="C883" s="84" t="s">
        <v>539</v>
      </c>
      <c r="D883" s="84" t="s">
        <v>396</v>
      </c>
      <c r="E883" s="168">
        <v>220</v>
      </c>
      <c r="F883" s="168">
        <v>200</v>
      </c>
      <c r="G883" s="168">
        <v>890</v>
      </c>
      <c r="H883" s="168">
        <v>366455</v>
      </c>
    </row>
    <row r="884" spans="1:8" x14ac:dyDescent="0.25">
      <c r="A884" s="84" t="s">
        <v>24</v>
      </c>
      <c r="B884" s="84" t="s">
        <v>492</v>
      </c>
      <c r="C884" s="84" t="s">
        <v>539</v>
      </c>
      <c r="D884" s="84" t="s">
        <v>396</v>
      </c>
      <c r="E884" s="168">
        <v>1540</v>
      </c>
      <c r="F884" s="168">
        <v>1400</v>
      </c>
      <c r="G884" s="168">
        <v>20525</v>
      </c>
      <c r="H884" s="168">
        <v>6627715</v>
      </c>
    </row>
    <row r="885" spans="1:8" x14ac:dyDescent="0.25">
      <c r="A885" s="84" t="s">
        <v>25</v>
      </c>
      <c r="B885" s="84" t="s">
        <v>491</v>
      </c>
      <c r="C885" s="84" t="s">
        <v>539</v>
      </c>
      <c r="D885" s="84" t="s">
        <v>396</v>
      </c>
      <c r="E885" s="168">
        <v>1205</v>
      </c>
      <c r="F885" s="168">
        <v>1090</v>
      </c>
      <c r="G885" s="168">
        <v>12190</v>
      </c>
      <c r="H885" s="168">
        <v>3848100</v>
      </c>
    </row>
    <row r="886" spans="1:8" x14ac:dyDescent="0.25">
      <c r="A886" s="84" t="s">
        <v>26</v>
      </c>
      <c r="B886" s="84" t="s">
        <v>27</v>
      </c>
      <c r="C886" s="84" t="s">
        <v>539</v>
      </c>
      <c r="D886" s="84" t="s">
        <v>396</v>
      </c>
      <c r="E886" s="168">
        <v>1430</v>
      </c>
      <c r="F886" s="168">
        <v>1210</v>
      </c>
      <c r="G886" s="168">
        <v>7735</v>
      </c>
      <c r="H886" s="168">
        <v>2546345</v>
      </c>
    </row>
    <row r="887" spans="1:8" x14ac:dyDescent="0.25">
      <c r="A887" s="84" t="s">
        <v>2</v>
      </c>
      <c r="B887" s="84" t="s">
        <v>3</v>
      </c>
      <c r="C887" s="84" t="s">
        <v>538</v>
      </c>
      <c r="D887" s="84" t="s">
        <v>395</v>
      </c>
      <c r="E887" s="168">
        <v>40</v>
      </c>
      <c r="F887" s="168">
        <v>35</v>
      </c>
      <c r="G887" s="168">
        <v>135</v>
      </c>
      <c r="H887" s="168">
        <v>77465</v>
      </c>
    </row>
    <row r="888" spans="1:8" x14ac:dyDescent="0.25">
      <c r="A888" s="84" t="s">
        <v>4</v>
      </c>
      <c r="B888" s="84" t="s">
        <v>496</v>
      </c>
      <c r="C888" s="84" t="s">
        <v>538</v>
      </c>
      <c r="D888" s="84" t="s">
        <v>395</v>
      </c>
      <c r="E888" s="168">
        <v>85</v>
      </c>
      <c r="F888" s="168">
        <v>80</v>
      </c>
      <c r="G888" s="168">
        <v>945</v>
      </c>
      <c r="H888" s="168">
        <v>449070</v>
      </c>
    </row>
    <row r="889" spans="1:8" x14ac:dyDescent="0.25">
      <c r="A889" s="84" t="s">
        <v>7</v>
      </c>
      <c r="B889" s="84" t="s">
        <v>497</v>
      </c>
      <c r="C889" s="84" t="s">
        <v>538</v>
      </c>
      <c r="D889" s="84" t="s">
        <v>395</v>
      </c>
      <c r="E889" s="168">
        <v>15</v>
      </c>
      <c r="F889" s="168">
        <v>15</v>
      </c>
      <c r="G889" s="168">
        <v>610</v>
      </c>
      <c r="H889" s="168">
        <v>366620</v>
      </c>
    </row>
    <row r="890" spans="1:8" x14ac:dyDescent="0.25">
      <c r="A890" s="84" t="s">
        <v>8</v>
      </c>
      <c r="B890" s="84" t="s">
        <v>9</v>
      </c>
      <c r="C890" s="84" t="s">
        <v>538</v>
      </c>
      <c r="D890" s="84" t="s">
        <v>395</v>
      </c>
      <c r="E890" s="168">
        <v>5</v>
      </c>
      <c r="F890" s="168">
        <v>5</v>
      </c>
      <c r="G890" s="168">
        <v>990</v>
      </c>
      <c r="H890" s="168">
        <v>470815</v>
      </c>
    </row>
    <row r="891" spans="1:8" x14ac:dyDescent="0.25">
      <c r="A891" s="84" t="s">
        <v>10</v>
      </c>
      <c r="B891" s="84" t="s">
        <v>495</v>
      </c>
      <c r="C891" s="84" t="s">
        <v>538</v>
      </c>
      <c r="D891" s="84" t="s">
        <v>395</v>
      </c>
      <c r="E891" s="168">
        <v>155</v>
      </c>
      <c r="F891" s="168">
        <v>150</v>
      </c>
      <c r="G891" s="168">
        <v>3805</v>
      </c>
      <c r="H891" s="168">
        <v>2908945</v>
      </c>
    </row>
    <row r="892" spans="1:8" x14ac:dyDescent="0.25">
      <c r="A892" s="84" t="s">
        <v>11</v>
      </c>
      <c r="B892" s="84" t="s">
        <v>494</v>
      </c>
      <c r="C892" s="84" t="s">
        <v>538</v>
      </c>
      <c r="D892" s="84" t="s">
        <v>395</v>
      </c>
      <c r="E892" s="168">
        <v>35</v>
      </c>
      <c r="F892" s="168">
        <v>30</v>
      </c>
      <c r="G892" s="168">
        <v>285</v>
      </c>
      <c r="H892" s="168">
        <v>167005</v>
      </c>
    </row>
    <row r="893" spans="1:8" x14ac:dyDescent="0.25">
      <c r="A893" s="84" t="s">
        <v>12</v>
      </c>
      <c r="B893" s="84" t="s">
        <v>13</v>
      </c>
      <c r="C893" s="84" t="s">
        <v>538</v>
      </c>
      <c r="D893" s="84" t="s">
        <v>395</v>
      </c>
      <c r="E893" s="168">
        <v>390</v>
      </c>
      <c r="F893" s="168">
        <v>380</v>
      </c>
      <c r="G893" s="168">
        <v>2800</v>
      </c>
      <c r="H893" s="168">
        <v>1745275</v>
      </c>
    </row>
    <row r="894" spans="1:8" x14ac:dyDescent="0.25">
      <c r="A894" s="84" t="s">
        <v>14</v>
      </c>
      <c r="B894" s="84" t="s">
        <v>493</v>
      </c>
      <c r="C894" s="84" t="s">
        <v>538</v>
      </c>
      <c r="D894" s="84" t="s">
        <v>395</v>
      </c>
      <c r="E894" s="168">
        <v>580</v>
      </c>
      <c r="F894" s="168">
        <v>565</v>
      </c>
      <c r="G894" s="168">
        <v>2950</v>
      </c>
      <c r="H894" s="168">
        <v>1628260</v>
      </c>
    </row>
    <row r="895" spans="1:8" x14ac:dyDescent="0.25">
      <c r="A895" s="84" t="s">
        <v>15</v>
      </c>
      <c r="B895" s="84" t="s">
        <v>327</v>
      </c>
      <c r="C895" s="84" t="s">
        <v>538</v>
      </c>
      <c r="D895" s="84" t="s">
        <v>395</v>
      </c>
      <c r="E895" s="168">
        <v>80</v>
      </c>
      <c r="F895" s="168">
        <v>80</v>
      </c>
      <c r="G895" s="168">
        <v>1025</v>
      </c>
      <c r="H895" s="168">
        <v>567135</v>
      </c>
    </row>
    <row r="896" spans="1:8" x14ac:dyDescent="0.25">
      <c r="A896" s="84" t="s">
        <v>16</v>
      </c>
      <c r="B896" s="84" t="s">
        <v>17</v>
      </c>
      <c r="C896" s="84" t="s">
        <v>538</v>
      </c>
      <c r="D896" s="84" t="s">
        <v>395</v>
      </c>
      <c r="E896" s="168">
        <v>265</v>
      </c>
      <c r="F896" s="168">
        <v>250</v>
      </c>
      <c r="G896" s="168">
        <v>1285</v>
      </c>
      <c r="H896" s="168">
        <v>740970</v>
      </c>
    </row>
    <row r="897" spans="1:8" x14ac:dyDescent="0.25">
      <c r="A897" s="84" t="s">
        <v>18</v>
      </c>
      <c r="B897" s="84" t="s">
        <v>19</v>
      </c>
      <c r="C897" s="84" t="s">
        <v>538</v>
      </c>
      <c r="D897" s="84" t="s">
        <v>395</v>
      </c>
      <c r="E897" s="168">
        <v>15</v>
      </c>
      <c r="F897" s="168">
        <v>15</v>
      </c>
      <c r="G897" s="168">
        <v>60</v>
      </c>
      <c r="H897" s="168">
        <v>27115</v>
      </c>
    </row>
    <row r="898" spans="1:8" x14ac:dyDescent="0.25">
      <c r="A898" s="84" t="s">
        <v>20</v>
      </c>
      <c r="B898" s="84" t="s">
        <v>21</v>
      </c>
      <c r="C898" s="84" t="s">
        <v>538</v>
      </c>
      <c r="D898" s="84" t="s">
        <v>395</v>
      </c>
      <c r="E898" s="168">
        <v>60</v>
      </c>
      <c r="F898" s="168">
        <v>60</v>
      </c>
      <c r="G898" s="168">
        <v>250</v>
      </c>
      <c r="H898" s="168">
        <v>103900</v>
      </c>
    </row>
    <row r="899" spans="1:8" x14ac:dyDescent="0.25">
      <c r="A899" s="84" t="s">
        <v>22</v>
      </c>
      <c r="B899" s="84" t="s">
        <v>23</v>
      </c>
      <c r="C899" s="84" t="s">
        <v>538</v>
      </c>
      <c r="D899" s="84" t="s">
        <v>395</v>
      </c>
      <c r="E899" s="168">
        <v>45</v>
      </c>
      <c r="F899" s="168">
        <v>40</v>
      </c>
      <c r="G899" s="168">
        <v>245</v>
      </c>
      <c r="H899" s="168">
        <v>85200</v>
      </c>
    </row>
    <row r="900" spans="1:8" x14ac:dyDescent="0.25">
      <c r="A900" s="84" t="s">
        <v>24</v>
      </c>
      <c r="B900" s="84" t="s">
        <v>492</v>
      </c>
      <c r="C900" s="84" t="s">
        <v>538</v>
      </c>
      <c r="D900" s="84" t="s">
        <v>395</v>
      </c>
      <c r="E900" s="168">
        <v>240</v>
      </c>
      <c r="F900" s="168">
        <v>235</v>
      </c>
      <c r="G900" s="168">
        <v>3415</v>
      </c>
      <c r="H900" s="168">
        <v>1186580</v>
      </c>
    </row>
    <row r="901" spans="1:8" x14ac:dyDescent="0.25">
      <c r="A901" s="84" t="s">
        <v>25</v>
      </c>
      <c r="B901" s="84" t="s">
        <v>491</v>
      </c>
      <c r="C901" s="84" t="s">
        <v>538</v>
      </c>
      <c r="D901" s="84" t="s">
        <v>395</v>
      </c>
      <c r="E901" s="168">
        <v>250</v>
      </c>
      <c r="F901" s="168">
        <v>240</v>
      </c>
      <c r="G901" s="168">
        <v>1860</v>
      </c>
      <c r="H901" s="168">
        <v>1013810</v>
      </c>
    </row>
    <row r="902" spans="1:8" x14ac:dyDescent="0.25">
      <c r="A902" s="84" t="s">
        <v>26</v>
      </c>
      <c r="B902" s="84" t="s">
        <v>27</v>
      </c>
      <c r="C902" s="84" t="s">
        <v>538</v>
      </c>
      <c r="D902" s="84" t="s">
        <v>395</v>
      </c>
      <c r="E902" s="168">
        <v>250</v>
      </c>
      <c r="F902" s="168">
        <v>235</v>
      </c>
      <c r="G902" s="168">
        <v>1060</v>
      </c>
      <c r="H902" s="168">
        <v>409720</v>
      </c>
    </row>
    <row r="903" spans="1:8" x14ac:dyDescent="0.25">
      <c r="A903" s="84" t="s">
        <v>2</v>
      </c>
      <c r="B903" s="84" t="s">
        <v>3</v>
      </c>
      <c r="C903" s="84" t="s">
        <v>537</v>
      </c>
      <c r="D903" s="84" t="s">
        <v>394</v>
      </c>
      <c r="E903" s="168">
        <v>230</v>
      </c>
      <c r="F903" s="168">
        <v>215</v>
      </c>
      <c r="G903" s="168">
        <v>960</v>
      </c>
      <c r="H903" s="168">
        <v>361800</v>
      </c>
    </row>
    <row r="904" spans="1:8" x14ac:dyDescent="0.25">
      <c r="A904" s="84" t="s">
        <v>4</v>
      </c>
      <c r="B904" s="84" t="s">
        <v>496</v>
      </c>
      <c r="C904" s="84" t="s">
        <v>537</v>
      </c>
      <c r="D904" s="84" t="s">
        <v>394</v>
      </c>
      <c r="E904" s="168">
        <v>510</v>
      </c>
      <c r="F904" s="168">
        <v>480</v>
      </c>
      <c r="G904" s="168">
        <v>6455</v>
      </c>
      <c r="H904" s="168">
        <v>2665080</v>
      </c>
    </row>
    <row r="905" spans="1:8" x14ac:dyDescent="0.25">
      <c r="A905" s="84" t="s">
        <v>7</v>
      </c>
      <c r="B905" s="84" t="s">
        <v>497</v>
      </c>
      <c r="C905" s="84" t="s">
        <v>537</v>
      </c>
      <c r="D905" s="84" t="s">
        <v>394</v>
      </c>
      <c r="E905" s="168">
        <v>70</v>
      </c>
      <c r="F905" s="168">
        <v>65</v>
      </c>
      <c r="G905" s="168">
        <v>1460</v>
      </c>
      <c r="H905" s="168">
        <v>623985</v>
      </c>
    </row>
    <row r="906" spans="1:8" x14ac:dyDescent="0.25">
      <c r="A906" s="84" t="s">
        <v>8</v>
      </c>
      <c r="B906" s="84" t="s">
        <v>9</v>
      </c>
      <c r="C906" s="84" t="s">
        <v>537</v>
      </c>
      <c r="D906" s="84" t="s">
        <v>394</v>
      </c>
      <c r="E906" s="168">
        <v>50</v>
      </c>
      <c r="F906" s="168">
        <v>45</v>
      </c>
      <c r="G906" s="168">
        <v>2915</v>
      </c>
      <c r="H906" s="168">
        <v>1229400</v>
      </c>
    </row>
    <row r="907" spans="1:8" x14ac:dyDescent="0.25">
      <c r="A907" s="84" t="s">
        <v>10</v>
      </c>
      <c r="B907" s="84" t="s">
        <v>495</v>
      </c>
      <c r="C907" s="84" t="s">
        <v>537</v>
      </c>
      <c r="D907" s="84" t="s">
        <v>394</v>
      </c>
      <c r="E907" s="168">
        <v>705</v>
      </c>
      <c r="F907" s="168">
        <v>650</v>
      </c>
      <c r="G907" s="168">
        <v>13115</v>
      </c>
      <c r="H907" s="168">
        <v>6580860</v>
      </c>
    </row>
    <row r="908" spans="1:8" x14ac:dyDescent="0.25">
      <c r="A908" s="84" t="s">
        <v>11</v>
      </c>
      <c r="B908" s="84" t="s">
        <v>494</v>
      </c>
      <c r="C908" s="84" t="s">
        <v>537</v>
      </c>
      <c r="D908" s="84" t="s">
        <v>394</v>
      </c>
      <c r="E908" s="168">
        <v>95</v>
      </c>
      <c r="F908" s="168">
        <v>90</v>
      </c>
      <c r="G908" s="168">
        <v>1150</v>
      </c>
      <c r="H908" s="168">
        <v>436135</v>
      </c>
    </row>
    <row r="909" spans="1:8" x14ac:dyDescent="0.25">
      <c r="A909" s="84" t="s">
        <v>12</v>
      </c>
      <c r="B909" s="84" t="s">
        <v>13</v>
      </c>
      <c r="C909" s="84" t="s">
        <v>537</v>
      </c>
      <c r="D909" s="84" t="s">
        <v>394</v>
      </c>
      <c r="E909" s="168">
        <v>2205</v>
      </c>
      <c r="F909" s="168">
        <v>2095</v>
      </c>
      <c r="G909" s="168">
        <v>15950</v>
      </c>
      <c r="H909" s="168">
        <v>9549045</v>
      </c>
    </row>
    <row r="910" spans="1:8" x14ac:dyDescent="0.25">
      <c r="A910" s="84" t="s">
        <v>14</v>
      </c>
      <c r="B910" s="84" t="s">
        <v>493</v>
      </c>
      <c r="C910" s="84" t="s">
        <v>537</v>
      </c>
      <c r="D910" s="84" t="s">
        <v>394</v>
      </c>
      <c r="E910" s="168">
        <v>3345</v>
      </c>
      <c r="F910" s="168">
        <v>3205</v>
      </c>
      <c r="G910" s="168">
        <v>20560</v>
      </c>
      <c r="H910" s="168">
        <v>10299790</v>
      </c>
    </row>
    <row r="911" spans="1:8" x14ac:dyDescent="0.25">
      <c r="A911" s="84" t="s">
        <v>15</v>
      </c>
      <c r="B911" s="84" t="s">
        <v>327</v>
      </c>
      <c r="C911" s="84" t="s">
        <v>537</v>
      </c>
      <c r="D911" s="84" t="s">
        <v>394</v>
      </c>
      <c r="E911" s="168">
        <v>380</v>
      </c>
      <c r="F911" s="168">
        <v>350</v>
      </c>
      <c r="G911" s="168">
        <v>7220</v>
      </c>
      <c r="H911" s="168">
        <v>3958655</v>
      </c>
    </row>
    <row r="912" spans="1:8" x14ac:dyDescent="0.25">
      <c r="A912" s="84" t="s">
        <v>16</v>
      </c>
      <c r="B912" s="84" t="s">
        <v>17</v>
      </c>
      <c r="C912" s="84" t="s">
        <v>537</v>
      </c>
      <c r="D912" s="84" t="s">
        <v>394</v>
      </c>
      <c r="E912" s="168">
        <v>2050</v>
      </c>
      <c r="F912" s="168">
        <v>1905</v>
      </c>
      <c r="G912" s="168">
        <v>10830</v>
      </c>
      <c r="H912" s="168">
        <v>5637780</v>
      </c>
    </row>
    <row r="913" spans="1:8" x14ac:dyDescent="0.25">
      <c r="A913" s="84" t="s">
        <v>18</v>
      </c>
      <c r="B913" s="84" t="s">
        <v>19</v>
      </c>
      <c r="C913" s="84" t="s">
        <v>537</v>
      </c>
      <c r="D913" s="84" t="s">
        <v>394</v>
      </c>
      <c r="E913" s="168">
        <v>180</v>
      </c>
      <c r="F913" s="168">
        <v>155</v>
      </c>
      <c r="G913" s="168">
        <v>1240</v>
      </c>
      <c r="H913" s="168">
        <v>549435</v>
      </c>
    </row>
    <row r="914" spans="1:8" x14ac:dyDescent="0.25">
      <c r="A914" s="84" t="s">
        <v>20</v>
      </c>
      <c r="B914" s="84" t="s">
        <v>21</v>
      </c>
      <c r="C914" s="84" t="s">
        <v>537</v>
      </c>
      <c r="D914" s="84" t="s">
        <v>394</v>
      </c>
      <c r="E914" s="168">
        <v>410</v>
      </c>
      <c r="F914" s="168">
        <v>405</v>
      </c>
      <c r="G914" s="168">
        <v>2310</v>
      </c>
      <c r="H914" s="168">
        <v>986745</v>
      </c>
    </row>
    <row r="915" spans="1:8" x14ac:dyDescent="0.25">
      <c r="A915" s="84" t="s">
        <v>22</v>
      </c>
      <c r="B915" s="84" t="s">
        <v>23</v>
      </c>
      <c r="C915" s="84" t="s">
        <v>537</v>
      </c>
      <c r="D915" s="84" t="s">
        <v>394</v>
      </c>
      <c r="E915" s="168">
        <v>260</v>
      </c>
      <c r="F915" s="168">
        <v>245</v>
      </c>
      <c r="G915" s="168">
        <v>980</v>
      </c>
      <c r="H915" s="168">
        <v>506815</v>
      </c>
    </row>
    <row r="916" spans="1:8" x14ac:dyDescent="0.25">
      <c r="A916" s="84" t="s">
        <v>24</v>
      </c>
      <c r="B916" s="84" t="s">
        <v>492</v>
      </c>
      <c r="C916" s="84" t="s">
        <v>537</v>
      </c>
      <c r="D916" s="84" t="s">
        <v>394</v>
      </c>
      <c r="E916" s="168">
        <v>1880</v>
      </c>
      <c r="F916" s="168">
        <v>1765</v>
      </c>
      <c r="G916" s="168">
        <v>20240</v>
      </c>
      <c r="H916" s="168">
        <v>8318910</v>
      </c>
    </row>
    <row r="917" spans="1:8" x14ac:dyDescent="0.25">
      <c r="A917" s="84" t="s">
        <v>25</v>
      </c>
      <c r="B917" s="84" t="s">
        <v>491</v>
      </c>
      <c r="C917" s="84" t="s">
        <v>537</v>
      </c>
      <c r="D917" s="84" t="s">
        <v>394</v>
      </c>
      <c r="E917" s="168">
        <v>1140</v>
      </c>
      <c r="F917" s="168">
        <v>1065</v>
      </c>
      <c r="G917" s="168">
        <v>9420</v>
      </c>
      <c r="H917" s="168">
        <v>2828120</v>
      </c>
    </row>
    <row r="918" spans="1:8" x14ac:dyDescent="0.25">
      <c r="A918" s="84" t="s">
        <v>26</v>
      </c>
      <c r="B918" s="84" t="s">
        <v>27</v>
      </c>
      <c r="C918" s="84" t="s">
        <v>537</v>
      </c>
      <c r="D918" s="84" t="s">
        <v>394</v>
      </c>
      <c r="E918" s="168">
        <v>1630</v>
      </c>
      <c r="F918" s="168">
        <v>1410</v>
      </c>
      <c r="G918" s="168">
        <v>7295</v>
      </c>
      <c r="H918" s="168">
        <v>2709095</v>
      </c>
    </row>
    <row r="919" spans="1:8" x14ac:dyDescent="0.25">
      <c r="A919" s="84" t="s">
        <v>2</v>
      </c>
      <c r="B919" s="84" t="s">
        <v>3</v>
      </c>
      <c r="C919" s="84" t="s">
        <v>536</v>
      </c>
      <c r="D919" s="84" t="s">
        <v>392</v>
      </c>
      <c r="E919" s="168">
        <v>90</v>
      </c>
      <c r="F919" s="168">
        <v>80</v>
      </c>
      <c r="G919" s="168">
        <v>575</v>
      </c>
      <c r="H919" s="168">
        <v>178175</v>
      </c>
    </row>
    <row r="920" spans="1:8" x14ac:dyDescent="0.25">
      <c r="A920" s="84" t="s">
        <v>4</v>
      </c>
      <c r="B920" s="84" t="s">
        <v>496</v>
      </c>
      <c r="C920" s="84" t="s">
        <v>536</v>
      </c>
      <c r="D920" s="84" t="s">
        <v>392</v>
      </c>
      <c r="E920" s="168">
        <v>385</v>
      </c>
      <c r="F920" s="168">
        <v>350</v>
      </c>
      <c r="G920" s="168">
        <v>3545</v>
      </c>
      <c r="H920" s="168">
        <v>1619210</v>
      </c>
    </row>
    <row r="921" spans="1:8" x14ac:dyDescent="0.25">
      <c r="A921" s="84" t="s">
        <v>7</v>
      </c>
      <c r="B921" s="84" t="s">
        <v>497</v>
      </c>
      <c r="C921" s="84" t="s">
        <v>536</v>
      </c>
      <c r="D921" s="84" t="s">
        <v>392</v>
      </c>
      <c r="E921" s="168">
        <v>110</v>
      </c>
      <c r="F921" s="168">
        <v>95</v>
      </c>
      <c r="G921" s="168">
        <v>5720</v>
      </c>
      <c r="H921" s="168">
        <v>3372630</v>
      </c>
    </row>
    <row r="922" spans="1:8" x14ac:dyDescent="0.25">
      <c r="A922" s="84" t="s">
        <v>8</v>
      </c>
      <c r="B922" s="84" t="s">
        <v>9</v>
      </c>
      <c r="C922" s="84" t="s">
        <v>536</v>
      </c>
      <c r="D922" s="84" t="s">
        <v>392</v>
      </c>
      <c r="E922" s="168">
        <v>60</v>
      </c>
      <c r="F922" s="168">
        <v>40</v>
      </c>
      <c r="G922" s="168">
        <v>14120</v>
      </c>
      <c r="H922" s="168">
        <v>4058995</v>
      </c>
    </row>
    <row r="923" spans="1:8" x14ac:dyDescent="0.25">
      <c r="A923" s="84" t="s">
        <v>10</v>
      </c>
      <c r="B923" s="84" t="s">
        <v>495</v>
      </c>
      <c r="C923" s="84" t="s">
        <v>536</v>
      </c>
      <c r="D923" s="84" t="s">
        <v>392</v>
      </c>
      <c r="E923" s="168">
        <v>870</v>
      </c>
      <c r="F923" s="168">
        <v>735</v>
      </c>
      <c r="G923" s="168">
        <v>23000</v>
      </c>
      <c r="H923" s="168">
        <v>11039990</v>
      </c>
    </row>
    <row r="924" spans="1:8" x14ac:dyDescent="0.25">
      <c r="A924" s="84" t="s">
        <v>11</v>
      </c>
      <c r="B924" s="84" t="s">
        <v>494</v>
      </c>
      <c r="C924" s="84" t="s">
        <v>536</v>
      </c>
      <c r="D924" s="84" t="s">
        <v>392</v>
      </c>
      <c r="E924" s="168">
        <v>160</v>
      </c>
      <c r="F924" s="168">
        <v>135</v>
      </c>
      <c r="G924" s="168">
        <v>2340</v>
      </c>
      <c r="H924" s="168">
        <v>968605</v>
      </c>
    </row>
    <row r="925" spans="1:8" x14ac:dyDescent="0.25">
      <c r="A925" s="84" t="s">
        <v>12</v>
      </c>
      <c r="B925" s="84" t="s">
        <v>13</v>
      </c>
      <c r="C925" s="84" t="s">
        <v>536</v>
      </c>
      <c r="D925" s="84" t="s">
        <v>392</v>
      </c>
      <c r="E925" s="168">
        <v>2560</v>
      </c>
      <c r="F925" s="168">
        <v>2255</v>
      </c>
      <c r="G925" s="168">
        <v>20295</v>
      </c>
      <c r="H925" s="168">
        <v>9884415</v>
      </c>
    </row>
    <row r="926" spans="1:8" x14ac:dyDescent="0.25">
      <c r="A926" s="84" t="s">
        <v>14</v>
      </c>
      <c r="B926" s="84" t="s">
        <v>493</v>
      </c>
      <c r="C926" s="84" t="s">
        <v>536</v>
      </c>
      <c r="D926" s="84" t="s">
        <v>392</v>
      </c>
      <c r="E926" s="168">
        <v>4595</v>
      </c>
      <c r="F926" s="168">
        <v>4070</v>
      </c>
      <c r="G926" s="168">
        <v>31000</v>
      </c>
      <c r="H926" s="168">
        <v>14729780</v>
      </c>
    </row>
    <row r="927" spans="1:8" x14ac:dyDescent="0.25">
      <c r="A927" s="84" t="s">
        <v>15</v>
      </c>
      <c r="B927" s="84" t="s">
        <v>327</v>
      </c>
      <c r="C927" s="84" t="s">
        <v>536</v>
      </c>
      <c r="D927" s="84" t="s">
        <v>392</v>
      </c>
      <c r="E927" s="168">
        <v>570</v>
      </c>
      <c r="F927" s="168">
        <v>490</v>
      </c>
      <c r="G927" s="168">
        <v>12060</v>
      </c>
      <c r="H927" s="168">
        <v>5563015</v>
      </c>
    </row>
    <row r="928" spans="1:8" x14ac:dyDescent="0.25">
      <c r="A928" s="84" t="s">
        <v>16</v>
      </c>
      <c r="B928" s="84" t="s">
        <v>17</v>
      </c>
      <c r="C928" s="84" t="s">
        <v>536</v>
      </c>
      <c r="D928" s="84" t="s">
        <v>392</v>
      </c>
      <c r="E928" s="168">
        <v>2280</v>
      </c>
      <c r="F928" s="168">
        <v>1870</v>
      </c>
      <c r="G928" s="168">
        <v>15840</v>
      </c>
      <c r="H928" s="168">
        <v>7259035</v>
      </c>
    </row>
    <row r="929" spans="1:8" x14ac:dyDescent="0.25">
      <c r="A929" s="84" t="s">
        <v>18</v>
      </c>
      <c r="B929" s="84" t="s">
        <v>19</v>
      </c>
      <c r="C929" s="84" t="s">
        <v>536</v>
      </c>
      <c r="D929" s="84" t="s">
        <v>392</v>
      </c>
      <c r="E929" s="168">
        <v>210</v>
      </c>
      <c r="F929" s="168">
        <v>180</v>
      </c>
      <c r="G929" s="168">
        <v>1560</v>
      </c>
      <c r="H929" s="168">
        <v>702230</v>
      </c>
    </row>
    <row r="930" spans="1:8" x14ac:dyDescent="0.25">
      <c r="A930" s="84" t="s">
        <v>20</v>
      </c>
      <c r="B930" s="84" t="s">
        <v>21</v>
      </c>
      <c r="C930" s="84" t="s">
        <v>536</v>
      </c>
      <c r="D930" s="84" t="s">
        <v>392</v>
      </c>
      <c r="E930" s="168">
        <v>485</v>
      </c>
      <c r="F930" s="168">
        <v>435</v>
      </c>
      <c r="G930" s="168">
        <v>1940</v>
      </c>
      <c r="H930" s="168">
        <v>767040</v>
      </c>
    </row>
    <row r="931" spans="1:8" x14ac:dyDescent="0.25">
      <c r="A931" s="84" t="s">
        <v>22</v>
      </c>
      <c r="B931" s="84" t="s">
        <v>23</v>
      </c>
      <c r="C931" s="84" t="s">
        <v>536</v>
      </c>
      <c r="D931" s="84" t="s">
        <v>392</v>
      </c>
      <c r="E931" s="168">
        <v>305</v>
      </c>
      <c r="F931" s="168">
        <v>275</v>
      </c>
      <c r="G931" s="168">
        <v>1235</v>
      </c>
      <c r="H931" s="168">
        <v>490945</v>
      </c>
    </row>
    <row r="932" spans="1:8" x14ac:dyDescent="0.25">
      <c r="A932" s="84" t="s">
        <v>24</v>
      </c>
      <c r="B932" s="84" t="s">
        <v>492</v>
      </c>
      <c r="C932" s="84" t="s">
        <v>536</v>
      </c>
      <c r="D932" s="84" t="s">
        <v>392</v>
      </c>
      <c r="E932" s="168">
        <v>2290</v>
      </c>
      <c r="F932" s="168">
        <v>1965</v>
      </c>
      <c r="G932" s="168">
        <v>35105</v>
      </c>
      <c r="H932" s="168">
        <v>12085240</v>
      </c>
    </row>
    <row r="933" spans="1:8" x14ac:dyDescent="0.25">
      <c r="A933" s="84" t="s">
        <v>25</v>
      </c>
      <c r="B933" s="84" t="s">
        <v>491</v>
      </c>
      <c r="C933" s="84" t="s">
        <v>536</v>
      </c>
      <c r="D933" s="84" t="s">
        <v>392</v>
      </c>
      <c r="E933" s="168">
        <v>1935</v>
      </c>
      <c r="F933" s="168">
        <v>1610</v>
      </c>
      <c r="G933" s="168">
        <v>17895</v>
      </c>
      <c r="H933" s="168">
        <v>5740075</v>
      </c>
    </row>
    <row r="934" spans="1:8" x14ac:dyDescent="0.25">
      <c r="A934" s="84" t="s">
        <v>26</v>
      </c>
      <c r="B934" s="84" t="s">
        <v>27</v>
      </c>
      <c r="C934" s="84" t="s">
        <v>536</v>
      </c>
      <c r="D934" s="84" t="s">
        <v>392</v>
      </c>
      <c r="E934" s="168">
        <v>1870</v>
      </c>
      <c r="F934" s="168">
        <v>1540</v>
      </c>
      <c r="G934" s="168">
        <v>9680</v>
      </c>
      <c r="H934" s="168">
        <v>3581155</v>
      </c>
    </row>
    <row r="935" spans="1:8" x14ac:dyDescent="0.25">
      <c r="A935" s="84" t="s">
        <v>2</v>
      </c>
      <c r="B935" s="84" t="s">
        <v>3</v>
      </c>
      <c r="C935" s="84" t="s">
        <v>535</v>
      </c>
      <c r="D935" s="84" t="s">
        <v>391</v>
      </c>
      <c r="E935" s="168">
        <v>55</v>
      </c>
      <c r="F935" s="168">
        <v>50</v>
      </c>
      <c r="G935" s="168">
        <v>270</v>
      </c>
      <c r="H935" s="168">
        <v>133150</v>
      </c>
    </row>
    <row r="936" spans="1:8" x14ac:dyDescent="0.25">
      <c r="A936" s="84" t="s">
        <v>4</v>
      </c>
      <c r="B936" s="84" t="s">
        <v>496</v>
      </c>
      <c r="C936" s="84" t="s">
        <v>535</v>
      </c>
      <c r="D936" s="84" t="s">
        <v>391</v>
      </c>
      <c r="E936" s="168">
        <v>85</v>
      </c>
      <c r="F936" s="168">
        <v>75</v>
      </c>
      <c r="G936" s="168">
        <v>400</v>
      </c>
      <c r="H936" s="168">
        <v>148875</v>
      </c>
    </row>
    <row r="937" spans="1:8" x14ac:dyDescent="0.25">
      <c r="A937" s="84" t="s">
        <v>5</v>
      </c>
      <c r="B937" s="84" t="s">
        <v>6</v>
      </c>
      <c r="C937" s="84" t="s">
        <v>535</v>
      </c>
      <c r="D937" s="84" t="s">
        <v>391</v>
      </c>
      <c r="E937" s="168">
        <v>0</v>
      </c>
      <c r="F937" s="168">
        <v>0</v>
      </c>
      <c r="G937" s="168">
        <v>30</v>
      </c>
      <c r="H937" s="168">
        <v>16000</v>
      </c>
    </row>
    <row r="938" spans="1:8" x14ac:dyDescent="0.25">
      <c r="A938" s="84" t="s">
        <v>7</v>
      </c>
      <c r="B938" s="84" t="s">
        <v>497</v>
      </c>
      <c r="C938" s="84" t="s">
        <v>535</v>
      </c>
      <c r="D938" s="84" t="s">
        <v>391</v>
      </c>
      <c r="E938" s="168">
        <v>30</v>
      </c>
      <c r="F938" s="168">
        <v>25</v>
      </c>
      <c r="G938" s="168">
        <v>805</v>
      </c>
      <c r="H938" s="168">
        <v>296590</v>
      </c>
    </row>
    <row r="939" spans="1:8" x14ac:dyDescent="0.25">
      <c r="A939" s="84" t="s">
        <v>8</v>
      </c>
      <c r="B939" s="84" t="s">
        <v>9</v>
      </c>
      <c r="C939" s="84" t="s">
        <v>535</v>
      </c>
      <c r="D939" s="84" t="s">
        <v>391</v>
      </c>
      <c r="E939" s="168">
        <v>20</v>
      </c>
      <c r="F939" s="168">
        <v>15</v>
      </c>
      <c r="G939" s="168">
        <v>1065</v>
      </c>
      <c r="H939" s="168">
        <v>494420</v>
      </c>
    </row>
    <row r="940" spans="1:8" x14ac:dyDescent="0.25">
      <c r="A940" s="84" t="s">
        <v>10</v>
      </c>
      <c r="B940" s="84" t="s">
        <v>495</v>
      </c>
      <c r="C940" s="84" t="s">
        <v>535</v>
      </c>
      <c r="D940" s="84" t="s">
        <v>391</v>
      </c>
      <c r="E940" s="168">
        <v>190</v>
      </c>
      <c r="F940" s="168">
        <v>165</v>
      </c>
      <c r="G940" s="168">
        <v>5415</v>
      </c>
      <c r="H940" s="168">
        <v>2157820</v>
      </c>
    </row>
    <row r="941" spans="1:8" x14ac:dyDescent="0.25">
      <c r="A941" s="84" t="s">
        <v>11</v>
      </c>
      <c r="B941" s="84" t="s">
        <v>494</v>
      </c>
      <c r="C941" s="84" t="s">
        <v>535</v>
      </c>
      <c r="D941" s="84" t="s">
        <v>391</v>
      </c>
      <c r="E941" s="168">
        <v>40</v>
      </c>
      <c r="F941" s="168">
        <v>40</v>
      </c>
      <c r="G941" s="168">
        <v>465</v>
      </c>
      <c r="H941" s="168">
        <v>184600</v>
      </c>
    </row>
    <row r="942" spans="1:8" x14ac:dyDescent="0.25">
      <c r="A942" s="84" t="s">
        <v>12</v>
      </c>
      <c r="B942" s="84" t="s">
        <v>13</v>
      </c>
      <c r="C942" s="84" t="s">
        <v>535</v>
      </c>
      <c r="D942" s="84" t="s">
        <v>391</v>
      </c>
      <c r="E942" s="168">
        <v>490</v>
      </c>
      <c r="F942" s="168">
        <v>445</v>
      </c>
      <c r="G942" s="168">
        <v>3010</v>
      </c>
      <c r="H942" s="168">
        <v>1366455</v>
      </c>
    </row>
    <row r="943" spans="1:8" x14ac:dyDescent="0.25">
      <c r="A943" s="84" t="s">
        <v>14</v>
      </c>
      <c r="B943" s="84" t="s">
        <v>493</v>
      </c>
      <c r="C943" s="84" t="s">
        <v>535</v>
      </c>
      <c r="D943" s="84" t="s">
        <v>391</v>
      </c>
      <c r="E943" s="168">
        <v>795</v>
      </c>
      <c r="F943" s="168">
        <v>735</v>
      </c>
      <c r="G943" s="168">
        <v>4620</v>
      </c>
      <c r="H943" s="168">
        <v>1992955</v>
      </c>
    </row>
    <row r="944" spans="1:8" x14ac:dyDescent="0.25">
      <c r="A944" s="84" t="s">
        <v>15</v>
      </c>
      <c r="B944" s="84" t="s">
        <v>327</v>
      </c>
      <c r="C944" s="84" t="s">
        <v>535</v>
      </c>
      <c r="D944" s="84" t="s">
        <v>391</v>
      </c>
      <c r="E944" s="168">
        <v>125</v>
      </c>
      <c r="F944" s="168">
        <v>105</v>
      </c>
      <c r="G944" s="168">
        <v>3035</v>
      </c>
      <c r="H944" s="168">
        <v>1031730</v>
      </c>
    </row>
    <row r="945" spans="1:8" x14ac:dyDescent="0.25">
      <c r="A945" s="84" t="s">
        <v>16</v>
      </c>
      <c r="B945" s="84" t="s">
        <v>17</v>
      </c>
      <c r="C945" s="84" t="s">
        <v>535</v>
      </c>
      <c r="D945" s="84" t="s">
        <v>391</v>
      </c>
      <c r="E945" s="168">
        <v>405</v>
      </c>
      <c r="F945" s="168">
        <v>350</v>
      </c>
      <c r="G945" s="168">
        <v>1925</v>
      </c>
      <c r="H945" s="168">
        <v>844750</v>
      </c>
    </row>
    <row r="946" spans="1:8" x14ac:dyDescent="0.25">
      <c r="A946" s="84" t="s">
        <v>18</v>
      </c>
      <c r="B946" s="84" t="s">
        <v>19</v>
      </c>
      <c r="C946" s="84" t="s">
        <v>535</v>
      </c>
      <c r="D946" s="84" t="s">
        <v>391</v>
      </c>
      <c r="E946" s="168">
        <v>35</v>
      </c>
      <c r="F946" s="168">
        <v>35</v>
      </c>
      <c r="G946" s="168">
        <v>165</v>
      </c>
      <c r="H946" s="168">
        <v>103200</v>
      </c>
    </row>
    <row r="947" spans="1:8" x14ac:dyDescent="0.25">
      <c r="A947" s="84" t="s">
        <v>20</v>
      </c>
      <c r="B947" s="84" t="s">
        <v>21</v>
      </c>
      <c r="C947" s="84" t="s">
        <v>535</v>
      </c>
      <c r="D947" s="84" t="s">
        <v>391</v>
      </c>
      <c r="E947" s="168">
        <v>110</v>
      </c>
      <c r="F947" s="168">
        <v>100</v>
      </c>
      <c r="G947" s="168">
        <v>360</v>
      </c>
      <c r="H947" s="168">
        <v>153280</v>
      </c>
    </row>
    <row r="948" spans="1:8" x14ac:dyDescent="0.25">
      <c r="A948" s="84" t="s">
        <v>22</v>
      </c>
      <c r="B948" s="84" t="s">
        <v>23</v>
      </c>
      <c r="C948" s="84" t="s">
        <v>535</v>
      </c>
      <c r="D948" s="84" t="s">
        <v>391</v>
      </c>
      <c r="E948" s="168">
        <v>60</v>
      </c>
      <c r="F948" s="168">
        <v>55</v>
      </c>
      <c r="G948" s="168">
        <v>170</v>
      </c>
      <c r="H948" s="168">
        <v>77670</v>
      </c>
    </row>
    <row r="949" spans="1:8" x14ac:dyDescent="0.25">
      <c r="A949" s="84" t="s">
        <v>24</v>
      </c>
      <c r="B949" s="84" t="s">
        <v>492</v>
      </c>
      <c r="C949" s="84" t="s">
        <v>535</v>
      </c>
      <c r="D949" s="84" t="s">
        <v>391</v>
      </c>
      <c r="E949" s="168">
        <v>385</v>
      </c>
      <c r="F949" s="168">
        <v>350</v>
      </c>
      <c r="G949" s="168">
        <v>4260</v>
      </c>
      <c r="H949" s="168">
        <v>1258360</v>
      </c>
    </row>
    <row r="950" spans="1:8" x14ac:dyDescent="0.25">
      <c r="A950" s="84" t="s">
        <v>25</v>
      </c>
      <c r="B950" s="84" t="s">
        <v>491</v>
      </c>
      <c r="C950" s="84" t="s">
        <v>535</v>
      </c>
      <c r="D950" s="84" t="s">
        <v>391</v>
      </c>
      <c r="E950" s="168">
        <v>295</v>
      </c>
      <c r="F950" s="168">
        <v>250</v>
      </c>
      <c r="G950" s="168">
        <v>2885</v>
      </c>
      <c r="H950" s="168">
        <v>673355</v>
      </c>
    </row>
    <row r="951" spans="1:8" x14ac:dyDescent="0.25">
      <c r="A951" s="84" t="s">
        <v>26</v>
      </c>
      <c r="B951" s="84" t="s">
        <v>27</v>
      </c>
      <c r="C951" s="84" t="s">
        <v>535</v>
      </c>
      <c r="D951" s="84" t="s">
        <v>391</v>
      </c>
      <c r="E951" s="168">
        <v>405</v>
      </c>
      <c r="F951" s="168">
        <v>350</v>
      </c>
      <c r="G951" s="168">
        <v>1835</v>
      </c>
      <c r="H951" s="168">
        <v>615975</v>
      </c>
    </row>
    <row r="952" spans="1:8" x14ac:dyDescent="0.25">
      <c r="A952" s="84" t="s">
        <v>2</v>
      </c>
      <c r="B952" s="84" t="s">
        <v>3</v>
      </c>
      <c r="C952" s="84" t="s">
        <v>534</v>
      </c>
      <c r="D952" s="84" t="s">
        <v>390</v>
      </c>
      <c r="E952" s="168">
        <v>205</v>
      </c>
      <c r="F952" s="168">
        <v>185</v>
      </c>
      <c r="G952" s="168">
        <v>1150</v>
      </c>
      <c r="H952" s="168">
        <v>636700</v>
      </c>
    </row>
    <row r="953" spans="1:8" x14ac:dyDescent="0.25">
      <c r="A953" s="84" t="s">
        <v>4</v>
      </c>
      <c r="B953" s="84" t="s">
        <v>496</v>
      </c>
      <c r="C953" s="84" t="s">
        <v>534</v>
      </c>
      <c r="D953" s="84" t="s">
        <v>390</v>
      </c>
      <c r="E953" s="168">
        <v>770</v>
      </c>
      <c r="F953" s="168">
        <v>710</v>
      </c>
      <c r="G953" s="168">
        <v>8285</v>
      </c>
      <c r="H953" s="168">
        <v>3315205</v>
      </c>
    </row>
    <row r="954" spans="1:8" x14ac:dyDescent="0.25">
      <c r="A954" s="84" t="s">
        <v>7</v>
      </c>
      <c r="B954" s="84" t="s">
        <v>497</v>
      </c>
      <c r="C954" s="84" t="s">
        <v>534</v>
      </c>
      <c r="D954" s="84" t="s">
        <v>390</v>
      </c>
      <c r="E954" s="168">
        <v>235</v>
      </c>
      <c r="F954" s="168">
        <v>200</v>
      </c>
      <c r="G954" s="168">
        <v>8270</v>
      </c>
      <c r="H954" s="168">
        <v>3836595</v>
      </c>
    </row>
    <row r="955" spans="1:8" x14ac:dyDescent="0.25">
      <c r="A955" s="84" t="s">
        <v>8</v>
      </c>
      <c r="B955" s="84" t="s">
        <v>9</v>
      </c>
      <c r="C955" s="84" t="s">
        <v>534</v>
      </c>
      <c r="D955" s="84" t="s">
        <v>390</v>
      </c>
      <c r="E955" s="168">
        <v>90</v>
      </c>
      <c r="F955" s="168">
        <v>75</v>
      </c>
      <c r="G955" s="168">
        <v>31810</v>
      </c>
      <c r="H955" s="168">
        <v>12623445</v>
      </c>
    </row>
    <row r="956" spans="1:8" x14ac:dyDescent="0.25">
      <c r="A956" s="84" t="s">
        <v>10</v>
      </c>
      <c r="B956" s="84" t="s">
        <v>495</v>
      </c>
      <c r="C956" s="84" t="s">
        <v>534</v>
      </c>
      <c r="D956" s="84" t="s">
        <v>390</v>
      </c>
      <c r="E956" s="168">
        <v>2245</v>
      </c>
      <c r="F956" s="168">
        <v>1900</v>
      </c>
      <c r="G956" s="168">
        <v>57255</v>
      </c>
      <c r="H956" s="168">
        <v>28463500</v>
      </c>
    </row>
    <row r="957" spans="1:8" x14ac:dyDescent="0.25">
      <c r="A957" s="84" t="s">
        <v>11</v>
      </c>
      <c r="B957" s="84" t="s">
        <v>494</v>
      </c>
      <c r="C957" s="84" t="s">
        <v>534</v>
      </c>
      <c r="D957" s="84" t="s">
        <v>390</v>
      </c>
      <c r="E957" s="168">
        <v>265</v>
      </c>
      <c r="F957" s="168">
        <v>245</v>
      </c>
      <c r="G957" s="168">
        <v>5165</v>
      </c>
      <c r="H957" s="168">
        <v>2460250</v>
      </c>
    </row>
    <row r="958" spans="1:8" x14ac:dyDescent="0.25">
      <c r="A958" s="84" t="s">
        <v>12</v>
      </c>
      <c r="B958" s="84" t="s">
        <v>13</v>
      </c>
      <c r="C958" s="84" t="s">
        <v>534</v>
      </c>
      <c r="D958" s="84" t="s">
        <v>390</v>
      </c>
      <c r="E958" s="168">
        <v>4850</v>
      </c>
      <c r="F958" s="168">
        <v>4420</v>
      </c>
      <c r="G958" s="168">
        <v>50830</v>
      </c>
      <c r="H958" s="168">
        <v>26484915</v>
      </c>
    </row>
    <row r="959" spans="1:8" x14ac:dyDescent="0.25">
      <c r="A959" s="84" t="s">
        <v>14</v>
      </c>
      <c r="B959" s="84" t="s">
        <v>493</v>
      </c>
      <c r="C959" s="84" t="s">
        <v>534</v>
      </c>
      <c r="D959" s="84" t="s">
        <v>390</v>
      </c>
      <c r="E959" s="168">
        <v>9985</v>
      </c>
      <c r="F959" s="168">
        <v>9185</v>
      </c>
      <c r="G959" s="168">
        <v>86015</v>
      </c>
      <c r="H959" s="168">
        <v>43946775</v>
      </c>
    </row>
    <row r="960" spans="1:8" x14ac:dyDescent="0.25">
      <c r="A960" s="84" t="s">
        <v>15</v>
      </c>
      <c r="B960" s="84" t="s">
        <v>327</v>
      </c>
      <c r="C960" s="84" t="s">
        <v>534</v>
      </c>
      <c r="D960" s="84" t="s">
        <v>390</v>
      </c>
      <c r="E960" s="168">
        <v>1435</v>
      </c>
      <c r="F960" s="168">
        <v>1285</v>
      </c>
      <c r="G960" s="168">
        <v>41105</v>
      </c>
      <c r="H960" s="168">
        <v>17460180</v>
      </c>
    </row>
    <row r="961" spans="1:8" x14ac:dyDescent="0.25">
      <c r="A961" s="84" t="s">
        <v>16</v>
      </c>
      <c r="B961" s="84" t="s">
        <v>17</v>
      </c>
      <c r="C961" s="84" t="s">
        <v>534</v>
      </c>
      <c r="D961" s="84" t="s">
        <v>390</v>
      </c>
      <c r="E961" s="168">
        <v>5210</v>
      </c>
      <c r="F961" s="168">
        <v>4590</v>
      </c>
      <c r="G961" s="168">
        <v>36395</v>
      </c>
      <c r="H961" s="168">
        <v>19102370</v>
      </c>
    </row>
    <row r="962" spans="1:8" x14ac:dyDescent="0.25">
      <c r="A962" s="84" t="s">
        <v>18</v>
      </c>
      <c r="B962" s="84" t="s">
        <v>19</v>
      </c>
      <c r="C962" s="84" t="s">
        <v>534</v>
      </c>
      <c r="D962" s="84" t="s">
        <v>390</v>
      </c>
      <c r="E962" s="168">
        <v>1000</v>
      </c>
      <c r="F962" s="168">
        <v>870</v>
      </c>
      <c r="G962" s="168">
        <v>15435</v>
      </c>
      <c r="H962" s="168">
        <v>6804135</v>
      </c>
    </row>
    <row r="963" spans="1:8" x14ac:dyDescent="0.25">
      <c r="A963" s="84" t="s">
        <v>20</v>
      </c>
      <c r="B963" s="84" t="s">
        <v>21</v>
      </c>
      <c r="C963" s="84" t="s">
        <v>534</v>
      </c>
      <c r="D963" s="84" t="s">
        <v>390</v>
      </c>
      <c r="E963" s="168">
        <v>1410</v>
      </c>
      <c r="F963" s="168">
        <v>1295</v>
      </c>
      <c r="G963" s="168">
        <v>8075</v>
      </c>
      <c r="H963" s="168">
        <v>3440705</v>
      </c>
    </row>
    <row r="964" spans="1:8" x14ac:dyDescent="0.25">
      <c r="A964" s="84" t="s">
        <v>22</v>
      </c>
      <c r="B964" s="84" t="s">
        <v>23</v>
      </c>
      <c r="C964" s="84" t="s">
        <v>534</v>
      </c>
      <c r="D964" s="84" t="s">
        <v>390</v>
      </c>
      <c r="E964" s="168">
        <v>895</v>
      </c>
      <c r="F964" s="168">
        <v>820</v>
      </c>
      <c r="G964" s="168">
        <v>4810</v>
      </c>
      <c r="H964" s="168">
        <v>2281855</v>
      </c>
    </row>
    <row r="965" spans="1:8" x14ac:dyDescent="0.25">
      <c r="A965" s="84" t="s">
        <v>24</v>
      </c>
      <c r="B965" s="84" t="s">
        <v>492</v>
      </c>
      <c r="C965" s="84" t="s">
        <v>534</v>
      </c>
      <c r="D965" s="84" t="s">
        <v>390</v>
      </c>
      <c r="E965" s="168">
        <v>6595</v>
      </c>
      <c r="F965" s="168">
        <v>5960</v>
      </c>
      <c r="G965" s="168">
        <v>115040</v>
      </c>
      <c r="H965" s="168">
        <v>45089350</v>
      </c>
    </row>
    <row r="966" spans="1:8" x14ac:dyDescent="0.25">
      <c r="A966" s="84" t="s">
        <v>25</v>
      </c>
      <c r="B966" s="84" t="s">
        <v>491</v>
      </c>
      <c r="C966" s="84" t="s">
        <v>534</v>
      </c>
      <c r="D966" s="84" t="s">
        <v>390</v>
      </c>
      <c r="E966" s="168">
        <v>4105</v>
      </c>
      <c r="F966" s="168">
        <v>3695</v>
      </c>
      <c r="G966" s="168">
        <v>41500</v>
      </c>
      <c r="H966" s="168">
        <v>14223700</v>
      </c>
    </row>
    <row r="967" spans="1:8" x14ac:dyDescent="0.25">
      <c r="A967" s="84" t="s">
        <v>26</v>
      </c>
      <c r="B967" s="84" t="s">
        <v>27</v>
      </c>
      <c r="C967" s="84" t="s">
        <v>534</v>
      </c>
      <c r="D967" s="84" t="s">
        <v>390</v>
      </c>
      <c r="E967" s="168">
        <v>4705</v>
      </c>
      <c r="F967" s="168">
        <v>3940</v>
      </c>
      <c r="G967" s="168">
        <v>27045</v>
      </c>
      <c r="H967" s="168">
        <v>9565005</v>
      </c>
    </row>
    <row r="968" spans="1:8" x14ac:dyDescent="0.25">
      <c r="A968" s="84" t="s">
        <v>2</v>
      </c>
      <c r="B968" s="84" t="s">
        <v>3</v>
      </c>
      <c r="C968" s="84" t="s">
        <v>533</v>
      </c>
      <c r="D968" s="84" t="s">
        <v>389</v>
      </c>
      <c r="E968" s="168">
        <v>110</v>
      </c>
      <c r="F968" s="168">
        <v>95</v>
      </c>
      <c r="G968" s="168">
        <v>365</v>
      </c>
      <c r="H968" s="168">
        <v>124845</v>
      </c>
    </row>
    <row r="969" spans="1:8" x14ac:dyDescent="0.25">
      <c r="A969" s="84" t="s">
        <v>4</v>
      </c>
      <c r="B969" s="84" t="s">
        <v>496</v>
      </c>
      <c r="C969" s="84" t="s">
        <v>533</v>
      </c>
      <c r="D969" s="84" t="s">
        <v>389</v>
      </c>
      <c r="E969" s="168">
        <v>255</v>
      </c>
      <c r="F969" s="168">
        <v>230</v>
      </c>
      <c r="G969" s="168">
        <v>1855</v>
      </c>
      <c r="H969" s="168">
        <v>865730</v>
      </c>
    </row>
    <row r="970" spans="1:8" x14ac:dyDescent="0.25">
      <c r="A970" s="84" t="s">
        <v>5</v>
      </c>
      <c r="B970" s="84" t="s">
        <v>6</v>
      </c>
      <c r="C970" s="84" t="s">
        <v>533</v>
      </c>
      <c r="D970" s="84" t="s">
        <v>389</v>
      </c>
      <c r="E970" s="168">
        <v>5</v>
      </c>
      <c r="F970" s="168">
        <v>0</v>
      </c>
      <c r="G970" s="168">
        <v>50</v>
      </c>
      <c r="H970" s="168">
        <v>14140</v>
      </c>
    </row>
    <row r="971" spans="1:8" x14ac:dyDescent="0.25">
      <c r="A971" s="84" t="s">
        <v>7</v>
      </c>
      <c r="B971" s="84" t="s">
        <v>497</v>
      </c>
      <c r="C971" s="84" t="s">
        <v>533</v>
      </c>
      <c r="D971" s="84" t="s">
        <v>389</v>
      </c>
      <c r="E971" s="168">
        <v>90</v>
      </c>
      <c r="F971" s="168">
        <v>75</v>
      </c>
      <c r="G971" s="168">
        <v>5365</v>
      </c>
      <c r="H971" s="168">
        <v>2713945</v>
      </c>
    </row>
    <row r="972" spans="1:8" x14ac:dyDescent="0.25">
      <c r="A972" s="84" t="s">
        <v>8</v>
      </c>
      <c r="B972" s="84" t="s">
        <v>9</v>
      </c>
      <c r="C972" s="84" t="s">
        <v>533</v>
      </c>
      <c r="D972" s="84" t="s">
        <v>389</v>
      </c>
      <c r="E972" s="168">
        <v>20</v>
      </c>
      <c r="F972" s="168">
        <v>15</v>
      </c>
      <c r="G972" s="168">
        <v>4195</v>
      </c>
      <c r="H972" s="168">
        <v>1675970</v>
      </c>
    </row>
    <row r="973" spans="1:8" x14ac:dyDescent="0.25">
      <c r="A973" s="84" t="s">
        <v>10</v>
      </c>
      <c r="B973" s="84" t="s">
        <v>495</v>
      </c>
      <c r="C973" s="84" t="s">
        <v>533</v>
      </c>
      <c r="D973" s="84" t="s">
        <v>389</v>
      </c>
      <c r="E973" s="168">
        <v>785</v>
      </c>
      <c r="F973" s="168">
        <v>665</v>
      </c>
      <c r="G973" s="168">
        <v>19235</v>
      </c>
      <c r="H973" s="168">
        <v>10829385</v>
      </c>
    </row>
    <row r="974" spans="1:8" x14ac:dyDescent="0.25">
      <c r="A974" s="84" t="s">
        <v>11</v>
      </c>
      <c r="B974" s="84" t="s">
        <v>494</v>
      </c>
      <c r="C974" s="84" t="s">
        <v>533</v>
      </c>
      <c r="D974" s="84" t="s">
        <v>389</v>
      </c>
      <c r="E974" s="168">
        <v>110</v>
      </c>
      <c r="F974" s="168">
        <v>105</v>
      </c>
      <c r="G974" s="168">
        <v>1570</v>
      </c>
      <c r="H974" s="168">
        <v>704455</v>
      </c>
    </row>
    <row r="975" spans="1:8" x14ac:dyDescent="0.25">
      <c r="A975" s="84" t="s">
        <v>12</v>
      </c>
      <c r="B975" s="84" t="s">
        <v>13</v>
      </c>
      <c r="C975" s="84" t="s">
        <v>533</v>
      </c>
      <c r="D975" s="84" t="s">
        <v>389</v>
      </c>
      <c r="E975" s="168">
        <v>2020</v>
      </c>
      <c r="F975" s="168">
        <v>1765</v>
      </c>
      <c r="G975" s="168">
        <v>14560</v>
      </c>
      <c r="H975" s="168">
        <v>7123970</v>
      </c>
    </row>
    <row r="976" spans="1:8" x14ac:dyDescent="0.25">
      <c r="A976" s="84" t="s">
        <v>14</v>
      </c>
      <c r="B976" s="84" t="s">
        <v>493</v>
      </c>
      <c r="C976" s="84" t="s">
        <v>533</v>
      </c>
      <c r="D976" s="84" t="s">
        <v>389</v>
      </c>
      <c r="E976" s="168">
        <v>2880</v>
      </c>
      <c r="F976" s="168">
        <v>2625</v>
      </c>
      <c r="G976" s="168">
        <v>22055</v>
      </c>
      <c r="H976" s="168">
        <v>10599240</v>
      </c>
    </row>
    <row r="977" spans="1:8" x14ac:dyDescent="0.25">
      <c r="A977" s="84" t="s">
        <v>15</v>
      </c>
      <c r="B977" s="84" t="s">
        <v>327</v>
      </c>
      <c r="C977" s="84" t="s">
        <v>533</v>
      </c>
      <c r="D977" s="84" t="s">
        <v>389</v>
      </c>
      <c r="E977" s="168">
        <v>670</v>
      </c>
      <c r="F977" s="168">
        <v>575</v>
      </c>
      <c r="G977" s="168">
        <v>9435</v>
      </c>
      <c r="H977" s="168">
        <v>4781390</v>
      </c>
    </row>
    <row r="978" spans="1:8" x14ac:dyDescent="0.25">
      <c r="A978" s="84" t="s">
        <v>16</v>
      </c>
      <c r="B978" s="84" t="s">
        <v>17</v>
      </c>
      <c r="C978" s="84" t="s">
        <v>533</v>
      </c>
      <c r="D978" s="84" t="s">
        <v>389</v>
      </c>
      <c r="E978" s="168">
        <v>1400</v>
      </c>
      <c r="F978" s="168">
        <v>1210</v>
      </c>
      <c r="G978" s="168">
        <v>9365</v>
      </c>
      <c r="H978" s="168">
        <v>4991010</v>
      </c>
    </row>
    <row r="979" spans="1:8" x14ac:dyDescent="0.25">
      <c r="A979" s="84" t="s">
        <v>18</v>
      </c>
      <c r="B979" s="84" t="s">
        <v>19</v>
      </c>
      <c r="C979" s="84" t="s">
        <v>533</v>
      </c>
      <c r="D979" s="84" t="s">
        <v>389</v>
      </c>
      <c r="E979" s="168">
        <v>160</v>
      </c>
      <c r="F979" s="168">
        <v>135</v>
      </c>
      <c r="G979" s="168">
        <v>1500</v>
      </c>
      <c r="H979" s="168">
        <v>556745</v>
      </c>
    </row>
    <row r="980" spans="1:8" x14ac:dyDescent="0.25">
      <c r="A980" s="84" t="s">
        <v>20</v>
      </c>
      <c r="B980" s="84" t="s">
        <v>21</v>
      </c>
      <c r="C980" s="84" t="s">
        <v>533</v>
      </c>
      <c r="D980" s="84" t="s">
        <v>389</v>
      </c>
      <c r="E980" s="168">
        <v>320</v>
      </c>
      <c r="F980" s="168">
        <v>290</v>
      </c>
      <c r="G980" s="168">
        <v>1255</v>
      </c>
      <c r="H980" s="168">
        <v>471880</v>
      </c>
    </row>
    <row r="981" spans="1:8" x14ac:dyDescent="0.25">
      <c r="A981" s="84" t="s">
        <v>22</v>
      </c>
      <c r="B981" s="84" t="s">
        <v>23</v>
      </c>
      <c r="C981" s="84" t="s">
        <v>533</v>
      </c>
      <c r="D981" s="84" t="s">
        <v>389</v>
      </c>
      <c r="E981" s="168">
        <v>260</v>
      </c>
      <c r="F981" s="168">
        <v>230</v>
      </c>
      <c r="G981" s="168">
        <v>1150</v>
      </c>
      <c r="H981" s="168">
        <v>437665</v>
      </c>
    </row>
    <row r="982" spans="1:8" x14ac:dyDescent="0.25">
      <c r="A982" s="84" t="s">
        <v>24</v>
      </c>
      <c r="B982" s="84" t="s">
        <v>492</v>
      </c>
      <c r="C982" s="84" t="s">
        <v>533</v>
      </c>
      <c r="D982" s="84" t="s">
        <v>389</v>
      </c>
      <c r="E982" s="168">
        <v>1715</v>
      </c>
      <c r="F982" s="168">
        <v>1505</v>
      </c>
      <c r="G982" s="168">
        <v>25070</v>
      </c>
      <c r="H982" s="168">
        <v>8047950</v>
      </c>
    </row>
    <row r="983" spans="1:8" x14ac:dyDescent="0.25">
      <c r="A983" s="84" t="s">
        <v>25</v>
      </c>
      <c r="B983" s="84" t="s">
        <v>491</v>
      </c>
      <c r="C983" s="84" t="s">
        <v>533</v>
      </c>
      <c r="D983" s="84" t="s">
        <v>389</v>
      </c>
      <c r="E983" s="168">
        <v>1055</v>
      </c>
      <c r="F983" s="168">
        <v>890</v>
      </c>
      <c r="G983" s="168">
        <v>9270</v>
      </c>
      <c r="H983" s="168">
        <v>3247165</v>
      </c>
    </row>
    <row r="984" spans="1:8" x14ac:dyDescent="0.25">
      <c r="A984" s="84" t="s">
        <v>26</v>
      </c>
      <c r="B984" s="84" t="s">
        <v>27</v>
      </c>
      <c r="C984" s="84" t="s">
        <v>533</v>
      </c>
      <c r="D984" s="84" t="s">
        <v>389</v>
      </c>
      <c r="E984" s="168">
        <v>1605</v>
      </c>
      <c r="F984" s="168">
        <v>1260</v>
      </c>
      <c r="G984" s="168">
        <v>10665</v>
      </c>
      <c r="H984" s="168">
        <v>3720840</v>
      </c>
    </row>
    <row r="985" spans="1:8" x14ac:dyDescent="0.25">
      <c r="A985" s="84" t="s">
        <v>2</v>
      </c>
      <c r="B985" s="84" t="s">
        <v>3</v>
      </c>
      <c r="C985" s="84" t="s">
        <v>532</v>
      </c>
      <c r="D985" s="84" t="s">
        <v>388</v>
      </c>
      <c r="E985" s="168">
        <v>110</v>
      </c>
      <c r="F985" s="168">
        <v>95</v>
      </c>
      <c r="G985" s="168">
        <v>310</v>
      </c>
      <c r="H985" s="168">
        <v>100450</v>
      </c>
    </row>
    <row r="986" spans="1:8" x14ac:dyDescent="0.25">
      <c r="A986" s="84" t="s">
        <v>4</v>
      </c>
      <c r="B986" s="84" t="s">
        <v>496</v>
      </c>
      <c r="C986" s="84" t="s">
        <v>532</v>
      </c>
      <c r="D986" s="84" t="s">
        <v>388</v>
      </c>
      <c r="E986" s="168">
        <v>155</v>
      </c>
      <c r="F986" s="168">
        <v>150</v>
      </c>
      <c r="G986" s="168">
        <v>1315</v>
      </c>
      <c r="H986" s="168">
        <v>418485</v>
      </c>
    </row>
    <row r="987" spans="1:8" x14ac:dyDescent="0.25">
      <c r="A987" s="84" t="s">
        <v>7</v>
      </c>
      <c r="B987" s="84" t="s">
        <v>497</v>
      </c>
      <c r="C987" s="84" t="s">
        <v>532</v>
      </c>
      <c r="D987" s="84" t="s">
        <v>388</v>
      </c>
      <c r="E987" s="168">
        <v>30</v>
      </c>
      <c r="F987" s="168">
        <v>25</v>
      </c>
      <c r="G987" s="168">
        <v>1010</v>
      </c>
      <c r="H987" s="168">
        <v>615525</v>
      </c>
    </row>
    <row r="988" spans="1:8" x14ac:dyDescent="0.25">
      <c r="A988" s="84" t="s">
        <v>8</v>
      </c>
      <c r="B988" s="84" t="s">
        <v>9</v>
      </c>
      <c r="C988" s="84" t="s">
        <v>532</v>
      </c>
      <c r="D988" s="84" t="s">
        <v>388</v>
      </c>
      <c r="E988" s="168">
        <v>30</v>
      </c>
      <c r="F988" s="168">
        <v>25</v>
      </c>
      <c r="G988" s="168">
        <v>3495</v>
      </c>
      <c r="H988" s="168">
        <v>2261550</v>
      </c>
    </row>
    <row r="989" spans="1:8" x14ac:dyDescent="0.25">
      <c r="A989" s="84" t="s">
        <v>10</v>
      </c>
      <c r="B989" s="84" t="s">
        <v>495</v>
      </c>
      <c r="C989" s="84" t="s">
        <v>532</v>
      </c>
      <c r="D989" s="84" t="s">
        <v>388</v>
      </c>
      <c r="E989" s="168">
        <v>320</v>
      </c>
      <c r="F989" s="168">
        <v>280</v>
      </c>
      <c r="G989" s="168">
        <v>7175</v>
      </c>
      <c r="H989" s="168">
        <v>3977205</v>
      </c>
    </row>
    <row r="990" spans="1:8" x14ac:dyDescent="0.25">
      <c r="A990" s="84" t="s">
        <v>11</v>
      </c>
      <c r="B990" s="84" t="s">
        <v>494</v>
      </c>
      <c r="C990" s="84" t="s">
        <v>532</v>
      </c>
      <c r="D990" s="84" t="s">
        <v>388</v>
      </c>
      <c r="E990" s="168">
        <v>40</v>
      </c>
      <c r="F990" s="168">
        <v>40</v>
      </c>
      <c r="G990" s="168">
        <v>495</v>
      </c>
      <c r="H990" s="168">
        <v>250465</v>
      </c>
    </row>
    <row r="991" spans="1:8" x14ac:dyDescent="0.25">
      <c r="A991" s="84" t="s">
        <v>12</v>
      </c>
      <c r="B991" s="84" t="s">
        <v>13</v>
      </c>
      <c r="C991" s="84" t="s">
        <v>532</v>
      </c>
      <c r="D991" s="84" t="s">
        <v>388</v>
      </c>
      <c r="E991" s="168">
        <v>715</v>
      </c>
      <c r="F991" s="168">
        <v>670</v>
      </c>
      <c r="G991" s="168">
        <v>5815</v>
      </c>
      <c r="H991" s="168">
        <v>2906760</v>
      </c>
    </row>
    <row r="992" spans="1:8" x14ac:dyDescent="0.25">
      <c r="A992" s="84" t="s">
        <v>14</v>
      </c>
      <c r="B992" s="84" t="s">
        <v>493</v>
      </c>
      <c r="C992" s="84" t="s">
        <v>532</v>
      </c>
      <c r="D992" s="84" t="s">
        <v>388</v>
      </c>
      <c r="E992" s="168">
        <v>1110</v>
      </c>
      <c r="F992" s="168">
        <v>1040</v>
      </c>
      <c r="G992" s="168">
        <v>6335</v>
      </c>
      <c r="H992" s="168">
        <v>2936235</v>
      </c>
    </row>
    <row r="993" spans="1:8" x14ac:dyDescent="0.25">
      <c r="A993" s="84" t="s">
        <v>15</v>
      </c>
      <c r="B993" s="84" t="s">
        <v>327</v>
      </c>
      <c r="C993" s="84" t="s">
        <v>532</v>
      </c>
      <c r="D993" s="84" t="s">
        <v>388</v>
      </c>
      <c r="E993" s="168">
        <v>130</v>
      </c>
      <c r="F993" s="168">
        <v>120</v>
      </c>
      <c r="G993" s="168">
        <v>2750</v>
      </c>
      <c r="H993" s="168">
        <v>1431865</v>
      </c>
    </row>
    <row r="994" spans="1:8" x14ac:dyDescent="0.25">
      <c r="A994" s="84" t="s">
        <v>16</v>
      </c>
      <c r="B994" s="84" t="s">
        <v>17</v>
      </c>
      <c r="C994" s="84" t="s">
        <v>532</v>
      </c>
      <c r="D994" s="84" t="s">
        <v>388</v>
      </c>
      <c r="E994" s="168">
        <v>500</v>
      </c>
      <c r="F994" s="168">
        <v>465</v>
      </c>
      <c r="G994" s="168">
        <v>2095</v>
      </c>
      <c r="H994" s="168">
        <v>1069805</v>
      </c>
    </row>
    <row r="995" spans="1:8" x14ac:dyDescent="0.25">
      <c r="A995" s="84" t="s">
        <v>18</v>
      </c>
      <c r="B995" s="84" t="s">
        <v>19</v>
      </c>
      <c r="C995" s="84" t="s">
        <v>532</v>
      </c>
      <c r="D995" s="84" t="s">
        <v>388</v>
      </c>
      <c r="E995" s="168">
        <v>40</v>
      </c>
      <c r="F995" s="168">
        <v>30</v>
      </c>
      <c r="G995" s="168">
        <v>170</v>
      </c>
      <c r="H995" s="168">
        <v>62255</v>
      </c>
    </row>
    <row r="996" spans="1:8" x14ac:dyDescent="0.25">
      <c r="A996" s="84" t="s">
        <v>20</v>
      </c>
      <c r="B996" s="84" t="s">
        <v>21</v>
      </c>
      <c r="C996" s="84" t="s">
        <v>532</v>
      </c>
      <c r="D996" s="84" t="s">
        <v>388</v>
      </c>
      <c r="E996" s="168">
        <v>130</v>
      </c>
      <c r="F996" s="168">
        <v>125</v>
      </c>
      <c r="G996" s="168">
        <v>450</v>
      </c>
      <c r="H996" s="168">
        <v>166490</v>
      </c>
    </row>
    <row r="997" spans="1:8" x14ac:dyDescent="0.25">
      <c r="A997" s="84" t="s">
        <v>22</v>
      </c>
      <c r="B997" s="84" t="s">
        <v>23</v>
      </c>
      <c r="C997" s="84" t="s">
        <v>532</v>
      </c>
      <c r="D997" s="84" t="s">
        <v>388</v>
      </c>
      <c r="E997" s="168">
        <v>65</v>
      </c>
      <c r="F997" s="168">
        <v>60</v>
      </c>
      <c r="G997" s="168">
        <v>470</v>
      </c>
      <c r="H997" s="168">
        <v>190860</v>
      </c>
    </row>
    <row r="998" spans="1:8" x14ac:dyDescent="0.25">
      <c r="A998" s="84" t="s">
        <v>24</v>
      </c>
      <c r="B998" s="84" t="s">
        <v>492</v>
      </c>
      <c r="C998" s="84" t="s">
        <v>532</v>
      </c>
      <c r="D998" s="84" t="s">
        <v>388</v>
      </c>
      <c r="E998" s="168">
        <v>430</v>
      </c>
      <c r="F998" s="168">
        <v>390</v>
      </c>
      <c r="G998" s="168">
        <v>5275</v>
      </c>
      <c r="H998" s="168">
        <v>1673265</v>
      </c>
    </row>
    <row r="999" spans="1:8" x14ac:dyDescent="0.25">
      <c r="A999" s="84" t="s">
        <v>25</v>
      </c>
      <c r="B999" s="84" t="s">
        <v>491</v>
      </c>
      <c r="C999" s="84" t="s">
        <v>532</v>
      </c>
      <c r="D999" s="84" t="s">
        <v>388</v>
      </c>
      <c r="E999" s="168">
        <v>415</v>
      </c>
      <c r="F999" s="168">
        <v>390</v>
      </c>
      <c r="G999" s="168">
        <v>4775</v>
      </c>
      <c r="H999" s="168">
        <v>1554805</v>
      </c>
    </row>
    <row r="1000" spans="1:8" x14ac:dyDescent="0.25">
      <c r="A1000" s="84" t="s">
        <v>26</v>
      </c>
      <c r="B1000" s="84" t="s">
        <v>27</v>
      </c>
      <c r="C1000" s="84" t="s">
        <v>532</v>
      </c>
      <c r="D1000" s="84" t="s">
        <v>388</v>
      </c>
      <c r="E1000" s="168">
        <v>555</v>
      </c>
      <c r="F1000" s="168">
        <v>460</v>
      </c>
      <c r="G1000" s="168">
        <v>2275</v>
      </c>
      <c r="H1000" s="168">
        <v>903620</v>
      </c>
    </row>
    <row r="1001" spans="1:8" x14ac:dyDescent="0.25">
      <c r="A1001" s="84" t="s">
        <v>2</v>
      </c>
      <c r="B1001" s="84" t="s">
        <v>3</v>
      </c>
      <c r="C1001" s="84" t="s">
        <v>531</v>
      </c>
      <c r="D1001" s="84" t="s">
        <v>387</v>
      </c>
      <c r="E1001" s="168">
        <v>255</v>
      </c>
      <c r="F1001" s="168">
        <v>200</v>
      </c>
      <c r="G1001" s="168">
        <v>1330</v>
      </c>
      <c r="H1001" s="168">
        <v>713050</v>
      </c>
    </row>
    <row r="1002" spans="1:8" x14ac:dyDescent="0.25">
      <c r="A1002" s="84" t="s">
        <v>4</v>
      </c>
      <c r="B1002" s="84" t="s">
        <v>496</v>
      </c>
      <c r="C1002" s="84" t="s">
        <v>531</v>
      </c>
      <c r="D1002" s="84" t="s">
        <v>387</v>
      </c>
      <c r="E1002" s="168">
        <v>535</v>
      </c>
      <c r="F1002" s="168">
        <v>515</v>
      </c>
      <c r="G1002" s="168">
        <v>8105</v>
      </c>
      <c r="H1002" s="168">
        <v>4151795</v>
      </c>
    </row>
    <row r="1003" spans="1:8" x14ac:dyDescent="0.25">
      <c r="A1003" s="84" t="s">
        <v>5</v>
      </c>
      <c r="B1003" s="84" t="s">
        <v>6</v>
      </c>
      <c r="C1003" s="84" t="s">
        <v>531</v>
      </c>
      <c r="D1003" s="84" t="s">
        <v>387</v>
      </c>
      <c r="E1003" s="168">
        <v>0</v>
      </c>
      <c r="F1003" s="168">
        <v>0</v>
      </c>
      <c r="G1003" s="168">
        <v>10</v>
      </c>
      <c r="H1003" s="168">
        <v>3220</v>
      </c>
    </row>
    <row r="1004" spans="1:8" x14ac:dyDescent="0.25">
      <c r="A1004" s="84" t="s">
        <v>7</v>
      </c>
      <c r="B1004" s="84" t="s">
        <v>497</v>
      </c>
      <c r="C1004" s="84" t="s">
        <v>531</v>
      </c>
      <c r="D1004" s="84" t="s">
        <v>387</v>
      </c>
      <c r="E1004" s="168">
        <v>105</v>
      </c>
      <c r="F1004" s="168">
        <v>95</v>
      </c>
      <c r="G1004" s="168">
        <v>4100</v>
      </c>
      <c r="H1004" s="168">
        <v>2404625</v>
      </c>
    </row>
    <row r="1005" spans="1:8" x14ac:dyDescent="0.25">
      <c r="A1005" s="84" t="s">
        <v>8</v>
      </c>
      <c r="B1005" s="84" t="s">
        <v>9</v>
      </c>
      <c r="C1005" s="84" t="s">
        <v>531</v>
      </c>
      <c r="D1005" s="84" t="s">
        <v>387</v>
      </c>
      <c r="E1005" s="168">
        <v>50</v>
      </c>
      <c r="F1005" s="168">
        <v>40</v>
      </c>
      <c r="G1005" s="168">
        <v>9580</v>
      </c>
      <c r="H1005" s="168">
        <v>3549095</v>
      </c>
    </row>
    <row r="1006" spans="1:8" x14ac:dyDescent="0.25">
      <c r="A1006" s="84" t="s">
        <v>10</v>
      </c>
      <c r="B1006" s="84" t="s">
        <v>495</v>
      </c>
      <c r="C1006" s="84" t="s">
        <v>531</v>
      </c>
      <c r="D1006" s="84" t="s">
        <v>387</v>
      </c>
      <c r="E1006" s="168">
        <v>990</v>
      </c>
      <c r="F1006" s="168">
        <v>890</v>
      </c>
      <c r="G1006" s="168">
        <v>25685</v>
      </c>
      <c r="H1006" s="168">
        <v>16930850</v>
      </c>
    </row>
    <row r="1007" spans="1:8" x14ac:dyDescent="0.25">
      <c r="A1007" s="84" t="s">
        <v>11</v>
      </c>
      <c r="B1007" s="84" t="s">
        <v>494</v>
      </c>
      <c r="C1007" s="84" t="s">
        <v>531</v>
      </c>
      <c r="D1007" s="84" t="s">
        <v>387</v>
      </c>
      <c r="E1007" s="168">
        <v>165</v>
      </c>
      <c r="F1007" s="168">
        <v>160</v>
      </c>
      <c r="G1007" s="168">
        <v>3425</v>
      </c>
      <c r="H1007" s="168">
        <v>1490445</v>
      </c>
    </row>
    <row r="1008" spans="1:8" x14ac:dyDescent="0.25">
      <c r="A1008" s="84" t="s">
        <v>12</v>
      </c>
      <c r="B1008" s="84" t="s">
        <v>13</v>
      </c>
      <c r="C1008" s="84" t="s">
        <v>531</v>
      </c>
      <c r="D1008" s="84" t="s">
        <v>387</v>
      </c>
      <c r="E1008" s="168">
        <v>3130</v>
      </c>
      <c r="F1008" s="168">
        <v>2890</v>
      </c>
      <c r="G1008" s="168">
        <v>31320</v>
      </c>
      <c r="H1008" s="168">
        <v>18005795</v>
      </c>
    </row>
    <row r="1009" spans="1:8" x14ac:dyDescent="0.25">
      <c r="A1009" s="84" t="s">
        <v>14</v>
      </c>
      <c r="B1009" s="84" t="s">
        <v>493</v>
      </c>
      <c r="C1009" s="84" t="s">
        <v>531</v>
      </c>
      <c r="D1009" s="84" t="s">
        <v>387</v>
      </c>
      <c r="E1009" s="168">
        <v>5460</v>
      </c>
      <c r="F1009" s="168">
        <v>5125</v>
      </c>
      <c r="G1009" s="168">
        <v>36845</v>
      </c>
      <c r="H1009" s="168">
        <v>18787555</v>
      </c>
    </row>
    <row r="1010" spans="1:8" x14ac:dyDescent="0.25">
      <c r="A1010" s="84" t="s">
        <v>15</v>
      </c>
      <c r="B1010" s="84" t="s">
        <v>327</v>
      </c>
      <c r="C1010" s="84" t="s">
        <v>531</v>
      </c>
      <c r="D1010" s="84" t="s">
        <v>387</v>
      </c>
      <c r="E1010" s="168">
        <v>795</v>
      </c>
      <c r="F1010" s="168">
        <v>735</v>
      </c>
      <c r="G1010" s="168">
        <v>18620</v>
      </c>
      <c r="H1010" s="168">
        <v>9488390</v>
      </c>
    </row>
    <row r="1011" spans="1:8" x14ac:dyDescent="0.25">
      <c r="A1011" s="84" t="s">
        <v>16</v>
      </c>
      <c r="B1011" s="84" t="s">
        <v>17</v>
      </c>
      <c r="C1011" s="84" t="s">
        <v>531</v>
      </c>
      <c r="D1011" s="84" t="s">
        <v>387</v>
      </c>
      <c r="E1011" s="168">
        <v>2515</v>
      </c>
      <c r="F1011" s="168">
        <v>2275</v>
      </c>
      <c r="G1011" s="168">
        <v>17915</v>
      </c>
      <c r="H1011" s="168">
        <v>10672410</v>
      </c>
    </row>
    <row r="1012" spans="1:8" x14ac:dyDescent="0.25">
      <c r="A1012" s="84" t="s">
        <v>18</v>
      </c>
      <c r="B1012" s="84" t="s">
        <v>19</v>
      </c>
      <c r="C1012" s="84" t="s">
        <v>531</v>
      </c>
      <c r="D1012" s="84" t="s">
        <v>387</v>
      </c>
      <c r="E1012" s="168">
        <v>205</v>
      </c>
      <c r="F1012" s="168">
        <v>175</v>
      </c>
      <c r="G1012" s="168">
        <v>1810</v>
      </c>
      <c r="H1012" s="168">
        <v>884745</v>
      </c>
    </row>
    <row r="1013" spans="1:8" x14ac:dyDescent="0.25">
      <c r="A1013" s="84" t="s">
        <v>20</v>
      </c>
      <c r="B1013" s="84" t="s">
        <v>21</v>
      </c>
      <c r="C1013" s="84" t="s">
        <v>531</v>
      </c>
      <c r="D1013" s="84" t="s">
        <v>387</v>
      </c>
      <c r="E1013" s="168">
        <v>630</v>
      </c>
      <c r="F1013" s="168">
        <v>585</v>
      </c>
      <c r="G1013" s="168">
        <v>2650</v>
      </c>
      <c r="H1013" s="168">
        <v>1341400</v>
      </c>
    </row>
    <row r="1014" spans="1:8" x14ac:dyDescent="0.25">
      <c r="A1014" s="84" t="s">
        <v>22</v>
      </c>
      <c r="B1014" s="84" t="s">
        <v>23</v>
      </c>
      <c r="C1014" s="84" t="s">
        <v>531</v>
      </c>
      <c r="D1014" s="84" t="s">
        <v>387</v>
      </c>
      <c r="E1014" s="168">
        <v>335</v>
      </c>
      <c r="F1014" s="168">
        <v>300</v>
      </c>
      <c r="G1014" s="168">
        <v>1860</v>
      </c>
      <c r="H1014" s="168">
        <v>624650</v>
      </c>
    </row>
    <row r="1015" spans="1:8" x14ac:dyDescent="0.25">
      <c r="A1015" s="84" t="s">
        <v>24</v>
      </c>
      <c r="B1015" s="84" t="s">
        <v>492</v>
      </c>
      <c r="C1015" s="84" t="s">
        <v>531</v>
      </c>
      <c r="D1015" s="84" t="s">
        <v>387</v>
      </c>
      <c r="E1015" s="168">
        <v>2550</v>
      </c>
      <c r="F1015" s="168">
        <v>2305</v>
      </c>
      <c r="G1015" s="168">
        <v>41755</v>
      </c>
      <c r="H1015" s="168">
        <v>14001050</v>
      </c>
    </row>
    <row r="1016" spans="1:8" x14ac:dyDescent="0.25">
      <c r="A1016" s="84" t="s">
        <v>25</v>
      </c>
      <c r="B1016" s="84" t="s">
        <v>491</v>
      </c>
      <c r="C1016" s="84" t="s">
        <v>531</v>
      </c>
      <c r="D1016" s="84" t="s">
        <v>387</v>
      </c>
      <c r="E1016" s="168">
        <v>2055</v>
      </c>
      <c r="F1016" s="168">
        <v>1840</v>
      </c>
      <c r="G1016" s="168">
        <v>22250</v>
      </c>
      <c r="H1016" s="168">
        <v>7474920</v>
      </c>
    </row>
    <row r="1017" spans="1:8" x14ac:dyDescent="0.25">
      <c r="A1017" s="84" t="s">
        <v>26</v>
      </c>
      <c r="B1017" s="84" t="s">
        <v>27</v>
      </c>
      <c r="C1017" s="84" t="s">
        <v>531</v>
      </c>
      <c r="D1017" s="84" t="s">
        <v>387</v>
      </c>
      <c r="E1017" s="168">
        <v>2290</v>
      </c>
      <c r="F1017" s="168">
        <v>1960</v>
      </c>
      <c r="G1017" s="168">
        <v>11740</v>
      </c>
      <c r="H1017" s="168">
        <v>4798015</v>
      </c>
    </row>
    <row r="1018" spans="1:8" x14ac:dyDescent="0.25">
      <c r="A1018" s="84" t="s">
        <v>2</v>
      </c>
      <c r="B1018" s="84" t="s">
        <v>3</v>
      </c>
      <c r="C1018" s="84" t="s">
        <v>530</v>
      </c>
      <c r="D1018" s="84" t="s">
        <v>386</v>
      </c>
      <c r="E1018" s="168">
        <v>100</v>
      </c>
      <c r="F1018" s="168">
        <v>95</v>
      </c>
      <c r="G1018" s="168">
        <v>385</v>
      </c>
      <c r="H1018" s="168">
        <v>147340</v>
      </c>
    </row>
    <row r="1019" spans="1:8" x14ac:dyDescent="0.25">
      <c r="A1019" s="84" t="s">
        <v>4</v>
      </c>
      <c r="B1019" s="84" t="s">
        <v>496</v>
      </c>
      <c r="C1019" s="84" t="s">
        <v>530</v>
      </c>
      <c r="D1019" s="84" t="s">
        <v>386</v>
      </c>
      <c r="E1019" s="168">
        <v>250</v>
      </c>
      <c r="F1019" s="168">
        <v>240</v>
      </c>
      <c r="G1019" s="168">
        <v>1960</v>
      </c>
      <c r="H1019" s="168">
        <v>826950</v>
      </c>
    </row>
    <row r="1020" spans="1:8" x14ac:dyDescent="0.25">
      <c r="A1020" s="84" t="s">
        <v>7</v>
      </c>
      <c r="B1020" s="84" t="s">
        <v>497</v>
      </c>
      <c r="C1020" s="84" t="s">
        <v>530</v>
      </c>
      <c r="D1020" s="84" t="s">
        <v>386</v>
      </c>
      <c r="E1020" s="168">
        <v>70</v>
      </c>
      <c r="F1020" s="168">
        <v>65</v>
      </c>
      <c r="G1020" s="168">
        <v>2010</v>
      </c>
      <c r="H1020" s="168">
        <v>727385</v>
      </c>
    </row>
    <row r="1021" spans="1:8" x14ac:dyDescent="0.25">
      <c r="A1021" s="84" t="s">
        <v>8</v>
      </c>
      <c r="B1021" s="84" t="s">
        <v>9</v>
      </c>
      <c r="C1021" s="84" t="s">
        <v>530</v>
      </c>
      <c r="D1021" s="84" t="s">
        <v>386</v>
      </c>
      <c r="E1021" s="168">
        <v>30</v>
      </c>
      <c r="F1021" s="168">
        <v>30</v>
      </c>
      <c r="G1021" s="168">
        <v>1960</v>
      </c>
      <c r="H1021" s="168">
        <v>1089565</v>
      </c>
    </row>
    <row r="1022" spans="1:8" x14ac:dyDescent="0.25">
      <c r="A1022" s="84" t="s">
        <v>10</v>
      </c>
      <c r="B1022" s="84" t="s">
        <v>495</v>
      </c>
      <c r="C1022" s="84" t="s">
        <v>530</v>
      </c>
      <c r="D1022" s="84" t="s">
        <v>386</v>
      </c>
      <c r="E1022" s="168">
        <v>735</v>
      </c>
      <c r="F1022" s="168">
        <v>685</v>
      </c>
      <c r="G1022" s="168">
        <v>19755</v>
      </c>
      <c r="H1022" s="168">
        <v>8845420</v>
      </c>
    </row>
    <row r="1023" spans="1:8" x14ac:dyDescent="0.25">
      <c r="A1023" s="84" t="s">
        <v>11</v>
      </c>
      <c r="B1023" s="84" t="s">
        <v>494</v>
      </c>
      <c r="C1023" s="84" t="s">
        <v>530</v>
      </c>
      <c r="D1023" s="84" t="s">
        <v>386</v>
      </c>
      <c r="E1023" s="168">
        <v>85</v>
      </c>
      <c r="F1023" s="168">
        <v>85</v>
      </c>
      <c r="G1023" s="168">
        <v>1405</v>
      </c>
      <c r="H1023" s="168">
        <v>569215</v>
      </c>
    </row>
    <row r="1024" spans="1:8" x14ac:dyDescent="0.25">
      <c r="A1024" s="84" t="s">
        <v>12</v>
      </c>
      <c r="B1024" s="84" t="s">
        <v>13</v>
      </c>
      <c r="C1024" s="84" t="s">
        <v>530</v>
      </c>
      <c r="D1024" s="84" t="s">
        <v>386</v>
      </c>
      <c r="E1024" s="168">
        <v>1765</v>
      </c>
      <c r="F1024" s="168">
        <v>1695</v>
      </c>
      <c r="G1024" s="168">
        <v>13110</v>
      </c>
      <c r="H1024" s="168">
        <v>6592445</v>
      </c>
    </row>
    <row r="1025" spans="1:8" x14ac:dyDescent="0.25">
      <c r="A1025" s="84" t="s">
        <v>14</v>
      </c>
      <c r="B1025" s="84" t="s">
        <v>493</v>
      </c>
      <c r="C1025" s="84" t="s">
        <v>530</v>
      </c>
      <c r="D1025" s="84" t="s">
        <v>386</v>
      </c>
      <c r="E1025" s="168">
        <v>2750</v>
      </c>
      <c r="F1025" s="168">
        <v>2655</v>
      </c>
      <c r="G1025" s="168">
        <v>18845</v>
      </c>
      <c r="H1025" s="168">
        <v>9045245</v>
      </c>
    </row>
    <row r="1026" spans="1:8" x14ac:dyDescent="0.25">
      <c r="A1026" s="84" t="s">
        <v>15</v>
      </c>
      <c r="B1026" s="84" t="s">
        <v>327</v>
      </c>
      <c r="C1026" s="84" t="s">
        <v>530</v>
      </c>
      <c r="D1026" s="84" t="s">
        <v>386</v>
      </c>
      <c r="E1026" s="168">
        <v>415</v>
      </c>
      <c r="F1026" s="168">
        <v>395</v>
      </c>
      <c r="G1026" s="168">
        <v>9225</v>
      </c>
      <c r="H1026" s="168">
        <v>4461455</v>
      </c>
    </row>
    <row r="1027" spans="1:8" x14ac:dyDescent="0.25">
      <c r="A1027" s="84" t="s">
        <v>16</v>
      </c>
      <c r="B1027" s="84" t="s">
        <v>17</v>
      </c>
      <c r="C1027" s="84" t="s">
        <v>530</v>
      </c>
      <c r="D1027" s="84" t="s">
        <v>386</v>
      </c>
      <c r="E1027" s="168">
        <v>1515</v>
      </c>
      <c r="F1027" s="168">
        <v>1450</v>
      </c>
      <c r="G1027" s="168">
        <v>9350</v>
      </c>
      <c r="H1027" s="168">
        <v>5100760</v>
      </c>
    </row>
    <row r="1028" spans="1:8" x14ac:dyDescent="0.25">
      <c r="A1028" s="84" t="s">
        <v>18</v>
      </c>
      <c r="B1028" s="84" t="s">
        <v>19</v>
      </c>
      <c r="C1028" s="84" t="s">
        <v>530</v>
      </c>
      <c r="D1028" s="84" t="s">
        <v>386</v>
      </c>
      <c r="E1028" s="168">
        <v>175</v>
      </c>
      <c r="F1028" s="168">
        <v>175</v>
      </c>
      <c r="G1028" s="168">
        <v>2555</v>
      </c>
      <c r="H1028" s="168">
        <v>1304780</v>
      </c>
    </row>
    <row r="1029" spans="1:8" x14ac:dyDescent="0.25">
      <c r="A1029" s="84" t="s">
        <v>20</v>
      </c>
      <c r="B1029" s="84" t="s">
        <v>21</v>
      </c>
      <c r="C1029" s="84" t="s">
        <v>530</v>
      </c>
      <c r="D1029" s="84" t="s">
        <v>386</v>
      </c>
      <c r="E1029" s="168">
        <v>420</v>
      </c>
      <c r="F1029" s="168">
        <v>405</v>
      </c>
      <c r="G1029" s="168">
        <v>1660</v>
      </c>
      <c r="H1029" s="168">
        <v>645865</v>
      </c>
    </row>
    <row r="1030" spans="1:8" x14ac:dyDescent="0.25">
      <c r="A1030" s="84" t="s">
        <v>22</v>
      </c>
      <c r="B1030" s="84" t="s">
        <v>23</v>
      </c>
      <c r="C1030" s="84" t="s">
        <v>530</v>
      </c>
      <c r="D1030" s="84" t="s">
        <v>386</v>
      </c>
      <c r="E1030" s="168">
        <v>180</v>
      </c>
      <c r="F1030" s="168">
        <v>175</v>
      </c>
      <c r="G1030" s="168">
        <v>875</v>
      </c>
      <c r="H1030" s="168">
        <v>420170</v>
      </c>
    </row>
    <row r="1031" spans="1:8" x14ac:dyDescent="0.25">
      <c r="A1031" s="84" t="s">
        <v>24</v>
      </c>
      <c r="B1031" s="84" t="s">
        <v>492</v>
      </c>
      <c r="C1031" s="84" t="s">
        <v>530</v>
      </c>
      <c r="D1031" s="84" t="s">
        <v>386</v>
      </c>
      <c r="E1031" s="168">
        <v>1635</v>
      </c>
      <c r="F1031" s="168">
        <v>1565</v>
      </c>
      <c r="G1031" s="168">
        <v>23525</v>
      </c>
      <c r="H1031" s="168">
        <v>8637225</v>
      </c>
    </row>
    <row r="1032" spans="1:8" x14ac:dyDescent="0.25">
      <c r="A1032" s="84" t="s">
        <v>25</v>
      </c>
      <c r="B1032" s="84" t="s">
        <v>491</v>
      </c>
      <c r="C1032" s="84" t="s">
        <v>530</v>
      </c>
      <c r="D1032" s="84" t="s">
        <v>386</v>
      </c>
      <c r="E1032" s="168">
        <v>950</v>
      </c>
      <c r="F1032" s="168">
        <v>895</v>
      </c>
      <c r="G1032" s="168">
        <v>7505</v>
      </c>
      <c r="H1032" s="168">
        <v>2399885</v>
      </c>
    </row>
    <row r="1033" spans="1:8" x14ac:dyDescent="0.25">
      <c r="A1033" s="84" t="s">
        <v>26</v>
      </c>
      <c r="B1033" s="84" t="s">
        <v>27</v>
      </c>
      <c r="C1033" s="84" t="s">
        <v>530</v>
      </c>
      <c r="D1033" s="84" t="s">
        <v>386</v>
      </c>
      <c r="E1033" s="168">
        <v>1260</v>
      </c>
      <c r="F1033" s="168">
        <v>1190</v>
      </c>
      <c r="G1033" s="168">
        <v>6075</v>
      </c>
      <c r="H1033" s="168">
        <v>2249310</v>
      </c>
    </row>
    <row r="1034" spans="1:8" x14ac:dyDescent="0.25">
      <c r="A1034" s="84" t="s">
        <v>2</v>
      </c>
      <c r="B1034" s="84" t="s">
        <v>3</v>
      </c>
      <c r="C1034" s="84" t="s">
        <v>529</v>
      </c>
      <c r="D1034" s="84" t="s">
        <v>385</v>
      </c>
      <c r="E1034" s="168">
        <v>190</v>
      </c>
      <c r="F1034" s="168">
        <v>175</v>
      </c>
      <c r="G1034" s="168">
        <v>980</v>
      </c>
      <c r="H1034" s="168">
        <v>377935</v>
      </c>
    </row>
    <row r="1035" spans="1:8" x14ac:dyDescent="0.25">
      <c r="A1035" s="84" t="s">
        <v>4</v>
      </c>
      <c r="B1035" s="84" t="s">
        <v>496</v>
      </c>
      <c r="C1035" s="84" t="s">
        <v>529</v>
      </c>
      <c r="D1035" s="84" t="s">
        <v>385</v>
      </c>
      <c r="E1035" s="168">
        <v>470</v>
      </c>
      <c r="F1035" s="168">
        <v>430</v>
      </c>
      <c r="G1035" s="168">
        <v>4325</v>
      </c>
      <c r="H1035" s="168">
        <v>1757435</v>
      </c>
    </row>
    <row r="1036" spans="1:8" x14ac:dyDescent="0.25">
      <c r="A1036" s="84" t="s">
        <v>7</v>
      </c>
      <c r="B1036" s="84" t="s">
        <v>497</v>
      </c>
      <c r="C1036" s="84" t="s">
        <v>529</v>
      </c>
      <c r="D1036" s="84" t="s">
        <v>385</v>
      </c>
      <c r="E1036" s="168">
        <v>80</v>
      </c>
      <c r="F1036" s="168">
        <v>75</v>
      </c>
      <c r="G1036" s="168">
        <v>2170</v>
      </c>
      <c r="H1036" s="168">
        <v>966445</v>
      </c>
    </row>
    <row r="1037" spans="1:8" x14ac:dyDescent="0.25">
      <c r="A1037" s="84" t="s">
        <v>8</v>
      </c>
      <c r="B1037" s="84" t="s">
        <v>9</v>
      </c>
      <c r="C1037" s="84" t="s">
        <v>529</v>
      </c>
      <c r="D1037" s="84" t="s">
        <v>385</v>
      </c>
      <c r="E1037" s="168">
        <v>20</v>
      </c>
      <c r="F1037" s="168">
        <v>20</v>
      </c>
      <c r="G1037" s="168">
        <v>4675</v>
      </c>
      <c r="H1037" s="168">
        <v>2029595</v>
      </c>
    </row>
    <row r="1038" spans="1:8" x14ac:dyDescent="0.25">
      <c r="A1038" s="84" t="s">
        <v>10</v>
      </c>
      <c r="B1038" s="84" t="s">
        <v>495</v>
      </c>
      <c r="C1038" s="84" t="s">
        <v>529</v>
      </c>
      <c r="D1038" s="84" t="s">
        <v>385</v>
      </c>
      <c r="E1038" s="168">
        <v>795</v>
      </c>
      <c r="F1038" s="168">
        <v>720</v>
      </c>
      <c r="G1038" s="168">
        <v>12625</v>
      </c>
      <c r="H1038" s="168">
        <v>6386785</v>
      </c>
    </row>
    <row r="1039" spans="1:8" x14ac:dyDescent="0.25">
      <c r="A1039" s="84" t="s">
        <v>11</v>
      </c>
      <c r="B1039" s="84" t="s">
        <v>494</v>
      </c>
      <c r="C1039" s="84" t="s">
        <v>529</v>
      </c>
      <c r="D1039" s="84" t="s">
        <v>385</v>
      </c>
      <c r="E1039" s="168">
        <v>105</v>
      </c>
      <c r="F1039" s="168">
        <v>105</v>
      </c>
      <c r="G1039" s="168">
        <v>1195</v>
      </c>
      <c r="H1039" s="168">
        <v>607725</v>
      </c>
    </row>
    <row r="1040" spans="1:8" x14ac:dyDescent="0.25">
      <c r="A1040" s="84" t="s">
        <v>12</v>
      </c>
      <c r="B1040" s="84" t="s">
        <v>13</v>
      </c>
      <c r="C1040" s="84" t="s">
        <v>529</v>
      </c>
      <c r="D1040" s="84" t="s">
        <v>385</v>
      </c>
      <c r="E1040" s="168">
        <v>2030</v>
      </c>
      <c r="F1040" s="168">
        <v>1940</v>
      </c>
      <c r="G1040" s="168">
        <v>15360</v>
      </c>
      <c r="H1040" s="168">
        <v>8445645</v>
      </c>
    </row>
    <row r="1041" spans="1:8" x14ac:dyDescent="0.25">
      <c r="A1041" s="84" t="s">
        <v>14</v>
      </c>
      <c r="B1041" s="84" t="s">
        <v>493</v>
      </c>
      <c r="C1041" s="84" t="s">
        <v>529</v>
      </c>
      <c r="D1041" s="84" t="s">
        <v>385</v>
      </c>
      <c r="E1041" s="168">
        <v>3900</v>
      </c>
      <c r="F1041" s="168">
        <v>3690</v>
      </c>
      <c r="G1041" s="168">
        <v>22275</v>
      </c>
      <c r="H1041" s="168">
        <v>11216050</v>
      </c>
    </row>
    <row r="1042" spans="1:8" x14ac:dyDescent="0.25">
      <c r="A1042" s="84" t="s">
        <v>15</v>
      </c>
      <c r="B1042" s="84" t="s">
        <v>327</v>
      </c>
      <c r="C1042" s="84" t="s">
        <v>529</v>
      </c>
      <c r="D1042" s="84" t="s">
        <v>385</v>
      </c>
      <c r="E1042" s="168">
        <v>440</v>
      </c>
      <c r="F1042" s="168">
        <v>405</v>
      </c>
      <c r="G1042" s="168">
        <v>7065</v>
      </c>
      <c r="H1042" s="168">
        <v>3045080</v>
      </c>
    </row>
    <row r="1043" spans="1:8" x14ac:dyDescent="0.25">
      <c r="A1043" s="84" t="s">
        <v>16</v>
      </c>
      <c r="B1043" s="84" t="s">
        <v>17</v>
      </c>
      <c r="C1043" s="84" t="s">
        <v>529</v>
      </c>
      <c r="D1043" s="84" t="s">
        <v>385</v>
      </c>
      <c r="E1043" s="168">
        <v>2055</v>
      </c>
      <c r="F1043" s="168">
        <v>1885</v>
      </c>
      <c r="G1043" s="168">
        <v>12550</v>
      </c>
      <c r="H1043" s="168">
        <v>8139500</v>
      </c>
    </row>
    <row r="1044" spans="1:8" x14ac:dyDescent="0.25">
      <c r="A1044" s="84" t="s">
        <v>18</v>
      </c>
      <c r="B1044" s="84" t="s">
        <v>19</v>
      </c>
      <c r="C1044" s="84" t="s">
        <v>529</v>
      </c>
      <c r="D1044" s="84" t="s">
        <v>385</v>
      </c>
      <c r="E1044" s="168">
        <v>265</v>
      </c>
      <c r="F1044" s="168">
        <v>230</v>
      </c>
      <c r="G1044" s="168">
        <v>1880</v>
      </c>
      <c r="H1044" s="168">
        <v>748500</v>
      </c>
    </row>
    <row r="1045" spans="1:8" x14ac:dyDescent="0.25">
      <c r="A1045" s="84" t="s">
        <v>20</v>
      </c>
      <c r="B1045" s="84" t="s">
        <v>21</v>
      </c>
      <c r="C1045" s="84" t="s">
        <v>529</v>
      </c>
      <c r="D1045" s="84" t="s">
        <v>385</v>
      </c>
      <c r="E1045" s="168">
        <v>530</v>
      </c>
      <c r="F1045" s="168">
        <v>495</v>
      </c>
      <c r="G1045" s="168">
        <v>1670</v>
      </c>
      <c r="H1045" s="168">
        <v>727270</v>
      </c>
    </row>
    <row r="1046" spans="1:8" x14ac:dyDescent="0.25">
      <c r="A1046" s="84" t="s">
        <v>22</v>
      </c>
      <c r="B1046" s="84" t="s">
        <v>23</v>
      </c>
      <c r="C1046" s="84" t="s">
        <v>529</v>
      </c>
      <c r="D1046" s="84" t="s">
        <v>385</v>
      </c>
      <c r="E1046" s="168">
        <v>445</v>
      </c>
      <c r="F1046" s="168">
        <v>430</v>
      </c>
      <c r="G1046" s="168">
        <v>1525</v>
      </c>
      <c r="H1046" s="168">
        <v>931900</v>
      </c>
    </row>
    <row r="1047" spans="1:8" x14ac:dyDescent="0.25">
      <c r="A1047" s="84" t="s">
        <v>24</v>
      </c>
      <c r="B1047" s="84" t="s">
        <v>492</v>
      </c>
      <c r="C1047" s="84" t="s">
        <v>529</v>
      </c>
      <c r="D1047" s="84" t="s">
        <v>385</v>
      </c>
      <c r="E1047" s="168">
        <v>2230</v>
      </c>
      <c r="F1047" s="168">
        <v>2075</v>
      </c>
      <c r="G1047" s="168">
        <v>23690</v>
      </c>
      <c r="H1047" s="168">
        <v>9803905</v>
      </c>
    </row>
    <row r="1048" spans="1:8" x14ac:dyDescent="0.25">
      <c r="A1048" s="84" t="s">
        <v>25</v>
      </c>
      <c r="B1048" s="84" t="s">
        <v>491</v>
      </c>
      <c r="C1048" s="84" t="s">
        <v>529</v>
      </c>
      <c r="D1048" s="84" t="s">
        <v>385</v>
      </c>
      <c r="E1048" s="168">
        <v>1490</v>
      </c>
      <c r="F1048" s="168">
        <v>1335</v>
      </c>
      <c r="G1048" s="168">
        <v>11925</v>
      </c>
      <c r="H1048" s="168">
        <v>4585285</v>
      </c>
    </row>
    <row r="1049" spans="1:8" x14ac:dyDescent="0.25">
      <c r="A1049" s="84" t="s">
        <v>26</v>
      </c>
      <c r="B1049" s="84" t="s">
        <v>27</v>
      </c>
      <c r="C1049" s="84" t="s">
        <v>529</v>
      </c>
      <c r="D1049" s="84" t="s">
        <v>385</v>
      </c>
      <c r="E1049" s="168">
        <v>1780</v>
      </c>
      <c r="F1049" s="168">
        <v>1540</v>
      </c>
      <c r="G1049" s="168">
        <v>7425</v>
      </c>
      <c r="H1049" s="168">
        <v>2926675</v>
      </c>
    </row>
    <row r="1050" spans="1:8" x14ac:dyDescent="0.25">
      <c r="A1050" s="84" t="s">
        <v>2</v>
      </c>
      <c r="B1050" s="84" t="s">
        <v>3</v>
      </c>
      <c r="C1050" s="84" t="s">
        <v>528</v>
      </c>
      <c r="D1050" s="84" t="s">
        <v>384</v>
      </c>
      <c r="E1050" s="168">
        <v>45</v>
      </c>
      <c r="F1050" s="168">
        <v>40</v>
      </c>
      <c r="G1050" s="168">
        <v>120</v>
      </c>
      <c r="H1050" s="168">
        <v>48815</v>
      </c>
    </row>
    <row r="1051" spans="1:8" x14ac:dyDescent="0.25">
      <c r="A1051" s="84" t="s">
        <v>4</v>
      </c>
      <c r="B1051" s="84" t="s">
        <v>496</v>
      </c>
      <c r="C1051" s="84" t="s">
        <v>528</v>
      </c>
      <c r="D1051" s="84" t="s">
        <v>384</v>
      </c>
      <c r="E1051" s="168">
        <v>155</v>
      </c>
      <c r="F1051" s="168">
        <v>145</v>
      </c>
      <c r="G1051" s="168">
        <v>1310</v>
      </c>
      <c r="H1051" s="168">
        <v>523815</v>
      </c>
    </row>
    <row r="1052" spans="1:8" x14ac:dyDescent="0.25">
      <c r="A1052" s="84" t="s">
        <v>7</v>
      </c>
      <c r="B1052" s="84" t="s">
        <v>497</v>
      </c>
      <c r="C1052" s="84" t="s">
        <v>528</v>
      </c>
      <c r="D1052" s="84" t="s">
        <v>384</v>
      </c>
      <c r="E1052" s="168">
        <v>30</v>
      </c>
      <c r="F1052" s="168">
        <v>25</v>
      </c>
      <c r="G1052" s="168">
        <v>845</v>
      </c>
      <c r="H1052" s="168">
        <v>335365</v>
      </c>
    </row>
    <row r="1053" spans="1:8" x14ac:dyDescent="0.25">
      <c r="A1053" s="84" t="s">
        <v>8</v>
      </c>
      <c r="B1053" s="84" t="s">
        <v>9</v>
      </c>
      <c r="C1053" s="84" t="s">
        <v>528</v>
      </c>
      <c r="D1053" s="84" t="s">
        <v>384</v>
      </c>
      <c r="E1053" s="168">
        <v>10</v>
      </c>
      <c r="F1053" s="168">
        <v>5</v>
      </c>
      <c r="G1053" s="168">
        <v>1985</v>
      </c>
      <c r="H1053" s="168">
        <v>679230</v>
      </c>
    </row>
    <row r="1054" spans="1:8" x14ac:dyDescent="0.25">
      <c r="A1054" s="84" t="s">
        <v>10</v>
      </c>
      <c r="B1054" s="84" t="s">
        <v>495</v>
      </c>
      <c r="C1054" s="84" t="s">
        <v>528</v>
      </c>
      <c r="D1054" s="84" t="s">
        <v>384</v>
      </c>
      <c r="E1054" s="168">
        <v>200</v>
      </c>
      <c r="F1054" s="168">
        <v>180</v>
      </c>
      <c r="G1054" s="168">
        <v>3125</v>
      </c>
      <c r="H1054" s="168">
        <v>1600300</v>
      </c>
    </row>
    <row r="1055" spans="1:8" x14ac:dyDescent="0.25">
      <c r="A1055" s="84" t="s">
        <v>11</v>
      </c>
      <c r="B1055" s="84" t="s">
        <v>494</v>
      </c>
      <c r="C1055" s="84" t="s">
        <v>528</v>
      </c>
      <c r="D1055" s="84" t="s">
        <v>384</v>
      </c>
      <c r="E1055" s="168">
        <v>35</v>
      </c>
      <c r="F1055" s="168">
        <v>35</v>
      </c>
      <c r="G1055" s="168">
        <v>440</v>
      </c>
      <c r="H1055" s="168">
        <v>299895</v>
      </c>
    </row>
    <row r="1056" spans="1:8" x14ac:dyDescent="0.25">
      <c r="A1056" s="84" t="s">
        <v>12</v>
      </c>
      <c r="B1056" s="84" t="s">
        <v>13</v>
      </c>
      <c r="C1056" s="84" t="s">
        <v>528</v>
      </c>
      <c r="D1056" s="84" t="s">
        <v>384</v>
      </c>
      <c r="E1056" s="168">
        <v>565</v>
      </c>
      <c r="F1056" s="168">
        <v>530</v>
      </c>
      <c r="G1056" s="168">
        <v>4055</v>
      </c>
      <c r="H1056" s="168">
        <v>1882350</v>
      </c>
    </row>
    <row r="1057" spans="1:8" x14ac:dyDescent="0.25">
      <c r="A1057" s="84" t="s">
        <v>14</v>
      </c>
      <c r="B1057" s="84" t="s">
        <v>493</v>
      </c>
      <c r="C1057" s="84" t="s">
        <v>528</v>
      </c>
      <c r="D1057" s="84" t="s">
        <v>384</v>
      </c>
      <c r="E1057" s="168">
        <v>1125</v>
      </c>
      <c r="F1057" s="168">
        <v>1080</v>
      </c>
      <c r="G1057" s="168">
        <v>5725</v>
      </c>
      <c r="H1057" s="168">
        <v>2807650</v>
      </c>
    </row>
    <row r="1058" spans="1:8" x14ac:dyDescent="0.25">
      <c r="A1058" s="84" t="s">
        <v>15</v>
      </c>
      <c r="B1058" s="84" t="s">
        <v>327</v>
      </c>
      <c r="C1058" s="84" t="s">
        <v>528</v>
      </c>
      <c r="D1058" s="84" t="s">
        <v>384</v>
      </c>
      <c r="E1058" s="168">
        <v>120</v>
      </c>
      <c r="F1058" s="168">
        <v>110</v>
      </c>
      <c r="G1058" s="168">
        <v>2695</v>
      </c>
      <c r="H1058" s="168">
        <v>1002805</v>
      </c>
    </row>
    <row r="1059" spans="1:8" x14ac:dyDescent="0.25">
      <c r="A1059" s="84" t="s">
        <v>16</v>
      </c>
      <c r="B1059" s="84" t="s">
        <v>17</v>
      </c>
      <c r="C1059" s="84" t="s">
        <v>528</v>
      </c>
      <c r="D1059" s="84" t="s">
        <v>384</v>
      </c>
      <c r="E1059" s="168">
        <v>760</v>
      </c>
      <c r="F1059" s="168">
        <v>705</v>
      </c>
      <c r="G1059" s="168">
        <v>3880</v>
      </c>
      <c r="H1059" s="168">
        <v>1903635</v>
      </c>
    </row>
    <row r="1060" spans="1:8" x14ac:dyDescent="0.25">
      <c r="A1060" s="84" t="s">
        <v>18</v>
      </c>
      <c r="B1060" s="84" t="s">
        <v>19</v>
      </c>
      <c r="C1060" s="84" t="s">
        <v>528</v>
      </c>
      <c r="D1060" s="84" t="s">
        <v>384</v>
      </c>
      <c r="E1060" s="168">
        <v>40</v>
      </c>
      <c r="F1060" s="168">
        <v>35</v>
      </c>
      <c r="G1060" s="168">
        <v>175</v>
      </c>
      <c r="H1060" s="168">
        <v>86475</v>
      </c>
    </row>
    <row r="1061" spans="1:8" x14ac:dyDescent="0.25">
      <c r="A1061" s="84" t="s">
        <v>20</v>
      </c>
      <c r="B1061" s="84" t="s">
        <v>21</v>
      </c>
      <c r="C1061" s="84" t="s">
        <v>528</v>
      </c>
      <c r="D1061" s="84" t="s">
        <v>384</v>
      </c>
      <c r="E1061" s="168">
        <v>140</v>
      </c>
      <c r="F1061" s="168">
        <v>135</v>
      </c>
      <c r="G1061" s="168">
        <v>480</v>
      </c>
      <c r="H1061" s="168">
        <v>260990</v>
      </c>
    </row>
    <row r="1062" spans="1:8" x14ac:dyDescent="0.25">
      <c r="A1062" s="84" t="s">
        <v>22</v>
      </c>
      <c r="B1062" s="84" t="s">
        <v>23</v>
      </c>
      <c r="C1062" s="84" t="s">
        <v>528</v>
      </c>
      <c r="D1062" s="84" t="s">
        <v>384</v>
      </c>
      <c r="E1062" s="168">
        <v>80</v>
      </c>
      <c r="F1062" s="168">
        <v>80</v>
      </c>
      <c r="G1062" s="168">
        <v>280</v>
      </c>
      <c r="H1062" s="168">
        <v>115160</v>
      </c>
    </row>
    <row r="1063" spans="1:8" x14ac:dyDescent="0.25">
      <c r="A1063" s="84" t="s">
        <v>24</v>
      </c>
      <c r="B1063" s="84" t="s">
        <v>492</v>
      </c>
      <c r="C1063" s="84" t="s">
        <v>528</v>
      </c>
      <c r="D1063" s="84" t="s">
        <v>384</v>
      </c>
      <c r="E1063" s="168">
        <v>565</v>
      </c>
      <c r="F1063" s="168">
        <v>525</v>
      </c>
      <c r="G1063" s="168">
        <v>5160</v>
      </c>
      <c r="H1063" s="168">
        <v>1827485</v>
      </c>
    </row>
    <row r="1064" spans="1:8" x14ac:dyDescent="0.25">
      <c r="A1064" s="84" t="s">
        <v>25</v>
      </c>
      <c r="B1064" s="84" t="s">
        <v>491</v>
      </c>
      <c r="C1064" s="84" t="s">
        <v>528</v>
      </c>
      <c r="D1064" s="84" t="s">
        <v>384</v>
      </c>
      <c r="E1064" s="168">
        <v>420</v>
      </c>
      <c r="F1064" s="168">
        <v>385</v>
      </c>
      <c r="G1064" s="168">
        <v>3935</v>
      </c>
      <c r="H1064" s="168">
        <v>1042980</v>
      </c>
    </row>
    <row r="1065" spans="1:8" x14ac:dyDescent="0.25">
      <c r="A1065" s="84" t="s">
        <v>26</v>
      </c>
      <c r="B1065" s="84" t="s">
        <v>27</v>
      </c>
      <c r="C1065" s="84" t="s">
        <v>528</v>
      </c>
      <c r="D1065" s="84" t="s">
        <v>384</v>
      </c>
      <c r="E1065" s="168">
        <v>550</v>
      </c>
      <c r="F1065" s="168">
        <v>480</v>
      </c>
      <c r="G1065" s="168">
        <v>2630</v>
      </c>
      <c r="H1065" s="168">
        <v>1170205</v>
      </c>
    </row>
    <row r="1066" spans="1:8" x14ac:dyDescent="0.25">
      <c r="A1066" s="84" t="s">
        <v>2</v>
      </c>
      <c r="B1066" s="84" t="s">
        <v>3</v>
      </c>
      <c r="C1066" s="84" t="s">
        <v>527</v>
      </c>
      <c r="D1066" s="84" t="s">
        <v>383</v>
      </c>
      <c r="E1066" s="168">
        <v>160</v>
      </c>
      <c r="F1066" s="168">
        <v>150</v>
      </c>
      <c r="G1066" s="168">
        <v>435</v>
      </c>
      <c r="H1066" s="168">
        <v>177070</v>
      </c>
    </row>
    <row r="1067" spans="1:8" x14ac:dyDescent="0.25">
      <c r="A1067" s="84" t="s">
        <v>4</v>
      </c>
      <c r="B1067" s="84" t="s">
        <v>496</v>
      </c>
      <c r="C1067" s="84" t="s">
        <v>527</v>
      </c>
      <c r="D1067" s="84" t="s">
        <v>383</v>
      </c>
      <c r="E1067" s="168">
        <v>235</v>
      </c>
      <c r="F1067" s="168">
        <v>225</v>
      </c>
      <c r="G1067" s="168">
        <v>2465</v>
      </c>
      <c r="H1067" s="168">
        <v>1497970</v>
      </c>
    </row>
    <row r="1068" spans="1:8" x14ac:dyDescent="0.25">
      <c r="A1068" s="84" t="s">
        <v>7</v>
      </c>
      <c r="B1068" s="84" t="s">
        <v>497</v>
      </c>
      <c r="C1068" s="84" t="s">
        <v>527</v>
      </c>
      <c r="D1068" s="84" t="s">
        <v>383</v>
      </c>
      <c r="E1068" s="168">
        <v>20</v>
      </c>
      <c r="F1068" s="168">
        <v>15</v>
      </c>
      <c r="G1068" s="168">
        <v>330</v>
      </c>
      <c r="H1068" s="168">
        <v>253340</v>
      </c>
    </row>
    <row r="1069" spans="1:8" x14ac:dyDescent="0.25">
      <c r="A1069" s="84" t="s">
        <v>8</v>
      </c>
      <c r="B1069" s="84" t="s">
        <v>9</v>
      </c>
      <c r="C1069" s="84" t="s">
        <v>527</v>
      </c>
      <c r="D1069" s="84" t="s">
        <v>383</v>
      </c>
      <c r="E1069" s="168">
        <v>20</v>
      </c>
      <c r="F1069" s="168">
        <v>20</v>
      </c>
      <c r="G1069" s="168">
        <v>385</v>
      </c>
      <c r="H1069" s="168">
        <v>194805</v>
      </c>
    </row>
    <row r="1070" spans="1:8" x14ac:dyDescent="0.25">
      <c r="A1070" s="84" t="s">
        <v>10</v>
      </c>
      <c r="B1070" s="84" t="s">
        <v>495</v>
      </c>
      <c r="C1070" s="84" t="s">
        <v>527</v>
      </c>
      <c r="D1070" s="84" t="s">
        <v>383</v>
      </c>
      <c r="E1070" s="168">
        <v>310</v>
      </c>
      <c r="F1070" s="168">
        <v>290</v>
      </c>
      <c r="G1070" s="168">
        <v>2460</v>
      </c>
      <c r="H1070" s="168">
        <v>1360995</v>
      </c>
    </row>
    <row r="1071" spans="1:8" x14ac:dyDescent="0.25">
      <c r="A1071" s="84" t="s">
        <v>11</v>
      </c>
      <c r="B1071" s="84" t="s">
        <v>494</v>
      </c>
      <c r="C1071" s="84" t="s">
        <v>527</v>
      </c>
      <c r="D1071" s="84" t="s">
        <v>383</v>
      </c>
      <c r="E1071" s="168">
        <v>50</v>
      </c>
      <c r="F1071" s="168">
        <v>50</v>
      </c>
      <c r="G1071" s="168">
        <v>515</v>
      </c>
      <c r="H1071" s="168">
        <v>246800</v>
      </c>
    </row>
    <row r="1072" spans="1:8" x14ac:dyDescent="0.25">
      <c r="A1072" s="84" t="s">
        <v>12</v>
      </c>
      <c r="B1072" s="84" t="s">
        <v>13</v>
      </c>
      <c r="C1072" s="84" t="s">
        <v>527</v>
      </c>
      <c r="D1072" s="84" t="s">
        <v>383</v>
      </c>
      <c r="E1072" s="168">
        <v>1430</v>
      </c>
      <c r="F1072" s="168">
        <v>1365</v>
      </c>
      <c r="G1072" s="168">
        <v>8980</v>
      </c>
      <c r="H1072" s="168">
        <v>5246975</v>
      </c>
    </row>
    <row r="1073" spans="1:8" x14ac:dyDescent="0.25">
      <c r="A1073" s="84" t="s">
        <v>14</v>
      </c>
      <c r="B1073" s="84" t="s">
        <v>493</v>
      </c>
      <c r="C1073" s="84" t="s">
        <v>527</v>
      </c>
      <c r="D1073" s="84" t="s">
        <v>383</v>
      </c>
      <c r="E1073" s="168">
        <v>2400</v>
      </c>
      <c r="F1073" s="168">
        <v>2275</v>
      </c>
      <c r="G1073" s="168">
        <v>14300</v>
      </c>
      <c r="H1073" s="168">
        <v>8096200</v>
      </c>
    </row>
    <row r="1074" spans="1:8" x14ac:dyDescent="0.25">
      <c r="A1074" s="84" t="s">
        <v>15</v>
      </c>
      <c r="B1074" s="84" t="s">
        <v>327</v>
      </c>
      <c r="C1074" s="84" t="s">
        <v>527</v>
      </c>
      <c r="D1074" s="84" t="s">
        <v>383</v>
      </c>
      <c r="E1074" s="168">
        <v>285</v>
      </c>
      <c r="F1074" s="168">
        <v>270</v>
      </c>
      <c r="G1074" s="168">
        <v>3565</v>
      </c>
      <c r="H1074" s="168">
        <v>1796415</v>
      </c>
    </row>
    <row r="1075" spans="1:8" x14ac:dyDescent="0.25">
      <c r="A1075" s="84" t="s">
        <v>16</v>
      </c>
      <c r="B1075" s="84" t="s">
        <v>17</v>
      </c>
      <c r="C1075" s="84" t="s">
        <v>527</v>
      </c>
      <c r="D1075" s="84" t="s">
        <v>383</v>
      </c>
      <c r="E1075" s="168">
        <v>1400</v>
      </c>
      <c r="F1075" s="168">
        <v>1310</v>
      </c>
      <c r="G1075" s="168">
        <v>7855</v>
      </c>
      <c r="H1075" s="168">
        <v>4654615</v>
      </c>
    </row>
    <row r="1076" spans="1:8" x14ac:dyDescent="0.25">
      <c r="A1076" s="84" t="s">
        <v>18</v>
      </c>
      <c r="B1076" s="84" t="s">
        <v>19</v>
      </c>
      <c r="C1076" s="84" t="s">
        <v>527</v>
      </c>
      <c r="D1076" s="84" t="s">
        <v>383</v>
      </c>
      <c r="E1076" s="168">
        <v>125</v>
      </c>
      <c r="F1076" s="168">
        <v>110</v>
      </c>
      <c r="G1076" s="168">
        <v>710</v>
      </c>
      <c r="H1076" s="168">
        <v>376525</v>
      </c>
    </row>
    <row r="1077" spans="1:8" x14ac:dyDescent="0.25">
      <c r="A1077" s="84" t="s">
        <v>20</v>
      </c>
      <c r="B1077" s="84" t="s">
        <v>21</v>
      </c>
      <c r="C1077" s="84" t="s">
        <v>527</v>
      </c>
      <c r="D1077" s="84" t="s">
        <v>383</v>
      </c>
      <c r="E1077" s="168">
        <v>325</v>
      </c>
      <c r="F1077" s="168">
        <v>305</v>
      </c>
      <c r="G1077" s="168">
        <v>1095</v>
      </c>
      <c r="H1077" s="168">
        <v>572155</v>
      </c>
    </row>
    <row r="1078" spans="1:8" x14ac:dyDescent="0.25">
      <c r="A1078" s="84" t="s">
        <v>22</v>
      </c>
      <c r="B1078" s="84" t="s">
        <v>23</v>
      </c>
      <c r="C1078" s="84" t="s">
        <v>527</v>
      </c>
      <c r="D1078" s="84" t="s">
        <v>383</v>
      </c>
      <c r="E1078" s="168">
        <v>290</v>
      </c>
      <c r="F1078" s="168">
        <v>280</v>
      </c>
      <c r="G1078" s="168">
        <v>1040</v>
      </c>
      <c r="H1078" s="168">
        <v>495920</v>
      </c>
    </row>
    <row r="1079" spans="1:8" x14ac:dyDescent="0.25">
      <c r="A1079" s="84" t="s">
        <v>24</v>
      </c>
      <c r="B1079" s="84" t="s">
        <v>492</v>
      </c>
      <c r="C1079" s="84" t="s">
        <v>527</v>
      </c>
      <c r="D1079" s="84" t="s">
        <v>383</v>
      </c>
      <c r="E1079" s="168">
        <v>1210</v>
      </c>
      <c r="F1079" s="168">
        <v>1130</v>
      </c>
      <c r="G1079" s="168">
        <v>11700</v>
      </c>
      <c r="H1079" s="168">
        <v>5054720</v>
      </c>
    </row>
    <row r="1080" spans="1:8" x14ac:dyDescent="0.25">
      <c r="A1080" s="84" t="s">
        <v>25</v>
      </c>
      <c r="B1080" s="84" t="s">
        <v>491</v>
      </c>
      <c r="C1080" s="84" t="s">
        <v>527</v>
      </c>
      <c r="D1080" s="84" t="s">
        <v>383</v>
      </c>
      <c r="E1080" s="168">
        <v>760</v>
      </c>
      <c r="F1080" s="168">
        <v>700</v>
      </c>
      <c r="G1080" s="168">
        <v>6130</v>
      </c>
      <c r="H1080" s="168">
        <v>2382765</v>
      </c>
    </row>
    <row r="1081" spans="1:8" x14ac:dyDescent="0.25">
      <c r="A1081" s="84" t="s">
        <v>26</v>
      </c>
      <c r="B1081" s="84" t="s">
        <v>27</v>
      </c>
      <c r="C1081" s="84" t="s">
        <v>527</v>
      </c>
      <c r="D1081" s="84" t="s">
        <v>383</v>
      </c>
      <c r="E1081" s="168">
        <v>1000</v>
      </c>
      <c r="F1081" s="168">
        <v>885</v>
      </c>
      <c r="G1081" s="168">
        <v>5210</v>
      </c>
      <c r="H1081" s="168">
        <v>2316790</v>
      </c>
    </row>
    <row r="1082" spans="1:8" x14ac:dyDescent="0.25">
      <c r="A1082" s="84" t="s">
        <v>2</v>
      </c>
      <c r="B1082" s="84" t="s">
        <v>3</v>
      </c>
      <c r="C1082" s="84" t="s">
        <v>526</v>
      </c>
      <c r="D1082" s="84" t="s">
        <v>381</v>
      </c>
      <c r="E1082" s="168">
        <v>270</v>
      </c>
      <c r="F1082" s="168">
        <v>260</v>
      </c>
      <c r="G1082" s="168">
        <v>1095</v>
      </c>
      <c r="H1082" s="168">
        <v>593610</v>
      </c>
    </row>
    <row r="1083" spans="1:8" x14ac:dyDescent="0.25">
      <c r="A1083" s="84" t="s">
        <v>4</v>
      </c>
      <c r="B1083" s="84" t="s">
        <v>496</v>
      </c>
      <c r="C1083" s="84" t="s">
        <v>526</v>
      </c>
      <c r="D1083" s="84" t="s">
        <v>381</v>
      </c>
      <c r="E1083" s="168">
        <v>675</v>
      </c>
      <c r="F1083" s="168">
        <v>625</v>
      </c>
      <c r="G1083" s="168">
        <v>10320</v>
      </c>
      <c r="H1083" s="168">
        <v>4554030</v>
      </c>
    </row>
    <row r="1084" spans="1:8" x14ac:dyDescent="0.25">
      <c r="A1084" s="84" t="s">
        <v>5</v>
      </c>
      <c r="B1084" s="84" t="s">
        <v>6</v>
      </c>
      <c r="C1084" s="84" t="s">
        <v>526</v>
      </c>
      <c r="D1084" s="84" t="s">
        <v>381</v>
      </c>
      <c r="E1084" s="168">
        <v>0</v>
      </c>
      <c r="F1084" s="168">
        <v>0</v>
      </c>
      <c r="G1084" s="168">
        <v>15</v>
      </c>
      <c r="H1084" s="168">
        <v>7190</v>
      </c>
    </row>
    <row r="1085" spans="1:8" x14ac:dyDescent="0.25">
      <c r="A1085" s="84" t="s">
        <v>7</v>
      </c>
      <c r="B1085" s="84" t="s">
        <v>497</v>
      </c>
      <c r="C1085" s="84" t="s">
        <v>526</v>
      </c>
      <c r="D1085" s="84" t="s">
        <v>381</v>
      </c>
      <c r="E1085" s="168">
        <v>250</v>
      </c>
      <c r="F1085" s="168">
        <v>215</v>
      </c>
      <c r="G1085" s="168">
        <v>16380</v>
      </c>
      <c r="H1085" s="168">
        <v>6026940</v>
      </c>
    </row>
    <row r="1086" spans="1:8" x14ac:dyDescent="0.25">
      <c r="A1086" s="84" t="s">
        <v>8</v>
      </c>
      <c r="B1086" s="84" t="s">
        <v>9</v>
      </c>
      <c r="C1086" s="84" t="s">
        <v>526</v>
      </c>
      <c r="D1086" s="84" t="s">
        <v>381</v>
      </c>
      <c r="E1086" s="168">
        <v>45</v>
      </c>
      <c r="F1086" s="168">
        <v>40</v>
      </c>
      <c r="G1086" s="168">
        <v>9190</v>
      </c>
      <c r="H1086" s="168">
        <v>3712255</v>
      </c>
    </row>
    <row r="1087" spans="1:8" x14ac:dyDescent="0.25">
      <c r="A1087" s="84" t="s">
        <v>10</v>
      </c>
      <c r="B1087" s="84" t="s">
        <v>495</v>
      </c>
      <c r="C1087" s="84" t="s">
        <v>526</v>
      </c>
      <c r="D1087" s="84" t="s">
        <v>381</v>
      </c>
      <c r="E1087" s="168">
        <v>1205</v>
      </c>
      <c r="F1087" s="168">
        <v>1095</v>
      </c>
      <c r="G1087" s="168">
        <v>24355</v>
      </c>
      <c r="H1087" s="168">
        <v>11432145</v>
      </c>
    </row>
    <row r="1088" spans="1:8" x14ac:dyDescent="0.25">
      <c r="A1088" s="84" t="s">
        <v>11</v>
      </c>
      <c r="B1088" s="84" t="s">
        <v>494</v>
      </c>
      <c r="C1088" s="84" t="s">
        <v>526</v>
      </c>
      <c r="D1088" s="84" t="s">
        <v>381</v>
      </c>
      <c r="E1088" s="168">
        <v>175</v>
      </c>
      <c r="F1088" s="168">
        <v>155</v>
      </c>
      <c r="G1088" s="168">
        <v>2035</v>
      </c>
      <c r="H1088" s="168">
        <v>811330</v>
      </c>
    </row>
    <row r="1089" spans="1:8" x14ac:dyDescent="0.25">
      <c r="A1089" s="84" t="s">
        <v>12</v>
      </c>
      <c r="B1089" s="84" t="s">
        <v>13</v>
      </c>
      <c r="C1089" s="84" t="s">
        <v>526</v>
      </c>
      <c r="D1089" s="84" t="s">
        <v>381</v>
      </c>
      <c r="E1089" s="168">
        <v>3520</v>
      </c>
      <c r="F1089" s="168">
        <v>3200</v>
      </c>
      <c r="G1089" s="168">
        <v>28220</v>
      </c>
      <c r="H1089" s="168">
        <v>13376005</v>
      </c>
    </row>
    <row r="1090" spans="1:8" x14ac:dyDescent="0.25">
      <c r="A1090" s="84" t="s">
        <v>14</v>
      </c>
      <c r="B1090" s="84" t="s">
        <v>493</v>
      </c>
      <c r="C1090" s="84" t="s">
        <v>526</v>
      </c>
      <c r="D1090" s="84" t="s">
        <v>381</v>
      </c>
      <c r="E1090" s="168">
        <v>5980</v>
      </c>
      <c r="F1090" s="168">
        <v>5545</v>
      </c>
      <c r="G1090" s="168">
        <v>46970</v>
      </c>
      <c r="H1090" s="168">
        <v>28395880</v>
      </c>
    </row>
    <row r="1091" spans="1:8" x14ac:dyDescent="0.25">
      <c r="A1091" s="84" t="s">
        <v>15</v>
      </c>
      <c r="B1091" s="84" t="s">
        <v>327</v>
      </c>
      <c r="C1091" s="84" t="s">
        <v>526</v>
      </c>
      <c r="D1091" s="84" t="s">
        <v>381</v>
      </c>
      <c r="E1091" s="168">
        <v>750</v>
      </c>
      <c r="F1091" s="168">
        <v>675</v>
      </c>
      <c r="G1091" s="168">
        <v>20655</v>
      </c>
      <c r="H1091" s="168">
        <v>9813645</v>
      </c>
    </row>
    <row r="1092" spans="1:8" x14ac:dyDescent="0.25">
      <c r="A1092" s="84" t="s">
        <v>16</v>
      </c>
      <c r="B1092" s="84" t="s">
        <v>17</v>
      </c>
      <c r="C1092" s="84" t="s">
        <v>526</v>
      </c>
      <c r="D1092" s="84" t="s">
        <v>381</v>
      </c>
      <c r="E1092" s="168">
        <v>3105</v>
      </c>
      <c r="F1092" s="168">
        <v>2745</v>
      </c>
      <c r="G1092" s="168">
        <v>22365</v>
      </c>
      <c r="H1092" s="168">
        <v>11193575</v>
      </c>
    </row>
    <row r="1093" spans="1:8" x14ac:dyDescent="0.25">
      <c r="A1093" s="84" t="s">
        <v>18</v>
      </c>
      <c r="B1093" s="84" t="s">
        <v>19</v>
      </c>
      <c r="C1093" s="84" t="s">
        <v>526</v>
      </c>
      <c r="D1093" s="84" t="s">
        <v>381</v>
      </c>
      <c r="E1093" s="168">
        <v>500</v>
      </c>
      <c r="F1093" s="168">
        <v>465</v>
      </c>
      <c r="G1093" s="168">
        <v>5000</v>
      </c>
      <c r="H1093" s="168">
        <v>2257980</v>
      </c>
    </row>
    <row r="1094" spans="1:8" x14ac:dyDescent="0.25">
      <c r="A1094" s="84" t="s">
        <v>20</v>
      </c>
      <c r="B1094" s="84" t="s">
        <v>21</v>
      </c>
      <c r="C1094" s="84" t="s">
        <v>526</v>
      </c>
      <c r="D1094" s="84" t="s">
        <v>381</v>
      </c>
      <c r="E1094" s="168">
        <v>615</v>
      </c>
      <c r="F1094" s="168">
        <v>565</v>
      </c>
      <c r="G1094" s="168">
        <v>2940</v>
      </c>
      <c r="H1094" s="168">
        <v>1125000</v>
      </c>
    </row>
    <row r="1095" spans="1:8" x14ac:dyDescent="0.25">
      <c r="A1095" s="84" t="s">
        <v>22</v>
      </c>
      <c r="B1095" s="84" t="s">
        <v>23</v>
      </c>
      <c r="C1095" s="84" t="s">
        <v>526</v>
      </c>
      <c r="D1095" s="84" t="s">
        <v>381</v>
      </c>
      <c r="E1095" s="168">
        <v>445</v>
      </c>
      <c r="F1095" s="168">
        <v>415</v>
      </c>
      <c r="G1095" s="168">
        <v>1965</v>
      </c>
      <c r="H1095" s="168">
        <v>934025</v>
      </c>
    </row>
    <row r="1096" spans="1:8" x14ac:dyDescent="0.25">
      <c r="A1096" s="84" t="s">
        <v>24</v>
      </c>
      <c r="B1096" s="84" t="s">
        <v>492</v>
      </c>
      <c r="C1096" s="84" t="s">
        <v>526</v>
      </c>
      <c r="D1096" s="84" t="s">
        <v>381</v>
      </c>
      <c r="E1096" s="168">
        <v>3600</v>
      </c>
      <c r="F1096" s="168">
        <v>3265</v>
      </c>
      <c r="G1096" s="168">
        <v>52110</v>
      </c>
      <c r="H1096" s="168">
        <v>16860705</v>
      </c>
    </row>
    <row r="1097" spans="1:8" x14ac:dyDescent="0.25">
      <c r="A1097" s="84" t="s">
        <v>25</v>
      </c>
      <c r="B1097" s="84" t="s">
        <v>491</v>
      </c>
      <c r="C1097" s="84" t="s">
        <v>526</v>
      </c>
      <c r="D1097" s="84" t="s">
        <v>381</v>
      </c>
      <c r="E1097" s="168">
        <v>2725</v>
      </c>
      <c r="F1097" s="168">
        <v>2385</v>
      </c>
      <c r="G1097" s="168">
        <v>24005</v>
      </c>
      <c r="H1097" s="168">
        <v>8376320</v>
      </c>
    </row>
    <row r="1098" spans="1:8" x14ac:dyDescent="0.25">
      <c r="A1098" s="84" t="s">
        <v>26</v>
      </c>
      <c r="B1098" s="84" t="s">
        <v>27</v>
      </c>
      <c r="C1098" s="84" t="s">
        <v>526</v>
      </c>
      <c r="D1098" s="84" t="s">
        <v>381</v>
      </c>
      <c r="E1098" s="168">
        <v>2290</v>
      </c>
      <c r="F1098" s="168">
        <v>2010</v>
      </c>
      <c r="G1098" s="168">
        <v>12820</v>
      </c>
      <c r="H1098" s="168">
        <v>4643645</v>
      </c>
    </row>
    <row r="1099" spans="1:8" x14ac:dyDescent="0.25">
      <c r="A1099" s="84" t="s">
        <v>2</v>
      </c>
      <c r="B1099" s="84" t="s">
        <v>3</v>
      </c>
      <c r="C1099" s="84" t="s">
        <v>525</v>
      </c>
      <c r="D1099" s="84" t="s">
        <v>380</v>
      </c>
      <c r="E1099" s="168">
        <v>245</v>
      </c>
      <c r="F1099" s="168">
        <v>235</v>
      </c>
      <c r="G1099" s="168">
        <v>895</v>
      </c>
      <c r="H1099" s="168">
        <v>372460</v>
      </c>
    </row>
    <row r="1100" spans="1:8" x14ac:dyDescent="0.25">
      <c r="A1100" s="84" t="s">
        <v>4</v>
      </c>
      <c r="B1100" s="84" t="s">
        <v>496</v>
      </c>
      <c r="C1100" s="84" t="s">
        <v>525</v>
      </c>
      <c r="D1100" s="84" t="s">
        <v>380</v>
      </c>
      <c r="E1100" s="168">
        <v>420</v>
      </c>
      <c r="F1100" s="168">
        <v>390</v>
      </c>
      <c r="G1100" s="168">
        <v>4265</v>
      </c>
      <c r="H1100" s="168">
        <v>1920650</v>
      </c>
    </row>
    <row r="1101" spans="1:8" x14ac:dyDescent="0.25">
      <c r="A1101" s="84" t="s">
        <v>7</v>
      </c>
      <c r="B1101" s="84" t="s">
        <v>497</v>
      </c>
      <c r="C1101" s="84" t="s">
        <v>525</v>
      </c>
      <c r="D1101" s="84" t="s">
        <v>380</v>
      </c>
      <c r="E1101" s="168">
        <v>130</v>
      </c>
      <c r="F1101" s="168">
        <v>115</v>
      </c>
      <c r="G1101" s="168">
        <v>7215</v>
      </c>
      <c r="H1101" s="168">
        <v>4462755</v>
      </c>
    </row>
    <row r="1102" spans="1:8" x14ac:dyDescent="0.25">
      <c r="A1102" s="84" t="s">
        <v>8</v>
      </c>
      <c r="B1102" s="84" t="s">
        <v>9</v>
      </c>
      <c r="C1102" s="84" t="s">
        <v>525</v>
      </c>
      <c r="D1102" s="84" t="s">
        <v>380</v>
      </c>
      <c r="E1102" s="168">
        <v>30</v>
      </c>
      <c r="F1102" s="168">
        <v>20</v>
      </c>
      <c r="G1102" s="168">
        <v>12785</v>
      </c>
      <c r="H1102" s="168">
        <v>3598085</v>
      </c>
    </row>
    <row r="1103" spans="1:8" x14ac:dyDescent="0.25">
      <c r="A1103" s="84" t="s">
        <v>10</v>
      </c>
      <c r="B1103" s="84" t="s">
        <v>495</v>
      </c>
      <c r="C1103" s="84" t="s">
        <v>525</v>
      </c>
      <c r="D1103" s="84" t="s">
        <v>380</v>
      </c>
      <c r="E1103" s="168">
        <v>765</v>
      </c>
      <c r="F1103" s="168">
        <v>670</v>
      </c>
      <c r="G1103" s="168">
        <v>17565</v>
      </c>
      <c r="H1103" s="168">
        <v>8197570</v>
      </c>
    </row>
    <row r="1104" spans="1:8" x14ac:dyDescent="0.25">
      <c r="A1104" s="84" t="s">
        <v>11</v>
      </c>
      <c r="B1104" s="84" t="s">
        <v>494</v>
      </c>
      <c r="C1104" s="84" t="s">
        <v>525</v>
      </c>
      <c r="D1104" s="84" t="s">
        <v>380</v>
      </c>
      <c r="E1104" s="168">
        <v>105</v>
      </c>
      <c r="F1104" s="168">
        <v>95</v>
      </c>
      <c r="G1104" s="168">
        <v>1590</v>
      </c>
      <c r="H1104" s="168">
        <v>709985</v>
      </c>
    </row>
    <row r="1105" spans="1:8" x14ac:dyDescent="0.25">
      <c r="A1105" s="84" t="s">
        <v>12</v>
      </c>
      <c r="B1105" s="84" t="s">
        <v>13</v>
      </c>
      <c r="C1105" s="84" t="s">
        <v>525</v>
      </c>
      <c r="D1105" s="84" t="s">
        <v>380</v>
      </c>
      <c r="E1105" s="168">
        <v>2100</v>
      </c>
      <c r="F1105" s="168">
        <v>1955</v>
      </c>
      <c r="G1105" s="168">
        <v>18225</v>
      </c>
      <c r="H1105" s="168">
        <v>9252195</v>
      </c>
    </row>
    <row r="1106" spans="1:8" x14ac:dyDescent="0.25">
      <c r="A1106" s="84" t="s">
        <v>14</v>
      </c>
      <c r="B1106" s="84" t="s">
        <v>493</v>
      </c>
      <c r="C1106" s="84" t="s">
        <v>525</v>
      </c>
      <c r="D1106" s="84" t="s">
        <v>380</v>
      </c>
      <c r="E1106" s="168">
        <v>3830</v>
      </c>
      <c r="F1106" s="168">
        <v>3550</v>
      </c>
      <c r="G1106" s="168">
        <v>24000</v>
      </c>
      <c r="H1106" s="168">
        <v>11869330</v>
      </c>
    </row>
    <row r="1107" spans="1:8" x14ac:dyDescent="0.25">
      <c r="A1107" s="84" t="s">
        <v>15</v>
      </c>
      <c r="B1107" s="84" t="s">
        <v>327</v>
      </c>
      <c r="C1107" s="84" t="s">
        <v>525</v>
      </c>
      <c r="D1107" s="84" t="s">
        <v>380</v>
      </c>
      <c r="E1107" s="168">
        <v>430</v>
      </c>
      <c r="F1107" s="168">
        <v>370</v>
      </c>
      <c r="G1107" s="168">
        <v>9140</v>
      </c>
      <c r="H1107" s="168">
        <v>4777055</v>
      </c>
    </row>
    <row r="1108" spans="1:8" x14ac:dyDescent="0.25">
      <c r="A1108" s="84" t="s">
        <v>16</v>
      </c>
      <c r="B1108" s="84" t="s">
        <v>17</v>
      </c>
      <c r="C1108" s="84" t="s">
        <v>525</v>
      </c>
      <c r="D1108" s="84" t="s">
        <v>380</v>
      </c>
      <c r="E1108" s="168">
        <v>1945</v>
      </c>
      <c r="F1108" s="168">
        <v>1740</v>
      </c>
      <c r="G1108" s="168">
        <v>13440</v>
      </c>
      <c r="H1108" s="168">
        <v>7090565</v>
      </c>
    </row>
    <row r="1109" spans="1:8" x14ac:dyDescent="0.25">
      <c r="A1109" s="84" t="s">
        <v>18</v>
      </c>
      <c r="B1109" s="84" t="s">
        <v>19</v>
      </c>
      <c r="C1109" s="84" t="s">
        <v>525</v>
      </c>
      <c r="D1109" s="84" t="s">
        <v>380</v>
      </c>
      <c r="E1109" s="168">
        <v>175</v>
      </c>
      <c r="F1109" s="168">
        <v>160</v>
      </c>
      <c r="G1109" s="168">
        <v>1190</v>
      </c>
      <c r="H1109" s="168">
        <v>447655</v>
      </c>
    </row>
    <row r="1110" spans="1:8" x14ac:dyDescent="0.25">
      <c r="A1110" s="84" t="s">
        <v>20</v>
      </c>
      <c r="B1110" s="84" t="s">
        <v>21</v>
      </c>
      <c r="C1110" s="84" t="s">
        <v>525</v>
      </c>
      <c r="D1110" s="84" t="s">
        <v>380</v>
      </c>
      <c r="E1110" s="168">
        <v>385</v>
      </c>
      <c r="F1110" s="168">
        <v>355</v>
      </c>
      <c r="G1110" s="168">
        <v>1470</v>
      </c>
      <c r="H1110" s="168">
        <v>679290</v>
      </c>
    </row>
    <row r="1111" spans="1:8" x14ac:dyDescent="0.25">
      <c r="A1111" s="84" t="s">
        <v>22</v>
      </c>
      <c r="B1111" s="84" t="s">
        <v>23</v>
      </c>
      <c r="C1111" s="84" t="s">
        <v>525</v>
      </c>
      <c r="D1111" s="84" t="s">
        <v>380</v>
      </c>
      <c r="E1111" s="168">
        <v>285</v>
      </c>
      <c r="F1111" s="168">
        <v>260</v>
      </c>
      <c r="G1111" s="168">
        <v>1040</v>
      </c>
      <c r="H1111" s="168">
        <v>463890</v>
      </c>
    </row>
    <row r="1112" spans="1:8" x14ac:dyDescent="0.25">
      <c r="A1112" s="84" t="s">
        <v>24</v>
      </c>
      <c r="B1112" s="84" t="s">
        <v>492</v>
      </c>
      <c r="C1112" s="84" t="s">
        <v>525</v>
      </c>
      <c r="D1112" s="84" t="s">
        <v>380</v>
      </c>
      <c r="E1112" s="168">
        <v>2040</v>
      </c>
      <c r="F1112" s="168">
        <v>1860</v>
      </c>
      <c r="G1112" s="168">
        <v>23230</v>
      </c>
      <c r="H1112" s="168">
        <v>8629790</v>
      </c>
    </row>
    <row r="1113" spans="1:8" x14ac:dyDescent="0.25">
      <c r="A1113" s="84" t="s">
        <v>25</v>
      </c>
      <c r="B1113" s="84" t="s">
        <v>491</v>
      </c>
      <c r="C1113" s="84" t="s">
        <v>525</v>
      </c>
      <c r="D1113" s="84" t="s">
        <v>380</v>
      </c>
      <c r="E1113" s="168">
        <v>1405</v>
      </c>
      <c r="F1113" s="168">
        <v>1240</v>
      </c>
      <c r="G1113" s="168">
        <v>13795</v>
      </c>
      <c r="H1113" s="168">
        <v>4768495</v>
      </c>
    </row>
    <row r="1114" spans="1:8" x14ac:dyDescent="0.25">
      <c r="A1114" s="84" t="s">
        <v>26</v>
      </c>
      <c r="B1114" s="84" t="s">
        <v>27</v>
      </c>
      <c r="C1114" s="84" t="s">
        <v>525</v>
      </c>
      <c r="D1114" s="84" t="s">
        <v>380</v>
      </c>
      <c r="E1114" s="168">
        <v>1505</v>
      </c>
      <c r="F1114" s="168">
        <v>1300</v>
      </c>
      <c r="G1114" s="168">
        <v>8385</v>
      </c>
      <c r="H1114" s="168">
        <v>3425890</v>
      </c>
    </row>
    <row r="1115" spans="1:8" x14ac:dyDescent="0.25">
      <c r="A1115" s="84" t="s">
        <v>2</v>
      </c>
      <c r="B1115" s="84" t="s">
        <v>3</v>
      </c>
      <c r="C1115" s="84" t="s">
        <v>524</v>
      </c>
      <c r="D1115" s="84" t="s">
        <v>379</v>
      </c>
      <c r="E1115" s="168">
        <v>160</v>
      </c>
      <c r="F1115" s="168">
        <v>145</v>
      </c>
      <c r="G1115" s="168">
        <v>945</v>
      </c>
      <c r="H1115" s="168">
        <v>484330</v>
      </c>
    </row>
    <row r="1116" spans="1:8" x14ac:dyDescent="0.25">
      <c r="A1116" s="84" t="s">
        <v>4</v>
      </c>
      <c r="B1116" s="84" t="s">
        <v>496</v>
      </c>
      <c r="C1116" s="84" t="s">
        <v>524</v>
      </c>
      <c r="D1116" s="84" t="s">
        <v>379</v>
      </c>
      <c r="E1116" s="168">
        <v>825</v>
      </c>
      <c r="F1116" s="168">
        <v>760</v>
      </c>
      <c r="G1116" s="168">
        <v>5720</v>
      </c>
      <c r="H1116" s="168">
        <v>2509835</v>
      </c>
    </row>
    <row r="1117" spans="1:8" x14ac:dyDescent="0.25">
      <c r="A1117" s="84" t="s">
        <v>7</v>
      </c>
      <c r="B1117" s="84" t="s">
        <v>497</v>
      </c>
      <c r="C1117" s="84" t="s">
        <v>524</v>
      </c>
      <c r="D1117" s="84" t="s">
        <v>379</v>
      </c>
      <c r="E1117" s="168">
        <v>415</v>
      </c>
      <c r="F1117" s="168">
        <v>365</v>
      </c>
      <c r="G1117" s="168">
        <v>15305</v>
      </c>
      <c r="H1117" s="168">
        <v>6067435</v>
      </c>
    </row>
    <row r="1118" spans="1:8" x14ac:dyDescent="0.25">
      <c r="A1118" s="84" t="s">
        <v>8</v>
      </c>
      <c r="B1118" s="84" t="s">
        <v>9</v>
      </c>
      <c r="C1118" s="84" t="s">
        <v>524</v>
      </c>
      <c r="D1118" s="84" t="s">
        <v>379</v>
      </c>
      <c r="E1118" s="168">
        <v>80</v>
      </c>
      <c r="F1118" s="168">
        <v>75</v>
      </c>
      <c r="G1118" s="168">
        <v>9835</v>
      </c>
      <c r="H1118" s="168">
        <v>5003465</v>
      </c>
    </row>
    <row r="1119" spans="1:8" x14ac:dyDescent="0.25">
      <c r="A1119" s="84" t="s">
        <v>10</v>
      </c>
      <c r="B1119" s="84" t="s">
        <v>495</v>
      </c>
      <c r="C1119" s="84" t="s">
        <v>524</v>
      </c>
      <c r="D1119" s="84" t="s">
        <v>379</v>
      </c>
      <c r="E1119" s="168">
        <v>2240</v>
      </c>
      <c r="F1119" s="168">
        <v>1975</v>
      </c>
      <c r="G1119" s="168">
        <v>37625</v>
      </c>
      <c r="H1119" s="168">
        <v>17371525</v>
      </c>
    </row>
    <row r="1120" spans="1:8" x14ac:dyDescent="0.25">
      <c r="A1120" s="84" t="s">
        <v>11</v>
      </c>
      <c r="B1120" s="84" t="s">
        <v>494</v>
      </c>
      <c r="C1120" s="84" t="s">
        <v>524</v>
      </c>
      <c r="D1120" s="84" t="s">
        <v>379</v>
      </c>
      <c r="E1120" s="168">
        <v>305</v>
      </c>
      <c r="F1120" s="168">
        <v>275</v>
      </c>
      <c r="G1120" s="168">
        <v>5345</v>
      </c>
      <c r="H1120" s="168">
        <v>2194295</v>
      </c>
    </row>
    <row r="1121" spans="1:8" x14ac:dyDescent="0.25">
      <c r="A1121" s="84" t="s">
        <v>12</v>
      </c>
      <c r="B1121" s="84" t="s">
        <v>13</v>
      </c>
      <c r="C1121" s="84" t="s">
        <v>524</v>
      </c>
      <c r="D1121" s="84" t="s">
        <v>379</v>
      </c>
      <c r="E1121" s="168">
        <v>5430</v>
      </c>
      <c r="F1121" s="168">
        <v>4870</v>
      </c>
      <c r="G1121" s="168">
        <v>51640</v>
      </c>
      <c r="H1121" s="168">
        <v>25515585</v>
      </c>
    </row>
    <row r="1122" spans="1:8" x14ac:dyDescent="0.25">
      <c r="A1122" s="84" t="s">
        <v>14</v>
      </c>
      <c r="B1122" s="84" t="s">
        <v>493</v>
      </c>
      <c r="C1122" s="84" t="s">
        <v>524</v>
      </c>
      <c r="D1122" s="84" t="s">
        <v>379</v>
      </c>
      <c r="E1122" s="168">
        <v>10010</v>
      </c>
      <c r="F1122" s="168">
        <v>9180</v>
      </c>
      <c r="G1122" s="168">
        <v>78630</v>
      </c>
      <c r="H1122" s="168">
        <v>38064150</v>
      </c>
    </row>
    <row r="1123" spans="1:8" x14ac:dyDescent="0.25">
      <c r="A1123" s="84" t="s">
        <v>15</v>
      </c>
      <c r="B1123" s="84" t="s">
        <v>327</v>
      </c>
      <c r="C1123" s="84" t="s">
        <v>524</v>
      </c>
      <c r="D1123" s="84" t="s">
        <v>379</v>
      </c>
      <c r="E1123" s="168">
        <v>1630</v>
      </c>
      <c r="F1123" s="168">
        <v>1445</v>
      </c>
      <c r="G1123" s="168">
        <v>40910</v>
      </c>
      <c r="H1123" s="168">
        <v>16562075</v>
      </c>
    </row>
    <row r="1124" spans="1:8" x14ac:dyDescent="0.25">
      <c r="A1124" s="84" t="s">
        <v>16</v>
      </c>
      <c r="B1124" s="84" t="s">
        <v>17</v>
      </c>
      <c r="C1124" s="84" t="s">
        <v>524</v>
      </c>
      <c r="D1124" s="84" t="s">
        <v>379</v>
      </c>
      <c r="E1124" s="168">
        <v>5275</v>
      </c>
      <c r="F1124" s="168">
        <v>4665</v>
      </c>
      <c r="G1124" s="168">
        <v>39665</v>
      </c>
      <c r="H1124" s="168">
        <v>20200195</v>
      </c>
    </row>
    <row r="1125" spans="1:8" x14ac:dyDescent="0.25">
      <c r="A1125" s="84" t="s">
        <v>18</v>
      </c>
      <c r="B1125" s="84" t="s">
        <v>19</v>
      </c>
      <c r="C1125" s="84" t="s">
        <v>524</v>
      </c>
      <c r="D1125" s="84" t="s">
        <v>379</v>
      </c>
      <c r="E1125" s="168">
        <v>1530</v>
      </c>
      <c r="F1125" s="168">
        <v>1350</v>
      </c>
      <c r="G1125" s="168">
        <v>23110</v>
      </c>
      <c r="H1125" s="168">
        <v>8833950</v>
      </c>
    </row>
    <row r="1126" spans="1:8" x14ac:dyDescent="0.25">
      <c r="A1126" s="84" t="s">
        <v>20</v>
      </c>
      <c r="B1126" s="84" t="s">
        <v>21</v>
      </c>
      <c r="C1126" s="84" t="s">
        <v>524</v>
      </c>
      <c r="D1126" s="84" t="s">
        <v>379</v>
      </c>
      <c r="E1126" s="168">
        <v>1525</v>
      </c>
      <c r="F1126" s="168">
        <v>1395</v>
      </c>
      <c r="G1126" s="168">
        <v>9250</v>
      </c>
      <c r="H1126" s="168">
        <v>3640465</v>
      </c>
    </row>
    <row r="1127" spans="1:8" x14ac:dyDescent="0.25">
      <c r="A1127" s="84" t="s">
        <v>22</v>
      </c>
      <c r="B1127" s="84" t="s">
        <v>23</v>
      </c>
      <c r="C1127" s="84" t="s">
        <v>524</v>
      </c>
      <c r="D1127" s="84" t="s">
        <v>379</v>
      </c>
      <c r="E1127" s="168">
        <v>1055</v>
      </c>
      <c r="F1127" s="168">
        <v>975</v>
      </c>
      <c r="G1127" s="168">
        <v>5985</v>
      </c>
      <c r="H1127" s="168">
        <v>2472695</v>
      </c>
    </row>
    <row r="1128" spans="1:8" x14ac:dyDescent="0.25">
      <c r="A1128" s="84" t="s">
        <v>24</v>
      </c>
      <c r="B1128" s="84" t="s">
        <v>492</v>
      </c>
      <c r="C1128" s="84" t="s">
        <v>524</v>
      </c>
      <c r="D1128" s="84" t="s">
        <v>379</v>
      </c>
      <c r="E1128" s="168">
        <v>8735</v>
      </c>
      <c r="F1128" s="168">
        <v>7865</v>
      </c>
      <c r="G1128" s="168">
        <v>125760</v>
      </c>
      <c r="H1128" s="168">
        <v>48834130</v>
      </c>
    </row>
    <row r="1129" spans="1:8" x14ac:dyDescent="0.25">
      <c r="A1129" s="84" t="s">
        <v>25</v>
      </c>
      <c r="B1129" s="84" t="s">
        <v>491</v>
      </c>
      <c r="C1129" s="84" t="s">
        <v>524</v>
      </c>
      <c r="D1129" s="84" t="s">
        <v>379</v>
      </c>
      <c r="E1129" s="168">
        <v>4005</v>
      </c>
      <c r="F1129" s="168">
        <v>3600</v>
      </c>
      <c r="G1129" s="168">
        <v>39580</v>
      </c>
      <c r="H1129" s="168">
        <v>12942015</v>
      </c>
    </row>
    <row r="1130" spans="1:8" x14ac:dyDescent="0.25">
      <c r="A1130" s="84" t="s">
        <v>26</v>
      </c>
      <c r="B1130" s="84" t="s">
        <v>27</v>
      </c>
      <c r="C1130" s="84" t="s">
        <v>524</v>
      </c>
      <c r="D1130" s="84" t="s">
        <v>379</v>
      </c>
      <c r="E1130" s="168">
        <v>4820</v>
      </c>
      <c r="F1130" s="168">
        <v>4165</v>
      </c>
      <c r="G1130" s="168">
        <v>29620</v>
      </c>
      <c r="H1130" s="168">
        <v>9733000</v>
      </c>
    </row>
    <row r="1131" spans="1:8" x14ac:dyDescent="0.25">
      <c r="A1131" s="84" t="s">
        <v>2</v>
      </c>
      <c r="B1131" s="84" t="s">
        <v>3</v>
      </c>
      <c r="C1131" s="84" t="s">
        <v>523</v>
      </c>
      <c r="D1131" s="84" t="s">
        <v>378</v>
      </c>
      <c r="E1131" s="168">
        <v>55</v>
      </c>
      <c r="F1131" s="168">
        <v>50</v>
      </c>
      <c r="G1131" s="168">
        <v>170</v>
      </c>
      <c r="H1131" s="168">
        <v>48645</v>
      </c>
    </row>
    <row r="1132" spans="1:8" x14ac:dyDescent="0.25">
      <c r="A1132" s="84" t="s">
        <v>4</v>
      </c>
      <c r="B1132" s="84" t="s">
        <v>496</v>
      </c>
      <c r="C1132" s="84" t="s">
        <v>523</v>
      </c>
      <c r="D1132" s="84" t="s">
        <v>378</v>
      </c>
      <c r="E1132" s="168">
        <v>105</v>
      </c>
      <c r="F1132" s="168">
        <v>100</v>
      </c>
      <c r="G1132" s="168">
        <v>925</v>
      </c>
      <c r="H1132" s="168">
        <v>354335</v>
      </c>
    </row>
    <row r="1133" spans="1:8" x14ac:dyDescent="0.25">
      <c r="A1133" s="84" t="s">
        <v>7</v>
      </c>
      <c r="B1133" s="84" t="s">
        <v>497</v>
      </c>
      <c r="C1133" s="84" t="s">
        <v>523</v>
      </c>
      <c r="D1133" s="84" t="s">
        <v>378</v>
      </c>
      <c r="E1133" s="168">
        <v>30</v>
      </c>
      <c r="F1133" s="168">
        <v>25</v>
      </c>
      <c r="G1133" s="168">
        <v>1315</v>
      </c>
      <c r="H1133" s="168">
        <v>803110</v>
      </c>
    </row>
    <row r="1134" spans="1:8" x14ac:dyDescent="0.25">
      <c r="A1134" s="84" t="s">
        <v>8</v>
      </c>
      <c r="B1134" s="84" t="s">
        <v>9</v>
      </c>
      <c r="C1134" s="84" t="s">
        <v>523</v>
      </c>
      <c r="D1134" s="84" t="s">
        <v>378</v>
      </c>
      <c r="E1134" s="168">
        <v>10</v>
      </c>
      <c r="F1134" s="168">
        <v>10</v>
      </c>
      <c r="G1134" s="168">
        <v>7150</v>
      </c>
      <c r="H1134" s="168">
        <v>2198180</v>
      </c>
    </row>
    <row r="1135" spans="1:8" x14ac:dyDescent="0.25">
      <c r="A1135" s="84" t="s">
        <v>10</v>
      </c>
      <c r="B1135" s="84" t="s">
        <v>495</v>
      </c>
      <c r="C1135" s="84" t="s">
        <v>523</v>
      </c>
      <c r="D1135" s="84" t="s">
        <v>378</v>
      </c>
      <c r="E1135" s="168">
        <v>285</v>
      </c>
      <c r="F1135" s="168">
        <v>250</v>
      </c>
      <c r="G1135" s="168">
        <v>6780</v>
      </c>
      <c r="H1135" s="168">
        <v>3911700</v>
      </c>
    </row>
    <row r="1136" spans="1:8" x14ac:dyDescent="0.25">
      <c r="A1136" s="84" t="s">
        <v>11</v>
      </c>
      <c r="B1136" s="84" t="s">
        <v>494</v>
      </c>
      <c r="C1136" s="84" t="s">
        <v>523</v>
      </c>
      <c r="D1136" s="84" t="s">
        <v>378</v>
      </c>
      <c r="E1136" s="168">
        <v>35</v>
      </c>
      <c r="F1136" s="168">
        <v>35</v>
      </c>
      <c r="G1136" s="168">
        <v>310</v>
      </c>
      <c r="H1136" s="168">
        <v>109115</v>
      </c>
    </row>
    <row r="1137" spans="1:8" x14ac:dyDescent="0.25">
      <c r="A1137" s="84" t="s">
        <v>12</v>
      </c>
      <c r="B1137" s="84" t="s">
        <v>13</v>
      </c>
      <c r="C1137" s="84" t="s">
        <v>523</v>
      </c>
      <c r="D1137" s="84" t="s">
        <v>378</v>
      </c>
      <c r="E1137" s="168">
        <v>515</v>
      </c>
      <c r="F1137" s="168">
        <v>470</v>
      </c>
      <c r="G1137" s="168">
        <v>3145</v>
      </c>
      <c r="H1137" s="168">
        <v>1340835</v>
      </c>
    </row>
    <row r="1138" spans="1:8" x14ac:dyDescent="0.25">
      <c r="A1138" s="84" t="s">
        <v>14</v>
      </c>
      <c r="B1138" s="84" t="s">
        <v>493</v>
      </c>
      <c r="C1138" s="84" t="s">
        <v>523</v>
      </c>
      <c r="D1138" s="84" t="s">
        <v>378</v>
      </c>
      <c r="E1138" s="168">
        <v>805</v>
      </c>
      <c r="F1138" s="168">
        <v>770</v>
      </c>
      <c r="G1138" s="168">
        <v>4100</v>
      </c>
      <c r="H1138" s="168">
        <v>1697635</v>
      </c>
    </row>
    <row r="1139" spans="1:8" x14ac:dyDescent="0.25">
      <c r="A1139" s="84" t="s">
        <v>15</v>
      </c>
      <c r="B1139" s="84" t="s">
        <v>327</v>
      </c>
      <c r="C1139" s="84" t="s">
        <v>523</v>
      </c>
      <c r="D1139" s="84" t="s">
        <v>378</v>
      </c>
      <c r="E1139" s="168">
        <v>140</v>
      </c>
      <c r="F1139" s="168">
        <v>125</v>
      </c>
      <c r="G1139" s="168">
        <v>2195</v>
      </c>
      <c r="H1139" s="168">
        <v>1035455</v>
      </c>
    </row>
    <row r="1140" spans="1:8" x14ac:dyDescent="0.25">
      <c r="A1140" s="84" t="s">
        <v>16</v>
      </c>
      <c r="B1140" s="84" t="s">
        <v>17</v>
      </c>
      <c r="C1140" s="84" t="s">
        <v>523</v>
      </c>
      <c r="D1140" s="84" t="s">
        <v>378</v>
      </c>
      <c r="E1140" s="168">
        <v>315</v>
      </c>
      <c r="F1140" s="168">
        <v>285</v>
      </c>
      <c r="G1140" s="168">
        <v>1640</v>
      </c>
      <c r="H1140" s="168">
        <v>662675</v>
      </c>
    </row>
    <row r="1141" spans="1:8" x14ac:dyDescent="0.25">
      <c r="A1141" s="84" t="s">
        <v>18</v>
      </c>
      <c r="B1141" s="84" t="s">
        <v>19</v>
      </c>
      <c r="C1141" s="84" t="s">
        <v>523</v>
      </c>
      <c r="D1141" s="84" t="s">
        <v>378</v>
      </c>
      <c r="E1141" s="168">
        <v>30</v>
      </c>
      <c r="F1141" s="168">
        <v>20</v>
      </c>
      <c r="G1141" s="168">
        <v>155</v>
      </c>
      <c r="H1141" s="168">
        <v>59710</v>
      </c>
    </row>
    <row r="1142" spans="1:8" x14ac:dyDescent="0.25">
      <c r="A1142" s="84" t="s">
        <v>20</v>
      </c>
      <c r="B1142" s="84" t="s">
        <v>21</v>
      </c>
      <c r="C1142" s="84" t="s">
        <v>523</v>
      </c>
      <c r="D1142" s="84" t="s">
        <v>378</v>
      </c>
      <c r="E1142" s="168">
        <v>100</v>
      </c>
      <c r="F1142" s="168">
        <v>100</v>
      </c>
      <c r="G1142" s="168">
        <v>580</v>
      </c>
      <c r="H1142" s="168">
        <v>327385</v>
      </c>
    </row>
    <row r="1143" spans="1:8" x14ac:dyDescent="0.25">
      <c r="A1143" s="84" t="s">
        <v>22</v>
      </c>
      <c r="B1143" s="84" t="s">
        <v>23</v>
      </c>
      <c r="C1143" s="84" t="s">
        <v>523</v>
      </c>
      <c r="D1143" s="84" t="s">
        <v>378</v>
      </c>
      <c r="E1143" s="168">
        <v>35</v>
      </c>
      <c r="F1143" s="168">
        <v>35</v>
      </c>
      <c r="G1143" s="168">
        <v>225</v>
      </c>
      <c r="H1143" s="168">
        <v>76195</v>
      </c>
    </row>
    <row r="1144" spans="1:8" x14ac:dyDescent="0.25">
      <c r="A1144" s="84" t="s">
        <v>24</v>
      </c>
      <c r="B1144" s="84" t="s">
        <v>492</v>
      </c>
      <c r="C1144" s="84" t="s">
        <v>523</v>
      </c>
      <c r="D1144" s="84" t="s">
        <v>378</v>
      </c>
      <c r="E1144" s="168">
        <v>375</v>
      </c>
      <c r="F1144" s="168">
        <v>340</v>
      </c>
      <c r="G1144" s="168">
        <v>5145</v>
      </c>
      <c r="H1144" s="168">
        <v>1391405</v>
      </c>
    </row>
    <row r="1145" spans="1:8" x14ac:dyDescent="0.25">
      <c r="A1145" s="84" t="s">
        <v>25</v>
      </c>
      <c r="B1145" s="84" t="s">
        <v>491</v>
      </c>
      <c r="C1145" s="84" t="s">
        <v>523</v>
      </c>
      <c r="D1145" s="84" t="s">
        <v>378</v>
      </c>
      <c r="E1145" s="168">
        <v>365</v>
      </c>
      <c r="F1145" s="168">
        <v>340</v>
      </c>
      <c r="G1145" s="168">
        <v>4600</v>
      </c>
      <c r="H1145" s="168">
        <v>1705880</v>
      </c>
    </row>
    <row r="1146" spans="1:8" x14ac:dyDescent="0.25">
      <c r="A1146" s="84" t="s">
        <v>26</v>
      </c>
      <c r="B1146" s="84" t="s">
        <v>27</v>
      </c>
      <c r="C1146" s="84" t="s">
        <v>523</v>
      </c>
      <c r="D1146" s="84" t="s">
        <v>378</v>
      </c>
      <c r="E1146" s="168">
        <v>330</v>
      </c>
      <c r="F1146" s="168">
        <v>295</v>
      </c>
      <c r="G1146" s="168">
        <v>1765</v>
      </c>
      <c r="H1146" s="168">
        <v>619040</v>
      </c>
    </row>
    <row r="1147" spans="1:8" x14ac:dyDescent="0.25">
      <c r="A1147" s="84" t="s">
        <v>2</v>
      </c>
      <c r="B1147" s="84" t="s">
        <v>3</v>
      </c>
      <c r="C1147" s="84" t="s">
        <v>522</v>
      </c>
      <c r="D1147" s="84" t="s">
        <v>377</v>
      </c>
      <c r="E1147" s="168">
        <v>150</v>
      </c>
      <c r="F1147" s="168">
        <v>135</v>
      </c>
      <c r="G1147" s="168">
        <v>470</v>
      </c>
      <c r="H1147" s="168">
        <v>188710</v>
      </c>
    </row>
    <row r="1148" spans="1:8" x14ac:dyDescent="0.25">
      <c r="A1148" s="84" t="s">
        <v>4</v>
      </c>
      <c r="B1148" s="84" t="s">
        <v>496</v>
      </c>
      <c r="C1148" s="84" t="s">
        <v>522</v>
      </c>
      <c r="D1148" s="84" t="s">
        <v>377</v>
      </c>
      <c r="E1148" s="168">
        <v>305</v>
      </c>
      <c r="F1148" s="168">
        <v>275</v>
      </c>
      <c r="G1148" s="168">
        <v>2525</v>
      </c>
      <c r="H1148" s="168">
        <v>1229780</v>
      </c>
    </row>
    <row r="1149" spans="1:8" x14ac:dyDescent="0.25">
      <c r="A1149" s="84" t="s">
        <v>7</v>
      </c>
      <c r="B1149" s="84" t="s">
        <v>497</v>
      </c>
      <c r="C1149" s="84" t="s">
        <v>522</v>
      </c>
      <c r="D1149" s="84" t="s">
        <v>377</v>
      </c>
      <c r="E1149" s="168">
        <v>80</v>
      </c>
      <c r="F1149" s="168">
        <v>70</v>
      </c>
      <c r="G1149" s="168">
        <v>4720</v>
      </c>
      <c r="H1149" s="168">
        <v>2021810</v>
      </c>
    </row>
    <row r="1150" spans="1:8" x14ac:dyDescent="0.25">
      <c r="A1150" s="84" t="s">
        <v>8</v>
      </c>
      <c r="B1150" s="84" t="s">
        <v>9</v>
      </c>
      <c r="C1150" s="84" t="s">
        <v>522</v>
      </c>
      <c r="D1150" s="84" t="s">
        <v>377</v>
      </c>
      <c r="E1150" s="168">
        <v>25</v>
      </c>
      <c r="F1150" s="168">
        <v>20</v>
      </c>
      <c r="G1150" s="168">
        <v>4845</v>
      </c>
      <c r="H1150" s="168">
        <v>1110680</v>
      </c>
    </row>
    <row r="1151" spans="1:8" x14ac:dyDescent="0.25">
      <c r="A1151" s="84" t="s">
        <v>10</v>
      </c>
      <c r="B1151" s="84" t="s">
        <v>495</v>
      </c>
      <c r="C1151" s="84" t="s">
        <v>522</v>
      </c>
      <c r="D1151" s="84" t="s">
        <v>377</v>
      </c>
      <c r="E1151" s="168">
        <v>695</v>
      </c>
      <c r="F1151" s="168">
        <v>595</v>
      </c>
      <c r="G1151" s="168">
        <v>16140</v>
      </c>
      <c r="H1151" s="168">
        <v>6899530</v>
      </c>
    </row>
    <row r="1152" spans="1:8" x14ac:dyDescent="0.25">
      <c r="A1152" s="84" t="s">
        <v>11</v>
      </c>
      <c r="B1152" s="84" t="s">
        <v>494</v>
      </c>
      <c r="C1152" s="84" t="s">
        <v>522</v>
      </c>
      <c r="D1152" s="84" t="s">
        <v>377</v>
      </c>
      <c r="E1152" s="168">
        <v>90</v>
      </c>
      <c r="F1152" s="168">
        <v>85</v>
      </c>
      <c r="G1152" s="168">
        <v>1180</v>
      </c>
      <c r="H1152" s="168">
        <v>493565</v>
      </c>
    </row>
    <row r="1153" spans="1:8" x14ac:dyDescent="0.25">
      <c r="A1153" s="84" t="s">
        <v>12</v>
      </c>
      <c r="B1153" s="84" t="s">
        <v>13</v>
      </c>
      <c r="C1153" s="84" t="s">
        <v>522</v>
      </c>
      <c r="D1153" s="84" t="s">
        <v>377</v>
      </c>
      <c r="E1153" s="168">
        <v>1405</v>
      </c>
      <c r="F1153" s="168">
        <v>1290</v>
      </c>
      <c r="G1153" s="168">
        <v>10245</v>
      </c>
      <c r="H1153" s="168">
        <v>4820635</v>
      </c>
    </row>
    <row r="1154" spans="1:8" x14ac:dyDescent="0.25">
      <c r="A1154" s="84" t="s">
        <v>14</v>
      </c>
      <c r="B1154" s="84" t="s">
        <v>493</v>
      </c>
      <c r="C1154" s="84" t="s">
        <v>522</v>
      </c>
      <c r="D1154" s="84" t="s">
        <v>377</v>
      </c>
      <c r="E1154" s="168">
        <v>2670</v>
      </c>
      <c r="F1154" s="168">
        <v>2465</v>
      </c>
      <c r="G1154" s="168">
        <v>15915</v>
      </c>
      <c r="H1154" s="168">
        <v>7953740</v>
      </c>
    </row>
    <row r="1155" spans="1:8" x14ac:dyDescent="0.25">
      <c r="A1155" s="84" t="s">
        <v>15</v>
      </c>
      <c r="B1155" s="84" t="s">
        <v>327</v>
      </c>
      <c r="C1155" s="84" t="s">
        <v>522</v>
      </c>
      <c r="D1155" s="84" t="s">
        <v>377</v>
      </c>
      <c r="E1155" s="168">
        <v>325</v>
      </c>
      <c r="F1155" s="168">
        <v>305</v>
      </c>
      <c r="G1155" s="168">
        <v>6000</v>
      </c>
      <c r="H1155" s="168">
        <v>2815735</v>
      </c>
    </row>
    <row r="1156" spans="1:8" x14ac:dyDescent="0.25">
      <c r="A1156" s="84" t="s">
        <v>16</v>
      </c>
      <c r="B1156" s="84" t="s">
        <v>17</v>
      </c>
      <c r="C1156" s="84" t="s">
        <v>522</v>
      </c>
      <c r="D1156" s="84" t="s">
        <v>377</v>
      </c>
      <c r="E1156" s="168">
        <v>1320</v>
      </c>
      <c r="F1156" s="168">
        <v>1110</v>
      </c>
      <c r="G1156" s="168">
        <v>6240</v>
      </c>
      <c r="H1156" s="168">
        <v>2954985</v>
      </c>
    </row>
    <row r="1157" spans="1:8" x14ac:dyDescent="0.25">
      <c r="A1157" s="84" t="s">
        <v>18</v>
      </c>
      <c r="B1157" s="84" t="s">
        <v>19</v>
      </c>
      <c r="C1157" s="84" t="s">
        <v>522</v>
      </c>
      <c r="D1157" s="84" t="s">
        <v>377</v>
      </c>
      <c r="E1157" s="168">
        <v>105</v>
      </c>
      <c r="F1157" s="168">
        <v>90</v>
      </c>
      <c r="G1157" s="168">
        <v>600</v>
      </c>
      <c r="H1157" s="168">
        <v>283605</v>
      </c>
    </row>
    <row r="1158" spans="1:8" x14ac:dyDescent="0.25">
      <c r="A1158" s="84" t="s">
        <v>20</v>
      </c>
      <c r="B1158" s="84" t="s">
        <v>21</v>
      </c>
      <c r="C1158" s="84" t="s">
        <v>522</v>
      </c>
      <c r="D1158" s="84" t="s">
        <v>377</v>
      </c>
      <c r="E1158" s="168">
        <v>305</v>
      </c>
      <c r="F1158" s="168">
        <v>280</v>
      </c>
      <c r="G1158" s="168">
        <v>1015</v>
      </c>
      <c r="H1158" s="168">
        <v>438860</v>
      </c>
    </row>
    <row r="1159" spans="1:8" x14ac:dyDescent="0.25">
      <c r="A1159" s="84" t="s">
        <v>22</v>
      </c>
      <c r="B1159" s="84" t="s">
        <v>23</v>
      </c>
      <c r="C1159" s="84" t="s">
        <v>522</v>
      </c>
      <c r="D1159" s="84" t="s">
        <v>377</v>
      </c>
      <c r="E1159" s="168">
        <v>150</v>
      </c>
      <c r="F1159" s="168">
        <v>140</v>
      </c>
      <c r="G1159" s="168">
        <v>1170</v>
      </c>
      <c r="H1159" s="168">
        <v>318475</v>
      </c>
    </row>
    <row r="1160" spans="1:8" x14ac:dyDescent="0.25">
      <c r="A1160" s="84" t="s">
        <v>24</v>
      </c>
      <c r="B1160" s="84" t="s">
        <v>492</v>
      </c>
      <c r="C1160" s="84" t="s">
        <v>522</v>
      </c>
      <c r="D1160" s="84" t="s">
        <v>377</v>
      </c>
      <c r="E1160" s="168">
        <v>1270</v>
      </c>
      <c r="F1160" s="168">
        <v>1155</v>
      </c>
      <c r="G1160" s="168">
        <v>15530</v>
      </c>
      <c r="H1160" s="168">
        <v>5768500</v>
      </c>
    </row>
    <row r="1161" spans="1:8" x14ac:dyDescent="0.25">
      <c r="A1161" s="84" t="s">
        <v>25</v>
      </c>
      <c r="B1161" s="84" t="s">
        <v>491</v>
      </c>
      <c r="C1161" s="84" t="s">
        <v>522</v>
      </c>
      <c r="D1161" s="84" t="s">
        <v>377</v>
      </c>
      <c r="E1161" s="168">
        <v>795</v>
      </c>
      <c r="F1161" s="168">
        <v>715</v>
      </c>
      <c r="G1161" s="168">
        <v>7840</v>
      </c>
      <c r="H1161" s="168">
        <v>2221960</v>
      </c>
    </row>
    <row r="1162" spans="1:8" x14ac:dyDescent="0.25">
      <c r="A1162" s="84" t="s">
        <v>26</v>
      </c>
      <c r="B1162" s="84" t="s">
        <v>27</v>
      </c>
      <c r="C1162" s="84" t="s">
        <v>522</v>
      </c>
      <c r="D1162" s="84" t="s">
        <v>377</v>
      </c>
      <c r="E1162" s="168">
        <v>1220</v>
      </c>
      <c r="F1162" s="168">
        <v>1020</v>
      </c>
      <c r="G1162" s="168">
        <v>4780</v>
      </c>
      <c r="H1162" s="168">
        <v>1472525</v>
      </c>
    </row>
    <row r="1163" spans="1:8" x14ac:dyDescent="0.25">
      <c r="A1163" s="84" t="s">
        <v>2</v>
      </c>
      <c r="B1163" s="84" t="s">
        <v>3</v>
      </c>
      <c r="C1163" s="84" t="s">
        <v>521</v>
      </c>
      <c r="D1163" s="84" t="s">
        <v>376</v>
      </c>
      <c r="E1163" s="168">
        <v>90</v>
      </c>
      <c r="F1163" s="168">
        <v>80</v>
      </c>
      <c r="G1163" s="168">
        <v>545</v>
      </c>
      <c r="H1163" s="168">
        <v>177610</v>
      </c>
    </row>
    <row r="1164" spans="1:8" x14ac:dyDescent="0.25">
      <c r="A1164" s="84" t="s">
        <v>4</v>
      </c>
      <c r="B1164" s="84" t="s">
        <v>496</v>
      </c>
      <c r="C1164" s="84" t="s">
        <v>521</v>
      </c>
      <c r="D1164" s="84" t="s">
        <v>376</v>
      </c>
      <c r="E1164" s="168">
        <v>225</v>
      </c>
      <c r="F1164" s="168">
        <v>220</v>
      </c>
      <c r="G1164" s="168">
        <v>2985</v>
      </c>
      <c r="H1164" s="168">
        <v>1458085</v>
      </c>
    </row>
    <row r="1165" spans="1:8" x14ac:dyDescent="0.25">
      <c r="A1165" s="84" t="s">
        <v>7</v>
      </c>
      <c r="B1165" s="84" t="s">
        <v>497</v>
      </c>
      <c r="C1165" s="84" t="s">
        <v>521</v>
      </c>
      <c r="D1165" s="84" t="s">
        <v>376</v>
      </c>
      <c r="E1165" s="168">
        <v>85</v>
      </c>
      <c r="F1165" s="168">
        <v>75</v>
      </c>
      <c r="G1165" s="168">
        <v>4675</v>
      </c>
      <c r="H1165" s="168">
        <v>2291580</v>
      </c>
    </row>
    <row r="1166" spans="1:8" x14ac:dyDescent="0.25">
      <c r="A1166" s="84" t="s">
        <v>8</v>
      </c>
      <c r="B1166" s="84" t="s">
        <v>9</v>
      </c>
      <c r="C1166" s="84" t="s">
        <v>521</v>
      </c>
      <c r="D1166" s="84" t="s">
        <v>376</v>
      </c>
      <c r="E1166" s="168">
        <v>35</v>
      </c>
      <c r="F1166" s="168">
        <v>30</v>
      </c>
      <c r="G1166" s="168">
        <v>4760</v>
      </c>
      <c r="H1166" s="168">
        <v>2521175</v>
      </c>
    </row>
    <row r="1167" spans="1:8" x14ac:dyDescent="0.25">
      <c r="A1167" s="84" t="s">
        <v>10</v>
      </c>
      <c r="B1167" s="84" t="s">
        <v>495</v>
      </c>
      <c r="C1167" s="84" t="s">
        <v>521</v>
      </c>
      <c r="D1167" s="84" t="s">
        <v>376</v>
      </c>
      <c r="E1167" s="168">
        <v>545</v>
      </c>
      <c r="F1167" s="168">
        <v>490</v>
      </c>
      <c r="G1167" s="168">
        <v>14585</v>
      </c>
      <c r="H1167" s="168">
        <v>7911810</v>
      </c>
    </row>
    <row r="1168" spans="1:8" x14ac:dyDescent="0.25">
      <c r="A1168" s="84" t="s">
        <v>11</v>
      </c>
      <c r="B1168" s="84" t="s">
        <v>494</v>
      </c>
      <c r="C1168" s="84" t="s">
        <v>521</v>
      </c>
      <c r="D1168" s="84" t="s">
        <v>376</v>
      </c>
      <c r="E1168" s="168">
        <v>70</v>
      </c>
      <c r="F1168" s="168">
        <v>65</v>
      </c>
      <c r="G1168" s="168">
        <v>810</v>
      </c>
      <c r="H1168" s="168">
        <v>315405</v>
      </c>
    </row>
    <row r="1169" spans="1:8" x14ac:dyDescent="0.25">
      <c r="A1169" s="84" t="s">
        <v>12</v>
      </c>
      <c r="B1169" s="84" t="s">
        <v>13</v>
      </c>
      <c r="C1169" s="84" t="s">
        <v>521</v>
      </c>
      <c r="D1169" s="84" t="s">
        <v>376</v>
      </c>
      <c r="E1169" s="168">
        <v>1195</v>
      </c>
      <c r="F1169" s="168">
        <v>1130</v>
      </c>
      <c r="G1169" s="168">
        <v>10955</v>
      </c>
      <c r="H1169" s="168">
        <v>5869625</v>
      </c>
    </row>
    <row r="1170" spans="1:8" x14ac:dyDescent="0.25">
      <c r="A1170" s="84" t="s">
        <v>14</v>
      </c>
      <c r="B1170" s="84" t="s">
        <v>493</v>
      </c>
      <c r="C1170" s="84" t="s">
        <v>521</v>
      </c>
      <c r="D1170" s="84" t="s">
        <v>376</v>
      </c>
      <c r="E1170" s="168">
        <v>2065</v>
      </c>
      <c r="F1170" s="168">
        <v>1965</v>
      </c>
      <c r="G1170" s="168">
        <v>15205</v>
      </c>
      <c r="H1170" s="168">
        <v>7414270</v>
      </c>
    </row>
    <row r="1171" spans="1:8" x14ac:dyDescent="0.25">
      <c r="A1171" s="84" t="s">
        <v>15</v>
      </c>
      <c r="B1171" s="84" t="s">
        <v>327</v>
      </c>
      <c r="C1171" s="84" t="s">
        <v>521</v>
      </c>
      <c r="D1171" s="84" t="s">
        <v>376</v>
      </c>
      <c r="E1171" s="168">
        <v>275</v>
      </c>
      <c r="F1171" s="168">
        <v>245</v>
      </c>
      <c r="G1171" s="168">
        <v>5575</v>
      </c>
      <c r="H1171" s="168">
        <v>2334165</v>
      </c>
    </row>
    <row r="1172" spans="1:8" x14ac:dyDescent="0.25">
      <c r="A1172" s="84" t="s">
        <v>16</v>
      </c>
      <c r="B1172" s="84" t="s">
        <v>17</v>
      </c>
      <c r="C1172" s="84" t="s">
        <v>521</v>
      </c>
      <c r="D1172" s="84" t="s">
        <v>376</v>
      </c>
      <c r="E1172" s="168">
        <v>1015</v>
      </c>
      <c r="F1172" s="168">
        <v>935</v>
      </c>
      <c r="G1172" s="168">
        <v>6420</v>
      </c>
      <c r="H1172" s="168">
        <v>3485585</v>
      </c>
    </row>
    <row r="1173" spans="1:8" x14ac:dyDescent="0.25">
      <c r="A1173" s="84" t="s">
        <v>18</v>
      </c>
      <c r="B1173" s="84" t="s">
        <v>19</v>
      </c>
      <c r="C1173" s="84" t="s">
        <v>521</v>
      </c>
      <c r="D1173" s="84" t="s">
        <v>376</v>
      </c>
      <c r="E1173" s="168">
        <v>115</v>
      </c>
      <c r="F1173" s="168">
        <v>105</v>
      </c>
      <c r="G1173" s="168">
        <v>1130</v>
      </c>
      <c r="H1173" s="168">
        <v>505965</v>
      </c>
    </row>
    <row r="1174" spans="1:8" x14ac:dyDescent="0.25">
      <c r="A1174" s="84" t="s">
        <v>20</v>
      </c>
      <c r="B1174" s="84" t="s">
        <v>21</v>
      </c>
      <c r="C1174" s="84" t="s">
        <v>521</v>
      </c>
      <c r="D1174" s="84" t="s">
        <v>376</v>
      </c>
      <c r="E1174" s="168">
        <v>285</v>
      </c>
      <c r="F1174" s="168">
        <v>265</v>
      </c>
      <c r="G1174" s="168">
        <v>1275</v>
      </c>
      <c r="H1174" s="168">
        <v>625115</v>
      </c>
    </row>
    <row r="1175" spans="1:8" x14ac:dyDescent="0.25">
      <c r="A1175" s="84" t="s">
        <v>22</v>
      </c>
      <c r="B1175" s="84" t="s">
        <v>23</v>
      </c>
      <c r="C1175" s="84" t="s">
        <v>521</v>
      </c>
      <c r="D1175" s="84" t="s">
        <v>376</v>
      </c>
      <c r="E1175" s="168">
        <v>100</v>
      </c>
      <c r="F1175" s="168">
        <v>95</v>
      </c>
      <c r="G1175" s="168">
        <v>410</v>
      </c>
      <c r="H1175" s="168">
        <v>204600</v>
      </c>
    </row>
    <row r="1176" spans="1:8" x14ac:dyDescent="0.25">
      <c r="A1176" s="84" t="s">
        <v>24</v>
      </c>
      <c r="B1176" s="84" t="s">
        <v>492</v>
      </c>
      <c r="C1176" s="84" t="s">
        <v>521</v>
      </c>
      <c r="D1176" s="84" t="s">
        <v>376</v>
      </c>
      <c r="E1176" s="168">
        <v>1135</v>
      </c>
      <c r="F1176" s="168">
        <v>1040</v>
      </c>
      <c r="G1176" s="168">
        <v>18500</v>
      </c>
      <c r="H1176" s="168">
        <v>6262900</v>
      </c>
    </row>
    <row r="1177" spans="1:8" x14ac:dyDescent="0.25">
      <c r="A1177" s="84" t="s">
        <v>25</v>
      </c>
      <c r="B1177" s="84" t="s">
        <v>491</v>
      </c>
      <c r="C1177" s="84" t="s">
        <v>521</v>
      </c>
      <c r="D1177" s="84" t="s">
        <v>376</v>
      </c>
      <c r="E1177" s="168">
        <v>740</v>
      </c>
      <c r="F1177" s="168">
        <v>685</v>
      </c>
      <c r="G1177" s="168">
        <v>6950</v>
      </c>
      <c r="H1177" s="168">
        <v>2229500</v>
      </c>
    </row>
    <row r="1178" spans="1:8" x14ac:dyDescent="0.25">
      <c r="A1178" s="84" t="s">
        <v>26</v>
      </c>
      <c r="B1178" s="84" t="s">
        <v>27</v>
      </c>
      <c r="C1178" s="84" t="s">
        <v>521</v>
      </c>
      <c r="D1178" s="84" t="s">
        <v>376</v>
      </c>
      <c r="E1178" s="168">
        <v>1165</v>
      </c>
      <c r="F1178" s="168">
        <v>1035</v>
      </c>
      <c r="G1178" s="168">
        <v>5630</v>
      </c>
      <c r="H1178" s="168">
        <v>2479330</v>
      </c>
    </row>
    <row r="1179" spans="1:8" x14ac:dyDescent="0.25">
      <c r="A1179" s="84" t="s">
        <v>2</v>
      </c>
      <c r="B1179" s="84" t="s">
        <v>3</v>
      </c>
      <c r="C1179" s="84" t="s">
        <v>520</v>
      </c>
      <c r="D1179" s="84" t="s">
        <v>375</v>
      </c>
      <c r="E1179" s="168">
        <v>60</v>
      </c>
      <c r="F1179" s="168">
        <v>55</v>
      </c>
      <c r="G1179" s="168">
        <v>190</v>
      </c>
      <c r="H1179" s="168">
        <v>75890</v>
      </c>
    </row>
    <row r="1180" spans="1:8" x14ac:dyDescent="0.25">
      <c r="A1180" s="84" t="s">
        <v>4</v>
      </c>
      <c r="B1180" s="84" t="s">
        <v>496</v>
      </c>
      <c r="C1180" s="84" t="s">
        <v>520</v>
      </c>
      <c r="D1180" s="84" t="s">
        <v>375</v>
      </c>
      <c r="E1180" s="168">
        <v>280</v>
      </c>
      <c r="F1180" s="168">
        <v>265</v>
      </c>
      <c r="G1180" s="168">
        <v>2480</v>
      </c>
      <c r="H1180" s="168">
        <v>781535</v>
      </c>
    </row>
    <row r="1181" spans="1:8" x14ac:dyDescent="0.25">
      <c r="A1181" s="84" t="s">
        <v>7</v>
      </c>
      <c r="B1181" s="84" t="s">
        <v>497</v>
      </c>
      <c r="C1181" s="84" t="s">
        <v>520</v>
      </c>
      <c r="D1181" s="84" t="s">
        <v>375</v>
      </c>
      <c r="E1181" s="168">
        <v>90</v>
      </c>
      <c r="F1181" s="168">
        <v>75</v>
      </c>
      <c r="G1181" s="168">
        <v>3455</v>
      </c>
      <c r="H1181" s="168">
        <v>1060405</v>
      </c>
    </row>
    <row r="1182" spans="1:8" x14ac:dyDescent="0.25">
      <c r="A1182" s="84" t="s">
        <v>8</v>
      </c>
      <c r="B1182" s="84" t="s">
        <v>9</v>
      </c>
      <c r="C1182" s="84" t="s">
        <v>520</v>
      </c>
      <c r="D1182" s="84" t="s">
        <v>375</v>
      </c>
      <c r="E1182" s="168">
        <v>15</v>
      </c>
      <c r="F1182" s="168">
        <v>10</v>
      </c>
      <c r="G1182" s="168">
        <v>285</v>
      </c>
      <c r="H1182" s="168">
        <v>68350</v>
      </c>
    </row>
    <row r="1183" spans="1:8" x14ac:dyDescent="0.25">
      <c r="A1183" s="84" t="s">
        <v>10</v>
      </c>
      <c r="B1183" s="84" t="s">
        <v>495</v>
      </c>
      <c r="C1183" s="84" t="s">
        <v>520</v>
      </c>
      <c r="D1183" s="84" t="s">
        <v>375</v>
      </c>
      <c r="E1183" s="168">
        <v>480</v>
      </c>
      <c r="F1183" s="168">
        <v>435</v>
      </c>
      <c r="G1183" s="168">
        <v>9680</v>
      </c>
      <c r="H1183" s="168">
        <v>3351490</v>
      </c>
    </row>
    <row r="1184" spans="1:8" x14ac:dyDescent="0.25">
      <c r="A1184" s="84" t="s">
        <v>11</v>
      </c>
      <c r="B1184" s="84" t="s">
        <v>494</v>
      </c>
      <c r="C1184" s="84" t="s">
        <v>520</v>
      </c>
      <c r="D1184" s="84" t="s">
        <v>375</v>
      </c>
      <c r="E1184" s="168">
        <v>75</v>
      </c>
      <c r="F1184" s="168">
        <v>70</v>
      </c>
      <c r="G1184" s="168">
        <v>1285</v>
      </c>
      <c r="H1184" s="168">
        <v>528080</v>
      </c>
    </row>
    <row r="1185" spans="1:8" x14ac:dyDescent="0.25">
      <c r="A1185" s="84" t="s">
        <v>12</v>
      </c>
      <c r="B1185" s="84" t="s">
        <v>13</v>
      </c>
      <c r="C1185" s="84" t="s">
        <v>520</v>
      </c>
      <c r="D1185" s="84" t="s">
        <v>375</v>
      </c>
      <c r="E1185" s="168">
        <v>1525</v>
      </c>
      <c r="F1185" s="168">
        <v>1420</v>
      </c>
      <c r="G1185" s="168">
        <v>12125</v>
      </c>
      <c r="H1185" s="168">
        <v>5286905</v>
      </c>
    </row>
    <row r="1186" spans="1:8" x14ac:dyDescent="0.25">
      <c r="A1186" s="84" t="s">
        <v>14</v>
      </c>
      <c r="B1186" s="84" t="s">
        <v>493</v>
      </c>
      <c r="C1186" s="84" t="s">
        <v>520</v>
      </c>
      <c r="D1186" s="84" t="s">
        <v>375</v>
      </c>
      <c r="E1186" s="168">
        <v>2870</v>
      </c>
      <c r="F1186" s="168">
        <v>2720</v>
      </c>
      <c r="G1186" s="168">
        <v>17610</v>
      </c>
      <c r="H1186" s="168">
        <v>7220825</v>
      </c>
    </row>
    <row r="1187" spans="1:8" x14ac:dyDescent="0.25">
      <c r="A1187" s="84" t="s">
        <v>15</v>
      </c>
      <c r="B1187" s="84" t="s">
        <v>327</v>
      </c>
      <c r="C1187" s="84" t="s">
        <v>520</v>
      </c>
      <c r="D1187" s="84" t="s">
        <v>375</v>
      </c>
      <c r="E1187" s="168">
        <v>405</v>
      </c>
      <c r="F1187" s="168">
        <v>370</v>
      </c>
      <c r="G1187" s="168">
        <v>12240</v>
      </c>
      <c r="H1187" s="168">
        <v>3470240</v>
      </c>
    </row>
    <row r="1188" spans="1:8" x14ac:dyDescent="0.25">
      <c r="A1188" s="84" t="s">
        <v>16</v>
      </c>
      <c r="B1188" s="84" t="s">
        <v>17</v>
      </c>
      <c r="C1188" s="84" t="s">
        <v>520</v>
      </c>
      <c r="D1188" s="84" t="s">
        <v>375</v>
      </c>
      <c r="E1188" s="168">
        <v>2365</v>
      </c>
      <c r="F1188" s="168">
        <v>2250</v>
      </c>
      <c r="G1188" s="168">
        <v>20105</v>
      </c>
      <c r="H1188" s="168">
        <v>6410350</v>
      </c>
    </row>
    <row r="1189" spans="1:8" x14ac:dyDescent="0.25">
      <c r="A1189" s="84" t="s">
        <v>18</v>
      </c>
      <c r="B1189" s="84" t="s">
        <v>19</v>
      </c>
      <c r="C1189" s="84" t="s">
        <v>520</v>
      </c>
      <c r="D1189" s="84" t="s">
        <v>375</v>
      </c>
      <c r="E1189" s="168">
        <v>140</v>
      </c>
      <c r="F1189" s="168">
        <v>130</v>
      </c>
      <c r="G1189" s="168">
        <v>875</v>
      </c>
      <c r="H1189" s="168">
        <v>318615</v>
      </c>
    </row>
    <row r="1190" spans="1:8" x14ac:dyDescent="0.25">
      <c r="A1190" s="84" t="s">
        <v>20</v>
      </c>
      <c r="B1190" s="84" t="s">
        <v>21</v>
      </c>
      <c r="C1190" s="84" t="s">
        <v>520</v>
      </c>
      <c r="D1190" s="84" t="s">
        <v>375</v>
      </c>
      <c r="E1190" s="168">
        <v>335</v>
      </c>
      <c r="F1190" s="168">
        <v>315</v>
      </c>
      <c r="G1190" s="168">
        <v>1030</v>
      </c>
      <c r="H1190" s="168">
        <v>383740</v>
      </c>
    </row>
    <row r="1191" spans="1:8" x14ac:dyDescent="0.25">
      <c r="A1191" s="84" t="s">
        <v>22</v>
      </c>
      <c r="B1191" s="84" t="s">
        <v>23</v>
      </c>
      <c r="C1191" s="84" t="s">
        <v>520</v>
      </c>
      <c r="D1191" s="84" t="s">
        <v>375</v>
      </c>
      <c r="E1191" s="168">
        <v>345</v>
      </c>
      <c r="F1191" s="168">
        <v>335</v>
      </c>
      <c r="G1191" s="168">
        <v>1885</v>
      </c>
      <c r="H1191" s="168">
        <v>686725</v>
      </c>
    </row>
    <row r="1192" spans="1:8" x14ac:dyDescent="0.25">
      <c r="A1192" s="84" t="s">
        <v>24</v>
      </c>
      <c r="B1192" s="84" t="s">
        <v>492</v>
      </c>
      <c r="C1192" s="84" t="s">
        <v>520</v>
      </c>
      <c r="D1192" s="84" t="s">
        <v>375</v>
      </c>
      <c r="E1192" s="168">
        <v>1810</v>
      </c>
      <c r="F1192" s="168">
        <v>1640</v>
      </c>
      <c r="G1192" s="168">
        <v>17835</v>
      </c>
      <c r="H1192" s="168">
        <v>5745015</v>
      </c>
    </row>
    <row r="1193" spans="1:8" x14ac:dyDescent="0.25">
      <c r="A1193" s="84" t="s">
        <v>25</v>
      </c>
      <c r="B1193" s="84" t="s">
        <v>491</v>
      </c>
      <c r="C1193" s="84" t="s">
        <v>520</v>
      </c>
      <c r="D1193" s="84" t="s">
        <v>375</v>
      </c>
      <c r="E1193" s="168">
        <v>700</v>
      </c>
      <c r="F1193" s="168">
        <v>645</v>
      </c>
      <c r="G1193" s="168">
        <v>5905</v>
      </c>
      <c r="H1193" s="168">
        <v>1201785</v>
      </c>
    </row>
    <row r="1194" spans="1:8" x14ac:dyDescent="0.25">
      <c r="A1194" s="84" t="s">
        <v>26</v>
      </c>
      <c r="B1194" s="84" t="s">
        <v>27</v>
      </c>
      <c r="C1194" s="84" t="s">
        <v>520</v>
      </c>
      <c r="D1194" s="84" t="s">
        <v>375</v>
      </c>
      <c r="E1194" s="168">
        <v>1195</v>
      </c>
      <c r="F1194" s="168">
        <v>1045</v>
      </c>
      <c r="G1194" s="168">
        <v>7105</v>
      </c>
      <c r="H1194" s="168">
        <v>2239545</v>
      </c>
    </row>
    <row r="1195" spans="1:8" x14ac:dyDescent="0.25">
      <c r="A1195" s="84" t="s">
        <v>2</v>
      </c>
      <c r="B1195" s="84" t="s">
        <v>3</v>
      </c>
      <c r="C1195" s="84" t="s">
        <v>519</v>
      </c>
      <c r="D1195" s="84" t="s">
        <v>374</v>
      </c>
      <c r="E1195" s="168">
        <v>80</v>
      </c>
      <c r="F1195" s="168">
        <v>75</v>
      </c>
      <c r="G1195" s="168">
        <v>375</v>
      </c>
      <c r="H1195" s="168">
        <v>162810</v>
      </c>
    </row>
    <row r="1196" spans="1:8" x14ac:dyDescent="0.25">
      <c r="A1196" s="84" t="s">
        <v>4</v>
      </c>
      <c r="B1196" s="84" t="s">
        <v>496</v>
      </c>
      <c r="C1196" s="84" t="s">
        <v>519</v>
      </c>
      <c r="D1196" s="84" t="s">
        <v>374</v>
      </c>
      <c r="E1196" s="168">
        <v>445</v>
      </c>
      <c r="F1196" s="168">
        <v>420</v>
      </c>
      <c r="G1196" s="168">
        <v>3580</v>
      </c>
      <c r="H1196" s="168">
        <v>1477365</v>
      </c>
    </row>
    <row r="1197" spans="1:8" x14ac:dyDescent="0.25">
      <c r="A1197" s="84" t="s">
        <v>7</v>
      </c>
      <c r="B1197" s="84" t="s">
        <v>497</v>
      </c>
      <c r="C1197" s="84" t="s">
        <v>519</v>
      </c>
      <c r="D1197" s="84" t="s">
        <v>374</v>
      </c>
      <c r="E1197" s="168">
        <v>155</v>
      </c>
      <c r="F1197" s="168">
        <v>135</v>
      </c>
      <c r="G1197" s="168">
        <v>8590</v>
      </c>
      <c r="H1197" s="168">
        <v>4414120</v>
      </c>
    </row>
    <row r="1198" spans="1:8" x14ac:dyDescent="0.25">
      <c r="A1198" s="84" t="s">
        <v>8</v>
      </c>
      <c r="B1198" s="84" t="s">
        <v>9</v>
      </c>
      <c r="C1198" s="84" t="s">
        <v>519</v>
      </c>
      <c r="D1198" s="84" t="s">
        <v>374</v>
      </c>
      <c r="E1198" s="168">
        <v>20</v>
      </c>
      <c r="F1198" s="168">
        <v>20</v>
      </c>
      <c r="G1198" s="168">
        <v>1360</v>
      </c>
      <c r="H1198" s="168">
        <v>815970</v>
      </c>
    </row>
    <row r="1199" spans="1:8" x14ac:dyDescent="0.25">
      <c r="A1199" s="84" t="s">
        <v>10</v>
      </c>
      <c r="B1199" s="84" t="s">
        <v>495</v>
      </c>
      <c r="C1199" s="84" t="s">
        <v>519</v>
      </c>
      <c r="D1199" s="84" t="s">
        <v>374</v>
      </c>
      <c r="E1199" s="168">
        <v>1110</v>
      </c>
      <c r="F1199" s="168">
        <v>1030</v>
      </c>
      <c r="G1199" s="168">
        <v>23455</v>
      </c>
      <c r="H1199" s="168">
        <v>11820725</v>
      </c>
    </row>
    <row r="1200" spans="1:8" x14ac:dyDescent="0.25">
      <c r="A1200" s="84" t="s">
        <v>11</v>
      </c>
      <c r="B1200" s="84" t="s">
        <v>494</v>
      </c>
      <c r="C1200" s="84" t="s">
        <v>519</v>
      </c>
      <c r="D1200" s="84" t="s">
        <v>374</v>
      </c>
      <c r="E1200" s="168">
        <v>95</v>
      </c>
      <c r="F1200" s="168">
        <v>95</v>
      </c>
      <c r="G1200" s="168">
        <v>1160</v>
      </c>
      <c r="H1200" s="168">
        <v>518760</v>
      </c>
    </row>
    <row r="1201" spans="1:8" x14ac:dyDescent="0.25">
      <c r="A1201" s="84" t="s">
        <v>12</v>
      </c>
      <c r="B1201" s="84" t="s">
        <v>13</v>
      </c>
      <c r="C1201" s="84" t="s">
        <v>519</v>
      </c>
      <c r="D1201" s="84" t="s">
        <v>374</v>
      </c>
      <c r="E1201" s="168">
        <v>2385</v>
      </c>
      <c r="F1201" s="168">
        <v>2280</v>
      </c>
      <c r="G1201" s="168">
        <v>17195</v>
      </c>
      <c r="H1201" s="168">
        <v>8393075</v>
      </c>
    </row>
    <row r="1202" spans="1:8" x14ac:dyDescent="0.25">
      <c r="A1202" s="84" t="s">
        <v>14</v>
      </c>
      <c r="B1202" s="84" t="s">
        <v>493</v>
      </c>
      <c r="C1202" s="84" t="s">
        <v>519</v>
      </c>
      <c r="D1202" s="84" t="s">
        <v>374</v>
      </c>
      <c r="E1202" s="168">
        <v>4470</v>
      </c>
      <c r="F1202" s="168">
        <v>4240</v>
      </c>
      <c r="G1202" s="168">
        <v>29400</v>
      </c>
      <c r="H1202" s="168">
        <v>14349625</v>
      </c>
    </row>
    <row r="1203" spans="1:8" x14ac:dyDescent="0.25">
      <c r="A1203" s="84" t="s">
        <v>15</v>
      </c>
      <c r="B1203" s="84" t="s">
        <v>327</v>
      </c>
      <c r="C1203" s="84" t="s">
        <v>519</v>
      </c>
      <c r="D1203" s="84" t="s">
        <v>374</v>
      </c>
      <c r="E1203" s="168">
        <v>475</v>
      </c>
      <c r="F1203" s="168">
        <v>440</v>
      </c>
      <c r="G1203" s="168">
        <v>10395</v>
      </c>
      <c r="H1203" s="168">
        <v>4715765</v>
      </c>
    </row>
    <row r="1204" spans="1:8" x14ac:dyDescent="0.25">
      <c r="A1204" s="84" t="s">
        <v>16</v>
      </c>
      <c r="B1204" s="84" t="s">
        <v>17</v>
      </c>
      <c r="C1204" s="84" t="s">
        <v>519</v>
      </c>
      <c r="D1204" s="84" t="s">
        <v>374</v>
      </c>
      <c r="E1204" s="168">
        <v>3025</v>
      </c>
      <c r="F1204" s="168">
        <v>2865</v>
      </c>
      <c r="G1204" s="168">
        <v>23190</v>
      </c>
      <c r="H1204" s="168">
        <v>10643655</v>
      </c>
    </row>
    <row r="1205" spans="1:8" x14ac:dyDescent="0.25">
      <c r="A1205" s="84" t="s">
        <v>18</v>
      </c>
      <c r="B1205" s="84" t="s">
        <v>19</v>
      </c>
      <c r="C1205" s="84" t="s">
        <v>519</v>
      </c>
      <c r="D1205" s="84" t="s">
        <v>374</v>
      </c>
      <c r="E1205" s="168">
        <v>220</v>
      </c>
      <c r="F1205" s="168">
        <v>205</v>
      </c>
      <c r="G1205" s="168">
        <v>1460</v>
      </c>
      <c r="H1205" s="168">
        <v>564280</v>
      </c>
    </row>
    <row r="1206" spans="1:8" x14ac:dyDescent="0.25">
      <c r="A1206" s="84" t="s">
        <v>20</v>
      </c>
      <c r="B1206" s="84" t="s">
        <v>21</v>
      </c>
      <c r="C1206" s="84" t="s">
        <v>519</v>
      </c>
      <c r="D1206" s="84" t="s">
        <v>374</v>
      </c>
      <c r="E1206" s="168">
        <v>555</v>
      </c>
      <c r="F1206" s="168">
        <v>520</v>
      </c>
      <c r="G1206" s="168">
        <v>1990</v>
      </c>
      <c r="H1206" s="168">
        <v>837870</v>
      </c>
    </row>
    <row r="1207" spans="1:8" x14ac:dyDescent="0.25">
      <c r="A1207" s="84" t="s">
        <v>22</v>
      </c>
      <c r="B1207" s="84" t="s">
        <v>23</v>
      </c>
      <c r="C1207" s="84" t="s">
        <v>519</v>
      </c>
      <c r="D1207" s="84" t="s">
        <v>374</v>
      </c>
      <c r="E1207" s="168">
        <v>585</v>
      </c>
      <c r="F1207" s="168">
        <v>560</v>
      </c>
      <c r="G1207" s="168">
        <v>2195</v>
      </c>
      <c r="H1207" s="168">
        <v>995215</v>
      </c>
    </row>
    <row r="1208" spans="1:8" x14ac:dyDescent="0.25">
      <c r="A1208" s="84" t="s">
        <v>24</v>
      </c>
      <c r="B1208" s="84" t="s">
        <v>492</v>
      </c>
      <c r="C1208" s="84" t="s">
        <v>519</v>
      </c>
      <c r="D1208" s="84" t="s">
        <v>374</v>
      </c>
      <c r="E1208" s="168">
        <v>2540</v>
      </c>
      <c r="F1208" s="168">
        <v>2355</v>
      </c>
      <c r="G1208" s="168">
        <v>23760</v>
      </c>
      <c r="H1208" s="168">
        <v>8513715</v>
      </c>
    </row>
    <row r="1209" spans="1:8" x14ac:dyDescent="0.25">
      <c r="A1209" s="84" t="s">
        <v>25</v>
      </c>
      <c r="B1209" s="84" t="s">
        <v>491</v>
      </c>
      <c r="C1209" s="84" t="s">
        <v>519</v>
      </c>
      <c r="D1209" s="84" t="s">
        <v>374</v>
      </c>
      <c r="E1209" s="168">
        <v>1325</v>
      </c>
      <c r="F1209" s="168">
        <v>1220</v>
      </c>
      <c r="G1209" s="168">
        <v>10795</v>
      </c>
      <c r="H1209" s="168">
        <v>3755485</v>
      </c>
    </row>
    <row r="1210" spans="1:8" x14ac:dyDescent="0.25">
      <c r="A1210" s="84" t="s">
        <v>26</v>
      </c>
      <c r="B1210" s="84" t="s">
        <v>27</v>
      </c>
      <c r="C1210" s="84" t="s">
        <v>519</v>
      </c>
      <c r="D1210" s="84" t="s">
        <v>374</v>
      </c>
      <c r="E1210" s="168">
        <v>1860</v>
      </c>
      <c r="F1210" s="168">
        <v>1660</v>
      </c>
      <c r="G1210" s="168">
        <v>8720</v>
      </c>
      <c r="H1210" s="168">
        <v>3277760</v>
      </c>
    </row>
    <row r="1211" spans="1:8" x14ac:dyDescent="0.25">
      <c r="A1211" s="84" t="s">
        <v>2</v>
      </c>
      <c r="B1211" s="84" t="s">
        <v>3</v>
      </c>
      <c r="C1211" s="84" t="s">
        <v>518</v>
      </c>
      <c r="D1211" s="84" t="s">
        <v>373</v>
      </c>
      <c r="E1211" s="168">
        <v>20</v>
      </c>
      <c r="F1211" s="168">
        <v>15</v>
      </c>
      <c r="G1211" s="168">
        <v>175</v>
      </c>
      <c r="H1211" s="168">
        <v>83220</v>
      </c>
    </row>
    <row r="1212" spans="1:8" x14ac:dyDescent="0.25">
      <c r="A1212" s="84" t="s">
        <v>4</v>
      </c>
      <c r="B1212" s="84" t="s">
        <v>496</v>
      </c>
      <c r="C1212" s="84" t="s">
        <v>518</v>
      </c>
      <c r="D1212" s="84" t="s">
        <v>373</v>
      </c>
      <c r="E1212" s="168">
        <v>1325</v>
      </c>
      <c r="F1212" s="168">
        <v>1185</v>
      </c>
      <c r="G1212" s="168">
        <v>10445</v>
      </c>
      <c r="H1212" s="168">
        <v>4960450</v>
      </c>
    </row>
    <row r="1213" spans="1:8" x14ac:dyDescent="0.25">
      <c r="A1213" s="84" t="s">
        <v>7</v>
      </c>
      <c r="B1213" s="84" t="s">
        <v>497</v>
      </c>
      <c r="C1213" s="84" t="s">
        <v>518</v>
      </c>
      <c r="D1213" s="84" t="s">
        <v>373</v>
      </c>
      <c r="E1213" s="168">
        <v>120</v>
      </c>
      <c r="F1213" s="168">
        <v>115</v>
      </c>
      <c r="G1213" s="168">
        <v>1955</v>
      </c>
      <c r="H1213" s="168">
        <v>919245</v>
      </c>
    </row>
    <row r="1214" spans="1:8" x14ac:dyDescent="0.25">
      <c r="A1214" s="84" t="s">
        <v>8</v>
      </c>
      <c r="B1214" s="84" t="s">
        <v>9</v>
      </c>
      <c r="C1214" s="84" t="s">
        <v>518</v>
      </c>
      <c r="D1214" s="84" t="s">
        <v>373</v>
      </c>
      <c r="E1214" s="168">
        <v>25</v>
      </c>
      <c r="F1214" s="168">
        <v>15</v>
      </c>
      <c r="G1214" s="168">
        <v>2960</v>
      </c>
      <c r="H1214" s="168">
        <v>1327970</v>
      </c>
    </row>
    <row r="1215" spans="1:8" x14ac:dyDescent="0.25">
      <c r="A1215" s="84" t="s">
        <v>10</v>
      </c>
      <c r="B1215" s="84" t="s">
        <v>495</v>
      </c>
      <c r="C1215" s="84" t="s">
        <v>518</v>
      </c>
      <c r="D1215" s="84" t="s">
        <v>373</v>
      </c>
      <c r="E1215" s="168">
        <v>2305</v>
      </c>
      <c r="F1215" s="168">
        <v>1960</v>
      </c>
      <c r="G1215" s="168">
        <v>19585</v>
      </c>
      <c r="H1215" s="168">
        <v>9181570</v>
      </c>
    </row>
    <row r="1216" spans="1:8" x14ac:dyDescent="0.25">
      <c r="A1216" s="84" t="s">
        <v>11</v>
      </c>
      <c r="B1216" s="84" t="s">
        <v>494</v>
      </c>
      <c r="C1216" s="84" t="s">
        <v>518</v>
      </c>
      <c r="D1216" s="84" t="s">
        <v>373</v>
      </c>
      <c r="E1216" s="168">
        <v>90</v>
      </c>
      <c r="F1216" s="168">
        <v>75</v>
      </c>
      <c r="G1216" s="168">
        <v>1675</v>
      </c>
      <c r="H1216" s="168">
        <v>748850</v>
      </c>
    </row>
    <row r="1217" spans="1:8" x14ac:dyDescent="0.25">
      <c r="A1217" s="84" t="s">
        <v>12</v>
      </c>
      <c r="B1217" s="84" t="s">
        <v>13</v>
      </c>
      <c r="C1217" s="84" t="s">
        <v>518</v>
      </c>
      <c r="D1217" s="84" t="s">
        <v>373</v>
      </c>
      <c r="E1217" s="168">
        <v>6140</v>
      </c>
      <c r="F1217" s="168">
        <v>5140</v>
      </c>
      <c r="G1217" s="168">
        <v>35410</v>
      </c>
      <c r="H1217" s="168">
        <v>18111895</v>
      </c>
    </row>
    <row r="1218" spans="1:8" x14ac:dyDescent="0.25">
      <c r="A1218" s="84" t="s">
        <v>14</v>
      </c>
      <c r="B1218" s="84" t="s">
        <v>493</v>
      </c>
      <c r="C1218" s="84" t="s">
        <v>518</v>
      </c>
      <c r="D1218" s="84" t="s">
        <v>373</v>
      </c>
      <c r="E1218" s="168">
        <v>21210</v>
      </c>
      <c r="F1218" s="168">
        <v>18605</v>
      </c>
      <c r="G1218" s="168">
        <v>142690</v>
      </c>
      <c r="H1218" s="168">
        <v>67090565</v>
      </c>
    </row>
    <row r="1219" spans="1:8" x14ac:dyDescent="0.25">
      <c r="A1219" s="84" t="s">
        <v>15</v>
      </c>
      <c r="B1219" s="84" t="s">
        <v>327</v>
      </c>
      <c r="C1219" s="84" t="s">
        <v>518</v>
      </c>
      <c r="D1219" s="84" t="s">
        <v>373</v>
      </c>
      <c r="E1219" s="168">
        <v>2175</v>
      </c>
      <c r="F1219" s="168">
        <v>1810</v>
      </c>
      <c r="G1219" s="168">
        <v>75775</v>
      </c>
      <c r="H1219" s="168">
        <v>18831920</v>
      </c>
    </row>
    <row r="1220" spans="1:8" x14ac:dyDescent="0.25">
      <c r="A1220" s="84" t="s">
        <v>16</v>
      </c>
      <c r="B1220" s="84" t="s">
        <v>17</v>
      </c>
      <c r="C1220" s="84" t="s">
        <v>518</v>
      </c>
      <c r="D1220" s="84" t="s">
        <v>373</v>
      </c>
      <c r="E1220" s="168">
        <v>19165</v>
      </c>
      <c r="F1220" s="168">
        <v>16390</v>
      </c>
      <c r="G1220" s="168">
        <v>176875</v>
      </c>
      <c r="H1220" s="168">
        <v>117541940</v>
      </c>
    </row>
    <row r="1221" spans="1:8" x14ac:dyDescent="0.25">
      <c r="A1221" s="84" t="s">
        <v>18</v>
      </c>
      <c r="B1221" s="84" t="s">
        <v>19</v>
      </c>
      <c r="C1221" s="84" t="s">
        <v>518</v>
      </c>
      <c r="D1221" s="84" t="s">
        <v>373</v>
      </c>
      <c r="E1221" s="168">
        <v>7185</v>
      </c>
      <c r="F1221" s="168">
        <v>6100</v>
      </c>
      <c r="G1221" s="168">
        <v>88710</v>
      </c>
      <c r="H1221" s="168">
        <v>36244400</v>
      </c>
    </row>
    <row r="1222" spans="1:8" x14ac:dyDescent="0.25">
      <c r="A1222" s="84" t="s">
        <v>20</v>
      </c>
      <c r="B1222" s="84" t="s">
        <v>21</v>
      </c>
      <c r="C1222" s="84" t="s">
        <v>518</v>
      </c>
      <c r="D1222" s="84" t="s">
        <v>373</v>
      </c>
      <c r="E1222" s="168">
        <v>3400</v>
      </c>
      <c r="F1222" s="168">
        <v>3055</v>
      </c>
      <c r="G1222" s="168">
        <v>23415</v>
      </c>
      <c r="H1222" s="168">
        <v>9868090</v>
      </c>
    </row>
    <row r="1223" spans="1:8" x14ac:dyDescent="0.25">
      <c r="A1223" s="84" t="s">
        <v>22</v>
      </c>
      <c r="B1223" s="84" t="s">
        <v>23</v>
      </c>
      <c r="C1223" s="84" t="s">
        <v>518</v>
      </c>
      <c r="D1223" s="84" t="s">
        <v>373</v>
      </c>
      <c r="E1223" s="168">
        <v>3340</v>
      </c>
      <c r="F1223" s="168">
        <v>3010</v>
      </c>
      <c r="G1223" s="168">
        <v>18705</v>
      </c>
      <c r="H1223" s="168">
        <v>8116785</v>
      </c>
    </row>
    <row r="1224" spans="1:8" x14ac:dyDescent="0.25">
      <c r="A1224" s="84" t="s">
        <v>24</v>
      </c>
      <c r="B1224" s="84" t="s">
        <v>492</v>
      </c>
      <c r="C1224" s="84" t="s">
        <v>518</v>
      </c>
      <c r="D1224" s="84" t="s">
        <v>373</v>
      </c>
      <c r="E1224" s="168">
        <v>21840</v>
      </c>
      <c r="F1224" s="168">
        <v>18955</v>
      </c>
      <c r="G1224" s="168">
        <v>261170</v>
      </c>
      <c r="H1224" s="168">
        <v>111245660</v>
      </c>
    </row>
    <row r="1225" spans="1:8" x14ac:dyDescent="0.25">
      <c r="A1225" s="84" t="s">
        <v>25</v>
      </c>
      <c r="B1225" s="84" t="s">
        <v>491</v>
      </c>
      <c r="C1225" s="84" t="s">
        <v>518</v>
      </c>
      <c r="D1225" s="84" t="s">
        <v>373</v>
      </c>
      <c r="E1225" s="168">
        <v>6710</v>
      </c>
      <c r="F1225" s="168">
        <v>5865</v>
      </c>
      <c r="G1225" s="168">
        <v>74695</v>
      </c>
      <c r="H1225" s="168">
        <v>26033785</v>
      </c>
    </row>
    <row r="1226" spans="1:8" x14ac:dyDescent="0.25">
      <c r="A1226" s="84" t="s">
        <v>26</v>
      </c>
      <c r="B1226" s="84" t="s">
        <v>27</v>
      </c>
      <c r="C1226" s="84" t="s">
        <v>518</v>
      </c>
      <c r="D1226" s="84" t="s">
        <v>373</v>
      </c>
      <c r="E1226" s="168">
        <v>10815</v>
      </c>
      <c r="F1226" s="168">
        <v>8970</v>
      </c>
      <c r="G1226" s="168">
        <v>81530</v>
      </c>
      <c r="H1226" s="168">
        <v>28197265</v>
      </c>
    </row>
    <row r="1227" spans="1:8" x14ac:dyDescent="0.25">
      <c r="A1227" s="84" t="s">
        <v>2</v>
      </c>
      <c r="B1227" s="84" t="s">
        <v>3</v>
      </c>
      <c r="C1227" s="84" t="s">
        <v>517</v>
      </c>
      <c r="D1227" s="84" t="s">
        <v>371</v>
      </c>
      <c r="E1227" s="168">
        <v>235</v>
      </c>
      <c r="F1227" s="168">
        <v>205</v>
      </c>
      <c r="G1227" s="168">
        <v>875</v>
      </c>
      <c r="H1227" s="168">
        <v>414130</v>
      </c>
    </row>
    <row r="1228" spans="1:8" x14ac:dyDescent="0.25">
      <c r="A1228" s="84" t="s">
        <v>4</v>
      </c>
      <c r="B1228" s="84" t="s">
        <v>496</v>
      </c>
      <c r="C1228" s="84" t="s">
        <v>517</v>
      </c>
      <c r="D1228" s="84" t="s">
        <v>371</v>
      </c>
      <c r="E1228" s="168">
        <v>505</v>
      </c>
      <c r="F1228" s="168">
        <v>465</v>
      </c>
      <c r="G1228" s="168">
        <v>5895</v>
      </c>
      <c r="H1228" s="168">
        <v>2351690</v>
      </c>
    </row>
    <row r="1229" spans="1:8" x14ac:dyDescent="0.25">
      <c r="A1229" s="84" t="s">
        <v>5</v>
      </c>
      <c r="B1229" s="84" t="s">
        <v>6</v>
      </c>
      <c r="C1229" s="84" t="s">
        <v>517</v>
      </c>
      <c r="D1229" s="84" t="s">
        <v>371</v>
      </c>
      <c r="E1229" s="168">
        <v>5</v>
      </c>
      <c r="F1229" s="168">
        <v>5</v>
      </c>
      <c r="G1229" s="168">
        <v>175</v>
      </c>
      <c r="H1229" s="168">
        <v>64785</v>
      </c>
    </row>
    <row r="1230" spans="1:8" x14ac:dyDescent="0.25">
      <c r="A1230" s="84" t="s">
        <v>7</v>
      </c>
      <c r="B1230" s="84" t="s">
        <v>497</v>
      </c>
      <c r="C1230" s="84" t="s">
        <v>517</v>
      </c>
      <c r="D1230" s="84" t="s">
        <v>371</v>
      </c>
      <c r="E1230" s="168">
        <v>115</v>
      </c>
      <c r="F1230" s="168">
        <v>100</v>
      </c>
      <c r="G1230" s="168">
        <v>4555</v>
      </c>
      <c r="H1230" s="168">
        <v>2467585</v>
      </c>
    </row>
    <row r="1231" spans="1:8" x14ac:dyDescent="0.25">
      <c r="A1231" s="84" t="s">
        <v>8</v>
      </c>
      <c r="B1231" s="84" t="s">
        <v>9</v>
      </c>
      <c r="C1231" s="84" t="s">
        <v>517</v>
      </c>
      <c r="D1231" s="84" t="s">
        <v>371</v>
      </c>
      <c r="E1231" s="168">
        <v>35</v>
      </c>
      <c r="F1231" s="168">
        <v>30</v>
      </c>
      <c r="G1231" s="168">
        <v>9625</v>
      </c>
      <c r="H1231" s="168">
        <v>3894675</v>
      </c>
    </row>
    <row r="1232" spans="1:8" x14ac:dyDescent="0.25">
      <c r="A1232" s="84" t="s">
        <v>10</v>
      </c>
      <c r="B1232" s="84" t="s">
        <v>495</v>
      </c>
      <c r="C1232" s="84" t="s">
        <v>517</v>
      </c>
      <c r="D1232" s="84" t="s">
        <v>371</v>
      </c>
      <c r="E1232" s="168">
        <v>1035</v>
      </c>
      <c r="F1232" s="168">
        <v>890</v>
      </c>
      <c r="G1232" s="168">
        <v>25215</v>
      </c>
      <c r="H1232" s="168">
        <v>13952115</v>
      </c>
    </row>
    <row r="1233" spans="1:8" x14ac:dyDescent="0.25">
      <c r="A1233" s="84" t="s">
        <v>11</v>
      </c>
      <c r="B1233" s="84" t="s">
        <v>494</v>
      </c>
      <c r="C1233" s="84" t="s">
        <v>517</v>
      </c>
      <c r="D1233" s="84" t="s">
        <v>371</v>
      </c>
      <c r="E1233" s="168">
        <v>190</v>
      </c>
      <c r="F1233" s="168">
        <v>180</v>
      </c>
      <c r="G1233" s="168">
        <v>3410</v>
      </c>
      <c r="H1233" s="168">
        <v>1385790</v>
      </c>
    </row>
    <row r="1234" spans="1:8" x14ac:dyDescent="0.25">
      <c r="A1234" s="84" t="s">
        <v>12</v>
      </c>
      <c r="B1234" s="84" t="s">
        <v>13</v>
      </c>
      <c r="C1234" s="84" t="s">
        <v>517</v>
      </c>
      <c r="D1234" s="84" t="s">
        <v>371</v>
      </c>
      <c r="E1234" s="168">
        <v>2655</v>
      </c>
      <c r="F1234" s="168">
        <v>2445</v>
      </c>
      <c r="G1234" s="168">
        <v>29850</v>
      </c>
      <c r="H1234" s="168">
        <v>16690020</v>
      </c>
    </row>
    <row r="1235" spans="1:8" x14ac:dyDescent="0.25">
      <c r="A1235" s="84" t="s">
        <v>14</v>
      </c>
      <c r="B1235" s="84" t="s">
        <v>493</v>
      </c>
      <c r="C1235" s="84" t="s">
        <v>517</v>
      </c>
      <c r="D1235" s="84" t="s">
        <v>371</v>
      </c>
      <c r="E1235" s="168">
        <v>4830</v>
      </c>
      <c r="F1235" s="168">
        <v>4475</v>
      </c>
      <c r="G1235" s="168">
        <v>35370</v>
      </c>
      <c r="H1235" s="168">
        <v>17319400</v>
      </c>
    </row>
    <row r="1236" spans="1:8" x14ac:dyDescent="0.25">
      <c r="A1236" s="84" t="s">
        <v>15</v>
      </c>
      <c r="B1236" s="84" t="s">
        <v>327</v>
      </c>
      <c r="C1236" s="84" t="s">
        <v>517</v>
      </c>
      <c r="D1236" s="84" t="s">
        <v>371</v>
      </c>
      <c r="E1236" s="168">
        <v>905</v>
      </c>
      <c r="F1236" s="168">
        <v>805</v>
      </c>
      <c r="G1236" s="168">
        <v>27695</v>
      </c>
      <c r="H1236" s="168">
        <v>11858045</v>
      </c>
    </row>
    <row r="1237" spans="1:8" x14ac:dyDescent="0.25">
      <c r="A1237" s="84" t="s">
        <v>16</v>
      </c>
      <c r="B1237" s="84" t="s">
        <v>17</v>
      </c>
      <c r="C1237" s="84" t="s">
        <v>517</v>
      </c>
      <c r="D1237" s="84" t="s">
        <v>371</v>
      </c>
      <c r="E1237" s="168">
        <v>2640</v>
      </c>
      <c r="F1237" s="168">
        <v>2390</v>
      </c>
      <c r="G1237" s="168">
        <v>15440</v>
      </c>
      <c r="H1237" s="168">
        <v>8140805</v>
      </c>
    </row>
    <row r="1238" spans="1:8" x14ac:dyDescent="0.25">
      <c r="A1238" s="84" t="s">
        <v>18</v>
      </c>
      <c r="B1238" s="84" t="s">
        <v>19</v>
      </c>
      <c r="C1238" s="84" t="s">
        <v>517</v>
      </c>
      <c r="D1238" s="84" t="s">
        <v>371</v>
      </c>
      <c r="E1238" s="168">
        <v>295</v>
      </c>
      <c r="F1238" s="168">
        <v>260</v>
      </c>
      <c r="G1238" s="168">
        <v>2365</v>
      </c>
      <c r="H1238" s="168">
        <v>1120300</v>
      </c>
    </row>
    <row r="1239" spans="1:8" x14ac:dyDescent="0.25">
      <c r="A1239" s="84" t="s">
        <v>20</v>
      </c>
      <c r="B1239" s="84" t="s">
        <v>21</v>
      </c>
      <c r="C1239" s="84" t="s">
        <v>517</v>
      </c>
      <c r="D1239" s="84" t="s">
        <v>371</v>
      </c>
      <c r="E1239" s="168">
        <v>720</v>
      </c>
      <c r="F1239" s="168">
        <v>665</v>
      </c>
      <c r="G1239" s="168">
        <v>4450</v>
      </c>
      <c r="H1239" s="168">
        <v>1823635</v>
      </c>
    </row>
    <row r="1240" spans="1:8" x14ac:dyDescent="0.25">
      <c r="A1240" s="84" t="s">
        <v>22</v>
      </c>
      <c r="B1240" s="84" t="s">
        <v>23</v>
      </c>
      <c r="C1240" s="84" t="s">
        <v>517</v>
      </c>
      <c r="D1240" s="84" t="s">
        <v>371</v>
      </c>
      <c r="E1240" s="168">
        <v>435</v>
      </c>
      <c r="F1240" s="168">
        <v>400</v>
      </c>
      <c r="G1240" s="168">
        <v>2840</v>
      </c>
      <c r="H1240" s="168">
        <v>1022030</v>
      </c>
    </row>
    <row r="1241" spans="1:8" x14ac:dyDescent="0.25">
      <c r="A1241" s="84" t="s">
        <v>24</v>
      </c>
      <c r="B1241" s="84" t="s">
        <v>492</v>
      </c>
      <c r="C1241" s="84" t="s">
        <v>517</v>
      </c>
      <c r="D1241" s="84" t="s">
        <v>371</v>
      </c>
      <c r="E1241" s="168">
        <v>3010</v>
      </c>
      <c r="F1241" s="168">
        <v>2700</v>
      </c>
      <c r="G1241" s="168">
        <v>45405</v>
      </c>
      <c r="H1241" s="168">
        <v>17845740</v>
      </c>
    </row>
    <row r="1242" spans="1:8" x14ac:dyDescent="0.25">
      <c r="A1242" s="84" t="s">
        <v>25</v>
      </c>
      <c r="B1242" s="84" t="s">
        <v>491</v>
      </c>
      <c r="C1242" s="84" t="s">
        <v>517</v>
      </c>
      <c r="D1242" s="84" t="s">
        <v>371</v>
      </c>
      <c r="E1242" s="168">
        <v>1965</v>
      </c>
      <c r="F1242" s="168">
        <v>1715</v>
      </c>
      <c r="G1242" s="168">
        <v>19300</v>
      </c>
      <c r="H1242" s="168">
        <v>6240145</v>
      </c>
    </row>
    <row r="1243" spans="1:8" x14ac:dyDescent="0.25">
      <c r="A1243" s="84" t="s">
        <v>26</v>
      </c>
      <c r="B1243" s="84" t="s">
        <v>27</v>
      </c>
      <c r="C1243" s="84" t="s">
        <v>517</v>
      </c>
      <c r="D1243" s="84" t="s">
        <v>371</v>
      </c>
      <c r="E1243" s="168">
        <v>2665</v>
      </c>
      <c r="F1243" s="168">
        <v>2215</v>
      </c>
      <c r="G1243" s="168">
        <v>14995</v>
      </c>
      <c r="H1243" s="168">
        <v>5045800</v>
      </c>
    </row>
    <row r="1244" spans="1:8" x14ac:dyDescent="0.25">
      <c r="A1244" s="84" t="s">
        <v>2</v>
      </c>
      <c r="B1244" s="84" t="s">
        <v>3</v>
      </c>
      <c r="C1244" s="84" t="s">
        <v>516</v>
      </c>
      <c r="D1244" s="84" t="s">
        <v>370</v>
      </c>
      <c r="E1244" s="168">
        <v>115</v>
      </c>
      <c r="F1244" s="168">
        <v>105</v>
      </c>
      <c r="G1244" s="168">
        <v>620</v>
      </c>
      <c r="H1244" s="168">
        <v>312340</v>
      </c>
    </row>
    <row r="1245" spans="1:8" x14ac:dyDescent="0.25">
      <c r="A1245" s="84" t="s">
        <v>4</v>
      </c>
      <c r="B1245" s="84" t="s">
        <v>496</v>
      </c>
      <c r="C1245" s="84" t="s">
        <v>516</v>
      </c>
      <c r="D1245" s="84" t="s">
        <v>370</v>
      </c>
      <c r="E1245" s="168">
        <v>365</v>
      </c>
      <c r="F1245" s="168">
        <v>345</v>
      </c>
      <c r="G1245" s="168">
        <v>3130</v>
      </c>
      <c r="H1245" s="168">
        <v>1606070</v>
      </c>
    </row>
    <row r="1246" spans="1:8" x14ac:dyDescent="0.25">
      <c r="A1246" s="84" t="s">
        <v>5</v>
      </c>
      <c r="B1246" s="84" t="s">
        <v>6</v>
      </c>
      <c r="C1246" s="84" t="s">
        <v>516</v>
      </c>
      <c r="D1246" s="84" t="s">
        <v>370</v>
      </c>
      <c r="E1246" s="168">
        <v>0</v>
      </c>
      <c r="F1246" s="168">
        <v>0</v>
      </c>
      <c r="G1246" s="168">
        <v>65</v>
      </c>
      <c r="H1246" s="168">
        <v>2000</v>
      </c>
    </row>
    <row r="1247" spans="1:8" x14ac:dyDescent="0.25">
      <c r="A1247" s="84" t="s">
        <v>7</v>
      </c>
      <c r="B1247" s="84" t="s">
        <v>497</v>
      </c>
      <c r="C1247" s="84" t="s">
        <v>516</v>
      </c>
      <c r="D1247" s="84" t="s">
        <v>370</v>
      </c>
      <c r="E1247" s="168">
        <v>205</v>
      </c>
      <c r="F1247" s="168">
        <v>175</v>
      </c>
      <c r="G1247" s="168">
        <v>5270</v>
      </c>
      <c r="H1247" s="168">
        <v>2451785</v>
      </c>
    </row>
    <row r="1248" spans="1:8" x14ac:dyDescent="0.25">
      <c r="A1248" s="84" t="s">
        <v>8</v>
      </c>
      <c r="B1248" s="84" t="s">
        <v>9</v>
      </c>
      <c r="C1248" s="84" t="s">
        <v>516</v>
      </c>
      <c r="D1248" s="84" t="s">
        <v>370</v>
      </c>
      <c r="E1248" s="168">
        <v>45</v>
      </c>
      <c r="F1248" s="168">
        <v>40</v>
      </c>
      <c r="G1248" s="168">
        <v>4245</v>
      </c>
      <c r="H1248" s="168">
        <v>2376815</v>
      </c>
    </row>
    <row r="1249" spans="1:8" x14ac:dyDescent="0.25">
      <c r="A1249" s="84" t="s">
        <v>10</v>
      </c>
      <c r="B1249" s="84" t="s">
        <v>495</v>
      </c>
      <c r="C1249" s="84" t="s">
        <v>516</v>
      </c>
      <c r="D1249" s="84" t="s">
        <v>370</v>
      </c>
      <c r="E1249" s="168">
        <v>1155</v>
      </c>
      <c r="F1249" s="168">
        <v>990</v>
      </c>
      <c r="G1249" s="168">
        <v>19980</v>
      </c>
      <c r="H1249" s="168">
        <v>9820335</v>
      </c>
    </row>
    <row r="1250" spans="1:8" x14ac:dyDescent="0.25">
      <c r="A1250" s="84" t="s">
        <v>11</v>
      </c>
      <c r="B1250" s="84" t="s">
        <v>494</v>
      </c>
      <c r="C1250" s="84" t="s">
        <v>516</v>
      </c>
      <c r="D1250" s="84" t="s">
        <v>370</v>
      </c>
      <c r="E1250" s="168">
        <v>190</v>
      </c>
      <c r="F1250" s="168">
        <v>170</v>
      </c>
      <c r="G1250" s="168">
        <v>3220</v>
      </c>
      <c r="H1250" s="168">
        <v>1522475</v>
      </c>
    </row>
    <row r="1251" spans="1:8" x14ac:dyDescent="0.25">
      <c r="A1251" s="84" t="s">
        <v>12</v>
      </c>
      <c r="B1251" s="84" t="s">
        <v>13</v>
      </c>
      <c r="C1251" s="84" t="s">
        <v>516</v>
      </c>
      <c r="D1251" s="84" t="s">
        <v>370</v>
      </c>
      <c r="E1251" s="168">
        <v>4685</v>
      </c>
      <c r="F1251" s="168">
        <v>4135</v>
      </c>
      <c r="G1251" s="168">
        <v>42395</v>
      </c>
      <c r="H1251" s="168">
        <v>21463915</v>
      </c>
    </row>
    <row r="1252" spans="1:8" x14ac:dyDescent="0.25">
      <c r="A1252" s="84" t="s">
        <v>14</v>
      </c>
      <c r="B1252" s="84" t="s">
        <v>493</v>
      </c>
      <c r="C1252" s="84" t="s">
        <v>516</v>
      </c>
      <c r="D1252" s="84" t="s">
        <v>370</v>
      </c>
      <c r="E1252" s="168">
        <v>5855</v>
      </c>
      <c r="F1252" s="168">
        <v>5380</v>
      </c>
      <c r="G1252" s="168">
        <v>51305</v>
      </c>
      <c r="H1252" s="168">
        <v>25784780</v>
      </c>
    </row>
    <row r="1253" spans="1:8" x14ac:dyDescent="0.25">
      <c r="A1253" s="84" t="s">
        <v>15</v>
      </c>
      <c r="B1253" s="84" t="s">
        <v>327</v>
      </c>
      <c r="C1253" s="84" t="s">
        <v>516</v>
      </c>
      <c r="D1253" s="84" t="s">
        <v>370</v>
      </c>
      <c r="E1253" s="168">
        <v>1390</v>
      </c>
      <c r="F1253" s="168">
        <v>1210</v>
      </c>
      <c r="G1253" s="168">
        <v>37040</v>
      </c>
      <c r="H1253" s="168">
        <v>20893330</v>
      </c>
    </row>
    <row r="1254" spans="1:8" x14ac:dyDescent="0.25">
      <c r="A1254" s="84" t="s">
        <v>16</v>
      </c>
      <c r="B1254" s="84" t="s">
        <v>17</v>
      </c>
      <c r="C1254" s="84" t="s">
        <v>516</v>
      </c>
      <c r="D1254" s="84" t="s">
        <v>370</v>
      </c>
      <c r="E1254" s="168">
        <v>2720</v>
      </c>
      <c r="F1254" s="168">
        <v>2385</v>
      </c>
      <c r="G1254" s="168">
        <v>24150</v>
      </c>
      <c r="H1254" s="168">
        <v>14026515</v>
      </c>
    </row>
    <row r="1255" spans="1:8" x14ac:dyDescent="0.25">
      <c r="A1255" s="84" t="s">
        <v>18</v>
      </c>
      <c r="B1255" s="84" t="s">
        <v>19</v>
      </c>
      <c r="C1255" s="84" t="s">
        <v>516</v>
      </c>
      <c r="D1255" s="84" t="s">
        <v>370</v>
      </c>
      <c r="E1255" s="168">
        <v>390</v>
      </c>
      <c r="F1255" s="168">
        <v>335</v>
      </c>
      <c r="G1255" s="168">
        <v>3005</v>
      </c>
      <c r="H1255" s="168">
        <v>1444105</v>
      </c>
    </row>
    <row r="1256" spans="1:8" x14ac:dyDescent="0.25">
      <c r="A1256" s="84" t="s">
        <v>20</v>
      </c>
      <c r="B1256" s="84" t="s">
        <v>21</v>
      </c>
      <c r="C1256" s="84" t="s">
        <v>516</v>
      </c>
      <c r="D1256" s="84" t="s">
        <v>370</v>
      </c>
      <c r="E1256" s="168">
        <v>585</v>
      </c>
      <c r="F1256" s="168">
        <v>535</v>
      </c>
      <c r="G1256" s="168">
        <v>2155</v>
      </c>
      <c r="H1256" s="168">
        <v>1118790</v>
      </c>
    </row>
    <row r="1257" spans="1:8" x14ac:dyDescent="0.25">
      <c r="A1257" s="84" t="s">
        <v>22</v>
      </c>
      <c r="B1257" s="84" t="s">
        <v>23</v>
      </c>
      <c r="C1257" s="84" t="s">
        <v>516</v>
      </c>
      <c r="D1257" s="84" t="s">
        <v>370</v>
      </c>
      <c r="E1257" s="168">
        <v>590</v>
      </c>
      <c r="F1257" s="168">
        <v>545</v>
      </c>
      <c r="G1257" s="168">
        <v>2260</v>
      </c>
      <c r="H1257" s="168">
        <v>1133170</v>
      </c>
    </row>
    <row r="1258" spans="1:8" x14ac:dyDescent="0.25">
      <c r="A1258" s="84" t="s">
        <v>24</v>
      </c>
      <c r="B1258" s="84" t="s">
        <v>492</v>
      </c>
      <c r="C1258" s="84" t="s">
        <v>516</v>
      </c>
      <c r="D1258" s="84" t="s">
        <v>370</v>
      </c>
      <c r="E1258" s="168">
        <v>3400</v>
      </c>
      <c r="F1258" s="168">
        <v>3040</v>
      </c>
      <c r="G1258" s="168">
        <v>50725</v>
      </c>
      <c r="H1258" s="168">
        <v>22836655</v>
      </c>
    </row>
    <row r="1259" spans="1:8" x14ac:dyDescent="0.25">
      <c r="A1259" s="84" t="s">
        <v>25</v>
      </c>
      <c r="B1259" s="84" t="s">
        <v>491</v>
      </c>
      <c r="C1259" s="84" t="s">
        <v>516</v>
      </c>
      <c r="D1259" s="84" t="s">
        <v>370</v>
      </c>
      <c r="E1259" s="168">
        <v>1750</v>
      </c>
      <c r="F1259" s="168">
        <v>1570</v>
      </c>
      <c r="G1259" s="168">
        <v>12670</v>
      </c>
      <c r="H1259" s="168">
        <v>4918875</v>
      </c>
    </row>
    <row r="1260" spans="1:8" x14ac:dyDescent="0.25">
      <c r="A1260" s="84" t="s">
        <v>26</v>
      </c>
      <c r="B1260" s="84" t="s">
        <v>27</v>
      </c>
      <c r="C1260" s="84" t="s">
        <v>516</v>
      </c>
      <c r="D1260" s="84" t="s">
        <v>370</v>
      </c>
      <c r="E1260" s="168">
        <v>2500</v>
      </c>
      <c r="F1260" s="168">
        <v>2140</v>
      </c>
      <c r="G1260" s="168">
        <v>27595</v>
      </c>
      <c r="H1260" s="168">
        <v>14017995</v>
      </c>
    </row>
    <row r="1261" spans="1:8" x14ac:dyDescent="0.25">
      <c r="A1261" s="84" t="s">
        <v>2</v>
      </c>
      <c r="B1261" s="84" t="s">
        <v>3</v>
      </c>
      <c r="C1261" s="84" t="s">
        <v>515</v>
      </c>
      <c r="D1261" s="84" t="s">
        <v>369</v>
      </c>
      <c r="E1261" s="168">
        <v>90</v>
      </c>
      <c r="F1261" s="168">
        <v>75</v>
      </c>
      <c r="G1261" s="168">
        <v>270</v>
      </c>
      <c r="H1261" s="168">
        <v>122130</v>
      </c>
    </row>
    <row r="1262" spans="1:8" x14ac:dyDescent="0.25">
      <c r="A1262" s="84" t="s">
        <v>4</v>
      </c>
      <c r="B1262" s="84" t="s">
        <v>496</v>
      </c>
      <c r="C1262" s="84" t="s">
        <v>515</v>
      </c>
      <c r="D1262" s="84" t="s">
        <v>369</v>
      </c>
      <c r="E1262" s="168">
        <v>345</v>
      </c>
      <c r="F1262" s="168">
        <v>320</v>
      </c>
      <c r="G1262" s="168">
        <v>2320</v>
      </c>
      <c r="H1262" s="168">
        <v>988440</v>
      </c>
    </row>
    <row r="1263" spans="1:8" x14ac:dyDescent="0.25">
      <c r="A1263" s="84" t="s">
        <v>7</v>
      </c>
      <c r="B1263" s="84" t="s">
        <v>497</v>
      </c>
      <c r="C1263" s="84" t="s">
        <v>515</v>
      </c>
      <c r="D1263" s="84" t="s">
        <v>369</v>
      </c>
      <c r="E1263" s="168">
        <v>185</v>
      </c>
      <c r="F1263" s="168">
        <v>160</v>
      </c>
      <c r="G1263" s="168">
        <v>11695</v>
      </c>
      <c r="H1263" s="168">
        <v>6411110</v>
      </c>
    </row>
    <row r="1264" spans="1:8" x14ac:dyDescent="0.25">
      <c r="A1264" s="84" t="s">
        <v>8</v>
      </c>
      <c r="B1264" s="84" t="s">
        <v>9</v>
      </c>
      <c r="C1264" s="84" t="s">
        <v>515</v>
      </c>
      <c r="D1264" s="84" t="s">
        <v>369</v>
      </c>
      <c r="E1264" s="168">
        <v>80</v>
      </c>
      <c r="F1264" s="168">
        <v>60</v>
      </c>
      <c r="G1264" s="168">
        <v>50775</v>
      </c>
      <c r="H1264" s="168">
        <v>12968790</v>
      </c>
    </row>
    <row r="1265" spans="1:8" x14ac:dyDescent="0.25">
      <c r="A1265" s="84" t="s">
        <v>10</v>
      </c>
      <c r="B1265" s="84" t="s">
        <v>495</v>
      </c>
      <c r="C1265" s="84" t="s">
        <v>515</v>
      </c>
      <c r="D1265" s="84" t="s">
        <v>369</v>
      </c>
      <c r="E1265" s="168">
        <v>720</v>
      </c>
      <c r="F1265" s="168">
        <v>635</v>
      </c>
      <c r="G1265" s="168">
        <v>14445</v>
      </c>
      <c r="H1265" s="168">
        <v>7382650</v>
      </c>
    </row>
    <row r="1266" spans="1:8" x14ac:dyDescent="0.25">
      <c r="A1266" s="84" t="s">
        <v>11</v>
      </c>
      <c r="B1266" s="84" t="s">
        <v>494</v>
      </c>
      <c r="C1266" s="84" t="s">
        <v>515</v>
      </c>
      <c r="D1266" s="84" t="s">
        <v>369</v>
      </c>
      <c r="E1266" s="168">
        <v>130</v>
      </c>
      <c r="F1266" s="168">
        <v>120</v>
      </c>
      <c r="G1266" s="168">
        <v>3380</v>
      </c>
      <c r="H1266" s="168">
        <v>1373905</v>
      </c>
    </row>
    <row r="1267" spans="1:8" x14ac:dyDescent="0.25">
      <c r="A1267" s="84" t="s">
        <v>12</v>
      </c>
      <c r="B1267" s="84" t="s">
        <v>13</v>
      </c>
      <c r="C1267" s="84" t="s">
        <v>515</v>
      </c>
      <c r="D1267" s="84" t="s">
        <v>369</v>
      </c>
      <c r="E1267" s="168">
        <v>3550</v>
      </c>
      <c r="F1267" s="168">
        <v>3115</v>
      </c>
      <c r="G1267" s="168">
        <v>37965</v>
      </c>
      <c r="H1267" s="168">
        <v>16069180</v>
      </c>
    </row>
    <row r="1268" spans="1:8" x14ac:dyDescent="0.25">
      <c r="A1268" s="84" t="s">
        <v>14</v>
      </c>
      <c r="B1268" s="84" t="s">
        <v>493</v>
      </c>
      <c r="C1268" s="84" t="s">
        <v>515</v>
      </c>
      <c r="D1268" s="84" t="s">
        <v>369</v>
      </c>
      <c r="E1268" s="168">
        <v>5780</v>
      </c>
      <c r="F1268" s="168">
        <v>5225</v>
      </c>
      <c r="G1268" s="168">
        <v>58640</v>
      </c>
      <c r="H1268" s="168">
        <v>24427815</v>
      </c>
    </row>
    <row r="1269" spans="1:8" x14ac:dyDescent="0.25">
      <c r="A1269" s="84" t="s">
        <v>15</v>
      </c>
      <c r="B1269" s="84" t="s">
        <v>327</v>
      </c>
      <c r="C1269" s="84" t="s">
        <v>515</v>
      </c>
      <c r="D1269" s="84" t="s">
        <v>369</v>
      </c>
      <c r="E1269" s="168">
        <v>860</v>
      </c>
      <c r="F1269" s="168">
        <v>725</v>
      </c>
      <c r="G1269" s="168">
        <v>14560</v>
      </c>
      <c r="H1269" s="168">
        <v>6383685</v>
      </c>
    </row>
    <row r="1270" spans="1:8" x14ac:dyDescent="0.25">
      <c r="A1270" s="84" t="s">
        <v>16</v>
      </c>
      <c r="B1270" s="84" t="s">
        <v>17</v>
      </c>
      <c r="C1270" s="84" t="s">
        <v>515</v>
      </c>
      <c r="D1270" s="84" t="s">
        <v>369</v>
      </c>
      <c r="E1270" s="168">
        <v>3055</v>
      </c>
      <c r="F1270" s="168">
        <v>2665</v>
      </c>
      <c r="G1270" s="168">
        <v>38700</v>
      </c>
      <c r="H1270" s="168">
        <v>20427355</v>
      </c>
    </row>
    <row r="1271" spans="1:8" x14ac:dyDescent="0.25">
      <c r="A1271" s="84" t="s">
        <v>18</v>
      </c>
      <c r="B1271" s="84" t="s">
        <v>19</v>
      </c>
      <c r="C1271" s="84" t="s">
        <v>515</v>
      </c>
      <c r="D1271" s="84" t="s">
        <v>369</v>
      </c>
      <c r="E1271" s="168">
        <v>715</v>
      </c>
      <c r="F1271" s="168">
        <v>595</v>
      </c>
      <c r="G1271" s="168">
        <v>7340</v>
      </c>
      <c r="H1271" s="168">
        <v>3110585</v>
      </c>
    </row>
    <row r="1272" spans="1:8" x14ac:dyDescent="0.25">
      <c r="A1272" s="84" t="s">
        <v>20</v>
      </c>
      <c r="B1272" s="84" t="s">
        <v>21</v>
      </c>
      <c r="C1272" s="84" t="s">
        <v>515</v>
      </c>
      <c r="D1272" s="84" t="s">
        <v>369</v>
      </c>
      <c r="E1272" s="168">
        <v>610</v>
      </c>
      <c r="F1272" s="168">
        <v>540</v>
      </c>
      <c r="G1272" s="168">
        <v>3705</v>
      </c>
      <c r="H1272" s="168">
        <v>1326500</v>
      </c>
    </row>
    <row r="1273" spans="1:8" x14ac:dyDescent="0.25">
      <c r="A1273" s="84" t="s">
        <v>22</v>
      </c>
      <c r="B1273" s="84" t="s">
        <v>23</v>
      </c>
      <c r="C1273" s="84" t="s">
        <v>515</v>
      </c>
      <c r="D1273" s="84" t="s">
        <v>369</v>
      </c>
      <c r="E1273" s="168">
        <v>770</v>
      </c>
      <c r="F1273" s="168">
        <v>685</v>
      </c>
      <c r="G1273" s="168">
        <v>3365</v>
      </c>
      <c r="H1273" s="168">
        <v>1363330</v>
      </c>
    </row>
    <row r="1274" spans="1:8" x14ac:dyDescent="0.25">
      <c r="A1274" s="84" t="s">
        <v>24</v>
      </c>
      <c r="B1274" s="84" t="s">
        <v>492</v>
      </c>
      <c r="C1274" s="84" t="s">
        <v>515</v>
      </c>
      <c r="D1274" s="84" t="s">
        <v>369</v>
      </c>
      <c r="E1274" s="168">
        <v>4015</v>
      </c>
      <c r="F1274" s="168">
        <v>3490</v>
      </c>
      <c r="G1274" s="168">
        <v>71425</v>
      </c>
      <c r="H1274" s="168">
        <v>31724230</v>
      </c>
    </row>
    <row r="1275" spans="1:8" x14ac:dyDescent="0.25">
      <c r="A1275" s="84" t="s">
        <v>25</v>
      </c>
      <c r="B1275" s="84" t="s">
        <v>491</v>
      </c>
      <c r="C1275" s="84" t="s">
        <v>515</v>
      </c>
      <c r="D1275" s="84" t="s">
        <v>369</v>
      </c>
      <c r="E1275" s="168">
        <v>2210</v>
      </c>
      <c r="F1275" s="168">
        <v>1890</v>
      </c>
      <c r="G1275" s="168">
        <v>20155</v>
      </c>
      <c r="H1275" s="168">
        <v>6459315</v>
      </c>
    </row>
    <row r="1276" spans="1:8" x14ac:dyDescent="0.25">
      <c r="A1276" s="84" t="s">
        <v>26</v>
      </c>
      <c r="B1276" s="84" t="s">
        <v>27</v>
      </c>
      <c r="C1276" s="84" t="s">
        <v>515</v>
      </c>
      <c r="D1276" s="84" t="s">
        <v>369</v>
      </c>
      <c r="E1276" s="168">
        <v>2885</v>
      </c>
      <c r="F1276" s="168">
        <v>2410</v>
      </c>
      <c r="G1276" s="168">
        <v>16510</v>
      </c>
      <c r="H1276" s="168">
        <v>5628115</v>
      </c>
    </row>
    <row r="1277" spans="1:8" x14ac:dyDescent="0.25">
      <c r="A1277" s="84" t="s">
        <v>2</v>
      </c>
      <c r="B1277" s="84" t="s">
        <v>3</v>
      </c>
      <c r="C1277" s="84" t="s">
        <v>514</v>
      </c>
      <c r="D1277" s="84" t="s">
        <v>368</v>
      </c>
      <c r="E1277" s="168">
        <v>85</v>
      </c>
      <c r="F1277" s="168">
        <v>75</v>
      </c>
      <c r="G1277" s="168">
        <v>335</v>
      </c>
      <c r="H1277" s="168">
        <v>133550</v>
      </c>
    </row>
    <row r="1278" spans="1:8" x14ac:dyDescent="0.25">
      <c r="A1278" s="84" t="s">
        <v>4</v>
      </c>
      <c r="B1278" s="84" t="s">
        <v>496</v>
      </c>
      <c r="C1278" s="84" t="s">
        <v>514</v>
      </c>
      <c r="D1278" s="84" t="s">
        <v>368</v>
      </c>
      <c r="E1278" s="168">
        <v>165</v>
      </c>
      <c r="F1278" s="168">
        <v>160</v>
      </c>
      <c r="G1278" s="168">
        <v>1390</v>
      </c>
      <c r="H1278" s="168">
        <v>629130</v>
      </c>
    </row>
    <row r="1279" spans="1:8" x14ac:dyDescent="0.25">
      <c r="A1279" s="84" t="s">
        <v>5</v>
      </c>
      <c r="B1279" s="84" t="s">
        <v>6</v>
      </c>
      <c r="C1279" s="84" t="s">
        <v>514</v>
      </c>
      <c r="D1279" s="84" t="s">
        <v>368</v>
      </c>
      <c r="E1279" s="168">
        <v>0</v>
      </c>
      <c r="F1279" s="168">
        <v>0</v>
      </c>
      <c r="G1279" s="168">
        <v>40</v>
      </c>
      <c r="H1279" s="168">
        <v>20000</v>
      </c>
    </row>
    <row r="1280" spans="1:8" x14ac:dyDescent="0.25">
      <c r="A1280" s="84" t="s">
        <v>7</v>
      </c>
      <c r="B1280" s="84" t="s">
        <v>497</v>
      </c>
      <c r="C1280" s="84" t="s">
        <v>514</v>
      </c>
      <c r="D1280" s="84" t="s">
        <v>368</v>
      </c>
      <c r="E1280" s="168">
        <v>50</v>
      </c>
      <c r="F1280" s="168">
        <v>45</v>
      </c>
      <c r="G1280" s="168">
        <v>3085</v>
      </c>
      <c r="H1280" s="168">
        <v>1936275</v>
      </c>
    </row>
    <row r="1281" spans="1:8" x14ac:dyDescent="0.25">
      <c r="A1281" s="84" t="s">
        <v>8</v>
      </c>
      <c r="B1281" s="84" t="s">
        <v>9</v>
      </c>
      <c r="C1281" s="84" t="s">
        <v>514</v>
      </c>
      <c r="D1281" s="84" t="s">
        <v>368</v>
      </c>
      <c r="E1281" s="168">
        <v>20</v>
      </c>
      <c r="F1281" s="168">
        <v>20</v>
      </c>
      <c r="G1281" s="168">
        <v>1225</v>
      </c>
      <c r="H1281" s="168">
        <v>885890</v>
      </c>
    </row>
    <row r="1282" spans="1:8" x14ac:dyDescent="0.25">
      <c r="A1282" s="84" t="s">
        <v>10</v>
      </c>
      <c r="B1282" s="84" t="s">
        <v>495</v>
      </c>
      <c r="C1282" s="84" t="s">
        <v>514</v>
      </c>
      <c r="D1282" s="84" t="s">
        <v>368</v>
      </c>
      <c r="E1282" s="168">
        <v>380</v>
      </c>
      <c r="F1282" s="168">
        <v>350</v>
      </c>
      <c r="G1282" s="168">
        <v>10075</v>
      </c>
      <c r="H1282" s="168">
        <v>4697475</v>
      </c>
    </row>
    <row r="1283" spans="1:8" x14ac:dyDescent="0.25">
      <c r="A1283" s="84" t="s">
        <v>11</v>
      </c>
      <c r="B1283" s="84" t="s">
        <v>494</v>
      </c>
      <c r="C1283" s="84" t="s">
        <v>514</v>
      </c>
      <c r="D1283" s="84" t="s">
        <v>368</v>
      </c>
      <c r="E1283" s="168">
        <v>35</v>
      </c>
      <c r="F1283" s="168">
        <v>35</v>
      </c>
      <c r="G1283" s="168">
        <v>505</v>
      </c>
      <c r="H1283" s="168">
        <v>304420</v>
      </c>
    </row>
    <row r="1284" spans="1:8" x14ac:dyDescent="0.25">
      <c r="A1284" s="84" t="s">
        <v>12</v>
      </c>
      <c r="B1284" s="84" t="s">
        <v>13</v>
      </c>
      <c r="C1284" s="84" t="s">
        <v>514</v>
      </c>
      <c r="D1284" s="84" t="s">
        <v>368</v>
      </c>
      <c r="E1284" s="168">
        <v>940</v>
      </c>
      <c r="F1284" s="168">
        <v>895</v>
      </c>
      <c r="G1284" s="168">
        <v>7490</v>
      </c>
      <c r="H1284" s="168">
        <v>4451800</v>
      </c>
    </row>
    <row r="1285" spans="1:8" x14ac:dyDescent="0.25">
      <c r="A1285" s="84" t="s">
        <v>14</v>
      </c>
      <c r="B1285" s="84" t="s">
        <v>493</v>
      </c>
      <c r="C1285" s="84" t="s">
        <v>514</v>
      </c>
      <c r="D1285" s="84" t="s">
        <v>368</v>
      </c>
      <c r="E1285" s="168">
        <v>1485</v>
      </c>
      <c r="F1285" s="168">
        <v>1380</v>
      </c>
      <c r="G1285" s="168">
        <v>10115</v>
      </c>
      <c r="H1285" s="168">
        <v>5364810</v>
      </c>
    </row>
    <row r="1286" spans="1:8" x14ac:dyDescent="0.25">
      <c r="A1286" s="84" t="s">
        <v>15</v>
      </c>
      <c r="B1286" s="84" t="s">
        <v>327</v>
      </c>
      <c r="C1286" s="84" t="s">
        <v>514</v>
      </c>
      <c r="D1286" s="84" t="s">
        <v>368</v>
      </c>
      <c r="E1286" s="168">
        <v>215</v>
      </c>
      <c r="F1286" s="168">
        <v>200</v>
      </c>
      <c r="G1286" s="168">
        <v>3870</v>
      </c>
      <c r="H1286" s="168">
        <v>1734085</v>
      </c>
    </row>
    <row r="1287" spans="1:8" x14ac:dyDescent="0.25">
      <c r="A1287" s="84" t="s">
        <v>16</v>
      </c>
      <c r="B1287" s="84" t="s">
        <v>17</v>
      </c>
      <c r="C1287" s="84" t="s">
        <v>514</v>
      </c>
      <c r="D1287" s="84" t="s">
        <v>368</v>
      </c>
      <c r="E1287" s="168">
        <v>610</v>
      </c>
      <c r="F1287" s="168">
        <v>530</v>
      </c>
      <c r="G1287" s="168">
        <v>3355</v>
      </c>
      <c r="H1287" s="168">
        <v>1684135</v>
      </c>
    </row>
    <row r="1288" spans="1:8" x14ac:dyDescent="0.25">
      <c r="A1288" s="84" t="s">
        <v>18</v>
      </c>
      <c r="B1288" s="84" t="s">
        <v>19</v>
      </c>
      <c r="C1288" s="84" t="s">
        <v>514</v>
      </c>
      <c r="D1288" s="84" t="s">
        <v>368</v>
      </c>
      <c r="E1288" s="168">
        <v>90</v>
      </c>
      <c r="F1288" s="168">
        <v>80</v>
      </c>
      <c r="G1288" s="168">
        <v>885</v>
      </c>
      <c r="H1288" s="168">
        <v>393055</v>
      </c>
    </row>
    <row r="1289" spans="1:8" x14ac:dyDescent="0.25">
      <c r="A1289" s="84" t="s">
        <v>20</v>
      </c>
      <c r="B1289" s="84" t="s">
        <v>21</v>
      </c>
      <c r="C1289" s="84" t="s">
        <v>514</v>
      </c>
      <c r="D1289" s="84" t="s">
        <v>368</v>
      </c>
      <c r="E1289" s="168">
        <v>210</v>
      </c>
      <c r="F1289" s="168">
        <v>195</v>
      </c>
      <c r="G1289" s="168">
        <v>3235</v>
      </c>
      <c r="H1289" s="168">
        <v>1605150</v>
      </c>
    </row>
    <row r="1290" spans="1:8" x14ac:dyDescent="0.25">
      <c r="A1290" s="84" t="s">
        <v>22</v>
      </c>
      <c r="B1290" s="84" t="s">
        <v>23</v>
      </c>
      <c r="C1290" s="84" t="s">
        <v>514</v>
      </c>
      <c r="D1290" s="84" t="s">
        <v>368</v>
      </c>
      <c r="E1290" s="168">
        <v>95</v>
      </c>
      <c r="F1290" s="168">
        <v>85</v>
      </c>
      <c r="G1290" s="168">
        <v>305</v>
      </c>
      <c r="H1290" s="168">
        <v>119385</v>
      </c>
    </row>
    <row r="1291" spans="1:8" x14ac:dyDescent="0.25">
      <c r="A1291" s="84" t="s">
        <v>24</v>
      </c>
      <c r="B1291" s="84" t="s">
        <v>492</v>
      </c>
      <c r="C1291" s="84" t="s">
        <v>514</v>
      </c>
      <c r="D1291" s="84" t="s">
        <v>368</v>
      </c>
      <c r="E1291" s="168">
        <v>770</v>
      </c>
      <c r="F1291" s="168">
        <v>700</v>
      </c>
      <c r="G1291" s="168">
        <v>12755</v>
      </c>
      <c r="H1291" s="168">
        <v>4527045</v>
      </c>
    </row>
    <row r="1292" spans="1:8" x14ac:dyDescent="0.25">
      <c r="A1292" s="84" t="s">
        <v>25</v>
      </c>
      <c r="B1292" s="84" t="s">
        <v>491</v>
      </c>
      <c r="C1292" s="84" t="s">
        <v>514</v>
      </c>
      <c r="D1292" s="84" t="s">
        <v>368</v>
      </c>
      <c r="E1292" s="168">
        <v>495</v>
      </c>
      <c r="F1292" s="168">
        <v>445</v>
      </c>
      <c r="G1292" s="168">
        <v>5025</v>
      </c>
      <c r="H1292" s="168">
        <v>1664090</v>
      </c>
    </row>
    <row r="1293" spans="1:8" x14ac:dyDescent="0.25">
      <c r="A1293" s="84" t="s">
        <v>26</v>
      </c>
      <c r="B1293" s="84" t="s">
        <v>27</v>
      </c>
      <c r="C1293" s="84" t="s">
        <v>514</v>
      </c>
      <c r="D1293" s="84" t="s">
        <v>368</v>
      </c>
      <c r="E1293" s="168">
        <v>820</v>
      </c>
      <c r="F1293" s="168">
        <v>715</v>
      </c>
      <c r="G1293" s="168">
        <v>3295</v>
      </c>
      <c r="H1293" s="168">
        <v>1089430</v>
      </c>
    </row>
    <row r="1294" spans="1:8" x14ac:dyDescent="0.25">
      <c r="A1294" s="84" t="s">
        <v>2</v>
      </c>
      <c r="B1294" s="84" t="s">
        <v>3</v>
      </c>
      <c r="C1294" s="84" t="s">
        <v>513</v>
      </c>
      <c r="D1294" s="84" t="s">
        <v>367</v>
      </c>
      <c r="E1294" s="168">
        <v>145</v>
      </c>
      <c r="F1294" s="168">
        <v>115</v>
      </c>
      <c r="G1294" s="168">
        <v>500</v>
      </c>
      <c r="H1294" s="168">
        <v>188245</v>
      </c>
    </row>
    <row r="1295" spans="1:8" x14ac:dyDescent="0.25">
      <c r="A1295" s="84" t="s">
        <v>4</v>
      </c>
      <c r="B1295" s="84" t="s">
        <v>496</v>
      </c>
      <c r="C1295" s="84" t="s">
        <v>513</v>
      </c>
      <c r="D1295" s="84" t="s">
        <v>367</v>
      </c>
      <c r="E1295" s="168">
        <v>200</v>
      </c>
      <c r="F1295" s="168">
        <v>185</v>
      </c>
      <c r="G1295" s="168">
        <v>1930</v>
      </c>
      <c r="H1295" s="168">
        <v>1060030</v>
      </c>
    </row>
    <row r="1296" spans="1:8" x14ac:dyDescent="0.25">
      <c r="A1296" s="84" t="s">
        <v>5</v>
      </c>
      <c r="B1296" s="84" t="s">
        <v>6</v>
      </c>
      <c r="C1296" s="84" t="s">
        <v>513</v>
      </c>
      <c r="D1296" s="84" t="s">
        <v>367</v>
      </c>
      <c r="E1296" s="168">
        <v>0</v>
      </c>
      <c r="F1296" s="168">
        <v>0</v>
      </c>
      <c r="G1296" s="168">
        <v>110</v>
      </c>
      <c r="H1296" s="168">
        <v>99800</v>
      </c>
    </row>
    <row r="1297" spans="1:8" x14ac:dyDescent="0.25">
      <c r="A1297" s="84" t="s">
        <v>7</v>
      </c>
      <c r="B1297" s="84" t="s">
        <v>497</v>
      </c>
      <c r="C1297" s="84" t="s">
        <v>513</v>
      </c>
      <c r="D1297" s="84" t="s">
        <v>367</v>
      </c>
      <c r="E1297" s="168">
        <v>70</v>
      </c>
      <c r="F1297" s="168">
        <v>55</v>
      </c>
      <c r="G1297" s="168">
        <v>2020</v>
      </c>
      <c r="H1297" s="168">
        <v>868700</v>
      </c>
    </row>
    <row r="1298" spans="1:8" x14ac:dyDescent="0.25">
      <c r="A1298" s="84" t="s">
        <v>8</v>
      </c>
      <c r="B1298" s="84" t="s">
        <v>9</v>
      </c>
      <c r="C1298" s="84" t="s">
        <v>513</v>
      </c>
      <c r="D1298" s="84" t="s">
        <v>367</v>
      </c>
      <c r="E1298" s="168">
        <v>20</v>
      </c>
      <c r="F1298" s="168">
        <v>20</v>
      </c>
      <c r="G1298" s="168">
        <v>3865</v>
      </c>
      <c r="H1298" s="168">
        <v>1959880</v>
      </c>
    </row>
    <row r="1299" spans="1:8" x14ac:dyDescent="0.25">
      <c r="A1299" s="84" t="s">
        <v>10</v>
      </c>
      <c r="B1299" s="84" t="s">
        <v>495</v>
      </c>
      <c r="C1299" s="84" t="s">
        <v>513</v>
      </c>
      <c r="D1299" s="84" t="s">
        <v>367</v>
      </c>
      <c r="E1299" s="168">
        <v>570</v>
      </c>
      <c r="F1299" s="168">
        <v>475</v>
      </c>
      <c r="G1299" s="168">
        <v>14740</v>
      </c>
      <c r="H1299" s="168">
        <v>6985060</v>
      </c>
    </row>
    <row r="1300" spans="1:8" x14ac:dyDescent="0.25">
      <c r="A1300" s="84" t="s">
        <v>11</v>
      </c>
      <c r="B1300" s="84" t="s">
        <v>494</v>
      </c>
      <c r="C1300" s="84" t="s">
        <v>513</v>
      </c>
      <c r="D1300" s="84" t="s">
        <v>367</v>
      </c>
      <c r="E1300" s="168">
        <v>70</v>
      </c>
      <c r="F1300" s="168">
        <v>70</v>
      </c>
      <c r="G1300" s="168">
        <v>965</v>
      </c>
      <c r="H1300" s="168">
        <v>475920</v>
      </c>
    </row>
    <row r="1301" spans="1:8" x14ac:dyDescent="0.25">
      <c r="A1301" s="84" t="s">
        <v>12</v>
      </c>
      <c r="B1301" s="84" t="s">
        <v>13</v>
      </c>
      <c r="C1301" s="84" t="s">
        <v>513</v>
      </c>
      <c r="D1301" s="84" t="s">
        <v>367</v>
      </c>
      <c r="E1301" s="168">
        <v>1175</v>
      </c>
      <c r="F1301" s="168">
        <v>1060</v>
      </c>
      <c r="G1301" s="168">
        <v>9645</v>
      </c>
      <c r="H1301" s="168">
        <v>4532520</v>
      </c>
    </row>
    <row r="1302" spans="1:8" x14ac:dyDescent="0.25">
      <c r="A1302" s="84" t="s">
        <v>14</v>
      </c>
      <c r="B1302" s="84" t="s">
        <v>493</v>
      </c>
      <c r="C1302" s="84" t="s">
        <v>513</v>
      </c>
      <c r="D1302" s="84" t="s">
        <v>367</v>
      </c>
      <c r="E1302" s="168">
        <v>2115</v>
      </c>
      <c r="F1302" s="168">
        <v>1920</v>
      </c>
      <c r="G1302" s="168">
        <v>13645</v>
      </c>
      <c r="H1302" s="168">
        <v>6444530</v>
      </c>
    </row>
    <row r="1303" spans="1:8" x14ac:dyDescent="0.25">
      <c r="A1303" s="84" t="s">
        <v>15</v>
      </c>
      <c r="B1303" s="84" t="s">
        <v>327</v>
      </c>
      <c r="C1303" s="84" t="s">
        <v>513</v>
      </c>
      <c r="D1303" s="84" t="s">
        <v>367</v>
      </c>
      <c r="E1303" s="168">
        <v>290</v>
      </c>
      <c r="F1303" s="168">
        <v>270</v>
      </c>
      <c r="G1303" s="168">
        <v>6825</v>
      </c>
      <c r="H1303" s="168">
        <v>2995405</v>
      </c>
    </row>
    <row r="1304" spans="1:8" x14ac:dyDescent="0.25">
      <c r="A1304" s="84" t="s">
        <v>16</v>
      </c>
      <c r="B1304" s="84" t="s">
        <v>17</v>
      </c>
      <c r="C1304" s="84" t="s">
        <v>513</v>
      </c>
      <c r="D1304" s="84" t="s">
        <v>367</v>
      </c>
      <c r="E1304" s="168">
        <v>1125</v>
      </c>
      <c r="F1304" s="168">
        <v>985</v>
      </c>
      <c r="G1304" s="168">
        <v>6695</v>
      </c>
      <c r="H1304" s="168">
        <v>3390355</v>
      </c>
    </row>
    <row r="1305" spans="1:8" x14ac:dyDescent="0.25">
      <c r="A1305" s="84" t="s">
        <v>18</v>
      </c>
      <c r="B1305" s="84" t="s">
        <v>19</v>
      </c>
      <c r="C1305" s="84" t="s">
        <v>513</v>
      </c>
      <c r="D1305" s="84" t="s">
        <v>367</v>
      </c>
      <c r="E1305" s="168">
        <v>95</v>
      </c>
      <c r="F1305" s="168">
        <v>80</v>
      </c>
      <c r="G1305" s="168">
        <v>770</v>
      </c>
      <c r="H1305" s="168">
        <v>358705</v>
      </c>
    </row>
    <row r="1306" spans="1:8" x14ac:dyDescent="0.25">
      <c r="A1306" s="84" t="s">
        <v>20</v>
      </c>
      <c r="B1306" s="84" t="s">
        <v>21</v>
      </c>
      <c r="C1306" s="84" t="s">
        <v>513</v>
      </c>
      <c r="D1306" s="84" t="s">
        <v>367</v>
      </c>
      <c r="E1306" s="168">
        <v>245</v>
      </c>
      <c r="F1306" s="168">
        <v>225</v>
      </c>
      <c r="G1306" s="168">
        <v>1080</v>
      </c>
      <c r="H1306" s="168">
        <v>470590</v>
      </c>
    </row>
    <row r="1307" spans="1:8" x14ac:dyDescent="0.25">
      <c r="A1307" s="84" t="s">
        <v>22</v>
      </c>
      <c r="B1307" s="84" t="s">
        <v>23</v>
      </c>
      <c r="C1307" s="84" t="s">
        <v>513</v>
      </c>
      <c r="D1307" s="84" t="s">
        <v>367</v>
      </c>
      <c r="E1307" s="168">
        <v>160</v>
      </c>
      <c r="F1307" s="168">
        <v>150</v>
      </c>
      <c r="G1307" s="168">
        <v>610</v>
      </c>
      <c r="H1307" s="168">
        <v>294840</v>
      </c>
    </row>
    <row r="1308" spans="1:8" x14ac:dyDescent="0.25">
      <c r="A1308" s="84" t="s">
        <v>24</v>
      </c>
      <c r="B1308" s="84" t="s">
        <v>492</v>
      </c>
      <c r="C1308" s="84" t="s">
        <v>513</v>
      </c>
      <c r="D1308" s="84" t="s">
        <v>367</v>
      </c>
      <c r="E1308" s="168">
        <v>1140</v>
      </c>
      <c r="F1308" s="168">
        <v>1000</v>
      </c>
      <c r="G1308" s="168">
        <v>16450</v>
      </c>
      <c r="H1308" s="168">
        <v>5411585</v>
      </c>
    </row>
    <row r="1309" spans="1:8" x14ac:dyDescent="0.25">
      <c r="A1309" s="84" t="s">
        <v>25</v>
      </c>
      <c r="B1309" s="84" t="s">
        <v>491</v>
      </c>
      <c r="C1309" s="84" t="s">
        <v>513</v>
      </c>
      <c r="D1309" s="84" t="s">
        <v>367</v>
      </c>
      <c r="E1309" s="168">
        <v>730</v>
      </c>
      <c r="F1309" s="168">
        <v>640</v>
      </c>
      <c r="G1309" s="168">
        <v>6370</v>
      </c>
      <c r="H1309" s="168">
        <v>2658650</v>
      </c>
    </row>
    <row r="1310" spans="1:8" x14ac:dyDescent="0.25">
      <c r="A1310" s="84" t="s">
        <v>26</v>
      </c>
      <c r="B1310" s="84" t="s">
        <v>27</v>
      </c>
      <c r="C1310" s="84" t="s">
        <v>513</v>
      </c>
      <c r="D1310" s="84" t="s">
        <v>367</v>
      </c>
      <c r="E1310" s="168">
        <v>1050</v>
      </c>
      <c r="F1310" s="168">
        <v>865</v>
      </c>
      <c r="G1310" s="168">
        <v>5395</v>
      </c>
      <c r="H1310" s="168">
        <v>1826735</v>
      </c>
    </row>
    <row r="1311" spans="1:8" x14ac:dyDescent="0.25">
      <c r="A1311" s="84" t="s">
        <v>2</v>
      </c>
      <c r="B1311" s="84" t="s">
        <v>3</v>
      </c>
      <c r="C1311" s="84" t="s">
        <v>512</v>
      </c>
      <c r="D1311" s="84" t="s">
        <v>366</v>
      </c>
      <c r="E1311" s="168">
        <v>115</v>
      </c>
      <c r="F1311" s="168">
        <v>110</v>
      </c>
      <c r="G1311" s="168">
        <v>545</v>
      </c>
      <c r="H1311" s="168">
        <v>240185</v>
      </c>
    </row>
    <row r="1312" spans="1:8" x14ac:dyDescent="0.25">
      <c r="A1312" s="84" t="s">
        <v>4</v>
      </c>
      <c r="B1312" s="84" t="s">
        <v>496</v>
      </c>
      <c r="C1312" s="84" t="s">
        <v>512</v>
      </c>
      <c r="D1312" s="84" t="s">
        <v>366</v>
      </c>
      <c r="E1312" s="168">
        <v>235</v>
      </c>
      <c r="F1312" s="168">
        <v>225</v>
      </c>
      <c r="G1312" s="168">
        <v>1575</v>
      </c>
      <c r="H1312" s="168">
        <v>674265</v>
      </c>
    </row>
    <row r="1313" spans="1:8" x14ac:dyDescent="0.25">
      <c r="A1313" s="84" t="s">
        <v>5</v>
      </c>
      <c r="B1313" s="84" t="s">
        <v>6</v>
      </c>
      <c r="C1313" s="84" t="s">
        <v>512</v>
      </c>
      <c r="D1313" s="84" t="s">
        <v>366</v>
      </c>
      <c r="E1313" s="168">
        <v>0</v>
      </c>
      <c r="F1313" s="168">
        <v>0</v>
      </c>
      <c r="G1313" s="168">
        <v>5</v>
      </c>
      <c r="H1313" s="168">
        <v>1345</v>
      </c>
    </row>
    <row r="1314" spans="1:8" x14ac:dyDescent="0.25">
      <c r="A1314" s="84" t="s">
        <v>7</v>
      </c>
      <c r="B1314" s="84" t="s">
        <v>497</v>
      </c>
      <c r="C1314" s="84" t="s">
        <v>512</v>
      </c>
      <c r="D1314" s="84" t="s">
        <v>366</v>
      </c>
      <c r="E1314" s="168">
        <v>45</v>
      </c>
      <c r="F1314" s="168">
        <v>40</v>
      </c>
      <c r="G1314" s="168">
        <v>1495</v>
      </c>
      <c r="H1314" s="168">
        <v>861245</v>
      </c>
    </row>
    <row r="1315" spans="1:8" x14ac:dyDescent="0.25">
      <c r="A1315" s="84" t="s">
        <v>8</v>
      </c>
      <c r="B1315" s="84" t="s">
        <v>9</v>
      </c>
      <c r="C1315" s="84" t="s">
        <v>512</v>
      </c>
      <c r="D1315" s="84" t="s">
        <v>366</v>
      </c>
      <c r="E1315" s="168">
        <v>10</v>
      </c>
      <c r="F1315" s="168">
        <v>5</v>
      </c>
      <c r="G1315" s="168">
        <v>215</v>
      </c>
      <c r="H1315" s="168">
        <v>111320</v>
      </c>
    </row>
    <row r="1316" spans="1:8" x14ac:dyDescent="0.25">
      <c r="A1316" s="84" t="s">
        <v>10</v>
      </c>
      <c r="B1316" s="84" t="s">
        <v>495</v>
      </c>
      <c r="C1316" s="84" t="s">
        <v>512</v>
      </c>
      <c r="D1316" s="84" t="s">
        <v>366</v>
      </c>
      <c r="E1316" s="168">
        <v>585</v>
      </c>
      <c r="F1316" s="168">
        <v>525</v>
      </c>
      <c r="G1316" s="168">
        <v>8075</v>
      </c>
      <c r="H1316" s="168">
        <v>3848530</v>
      </c>
    </row>
    <row r="1317" spans="1:8" x14ac:dyDescent="0.25">
      <c r="A1317" s="84" t="s">
        <v>11</v>
      </c>
      <c r="B1317" s="84" t="s">
        <v>494</v>
      </c>
      <c r="C1317" s="84" t="s">
        <v>512</v>
      </c>
      <c r="D1317" s="84" t="s">
        <v>366</v>
      </c>
      <c r="E1317" s="168">
        <v>75</v>
      </c>
      <c r="F1317" s="168">
        <v>70</v>
      </c>
      <c r="G1317" s="168">
        <v>695</v>
      </c>
      <c r="H1317" s="168">
        <v>350010</v>
      </c>
    </row>
    <row r="1318" spans="1:8" x14ac:dyDescent="0.25">
      <c r="A1318" s="84" t="s">
        <v>12</v>
      </c>
      <c r="B1318" s="84" t="s">
        <v>13</v>
      </c>
      <c r="C1318" s="84" t="s">
        <v>512</v>
      </c>
      <c r="D1318" s="84" t="s">
        <v>366</v>
      </c>
      <c r="E1318" s="168">
        <v>1015</v>
      </c>
      <c r="F1318" s="168">
        <v>975</v>
      </c>
      <c r="G1318" s="168">
        <v>6430</v>
      </c>
      <c r="H1318" s="168">
        <v>3499825</v>
      </c>
    </row>
    <row r="1319" spans="1:8" x14ac:dyDescent="0.25">
      <c r="A1319" s="84" t="s">
        <v>14</v>
      </c>
      <c r="B1319" s="84" t="s">
        <v>493</v>
      </c>
      <c r="C1319" s="84" t="s">
        <v>512</v>
      </c>
      <c r="D1319" s="84" t="s">
        <v>366</v>
      </c>
      <c r="E1319" s="168">
        <v>1850</v>
      </c>
      <c r="F1319" s="168">
        <v>1740</v>
      </c>
      <c r="G1319" s="168">
        <v>10160</v>
      </c>
      <c r="H1319" s="168">
        <v>5014345</v>
      </c>
    </row>
    <row r="1320" spans="1:8" x14ac:dyDescent="0.25">
      <c r="A1320" s="84" t="s">
        <v>15</v>
      </c>
      <c r="B1320" s="84" t="s">
        <v>327</v>
      </c>
      <c r="C1320" s="84" t="s">
        <v>512</v>
      </c>
      <c r="D1320" s="84" t="s">
        <v>366</v>
      </c>
      <c r="E1320" s="168">
        <v>150</v>
      </c>
      <c r="F1320" s="168">
        <v>145</v>
      </c>
      <c r="G1320" s="168">
        <v>2155</v>
      </c>
      <c r="H1320" s="168">
        <v>1086735</v>
      </c>
    </row>
    <row r="1321" spans="1:8" x14ac:dyDescent="0.25">
      <c r="A1321" s="84" t="s">
        <v>16</v>
      </c>
      <c r="B1321" s="84" t="s">
        <v>17</v>
      </c>
      <c r="C1321" s="84" t="s">
        <v>512</v>
      </c>
      <c r="D1321" s="84" t="s">
        <v>366</v>
      </c>
      <c r="E1321" s="168">
        <v>665</v>
      </c>
      <c r="F1321" s="168">
        <v>615</v>
      </c>
      <c r="G1321" s="168">
        <v>3630</v>
      </c>
      <c r="H1321" s="168">
        <v>1947185</v>
      </c>
    </row>
    <row r="1322" spans="1:8" x14ac:dyDescent="0.25">
      <c r="A1322" s="84" t="s">
        <v>18</v>
      </c>
      <c r="B1322" s="84" t="s">
        <v>19</v>
      </c>
      <c r="C1322" s="84" t="s">
        <v>512</v>
      </c>
      <c r="D1322" s="84" t="s">
        <v>366</v>
      </c>
      <c r="E1322" s="168">
        <v>70</v>
      </c>
      <c r="F1322" s="168">
        <v>70</v>
      </c>
      <c r="G1322" s="168">
        <v>480</v>
      </c>
      <c r="H1322" s="168">
        <v>143490</v>
      </c>
    </row>
    <row r="1323" spans="1:8" x14ac:dyDescent="0.25">
      <c r="A1323" s="84" t="s">
        <v>20</v>
      </c>
      <c r="B1323" s="84" t="s">
        <v>21</v>
      </c>
      <c r="C1323" s="84" t="s">
        <v>512</v>
      </c>
      <c r="D1323" s="84" t="s">
        <v>366</v>
      </c>
      <c r="E1323" s="168">
        <v>230</v>
      </c>
      <c r="F1323" s="168">
        <v>220</v>
      </c>
      <c r="G1323" s="168">
        <v>1015</v>
      </c>
      <c r="H1323" s="168">
        <v>640045</v>
      </c>
    </row>
    <row r="1324" spans="1:8" x14ac:dyDescent="0.25">
      <c r="A1324" s="84" t="s">
        <v>22</v>
      </c>
      <c r="B1324" s="84" t="s">
        <v>23</v>
      </c>
      <c r="C1324" s="84" t="s">
        <v>512</v>
      </c>
      <c r="D1324" s="84" t="s">
        <v>366</v>
      </c>
      <c r="E1324" s="168">
        <v>115</v>
      </c>
      <c r="F1324" s="168">
        <v>110</v>
      </c>
      <c r="G1324" s="168">
        <v>360</v>
      </c>
      <c r="H1324" s="168">
        <v>183950</v>
      </c>
    </row>
    <row r="1325" spans="1:8" x14ac:dyDescent="0.25">
      <c r="A1325" s="84" t="s">
        <v>24</v>
      </c>
      <c r="B1325" s="84" t="s">
        <v>492</v>
      </c>
      <c r="C1325" s="84" t="s">
        <v>512</v>
      </c>
      <c r="D1325" s="84" t="s">
        <v>366</v>
      </c>
      <c r="E1325" s="168">
        <v>860</v>
      </c>
      <c r="F1325" s="168">
        <v>790</v>
      </c>
      <c r="G1325" s="168">
        <v>8025</v>
      </c>
      <c r="H1325" s="168">
        <v>3110185</v>
      </c>
    </row>
    <row r="1326" spans="1:8" x14ac:dyDescent="0.25">
      <c r="A1326" s="84" t="s">
        <v>25</v>
      </c>
      <c r="B1326" s="84" t="s">
        <v>491</v>
      </c>
      <c r="C1326" s="84" t="s">
        <v>512</v>
      </c>
      <c r="D1326" s="84" t="s">
        <v>366</v>
      </c>
      <c r="E1326" s="168">
        <v>725</v>
      </c>
      <c r="F1326" s="168">
        <v>665</v>
      </c>
      <c r="G1326" s="168">
        <v>7005</v>
      </c>
      <c r="H1326" s="168">
        <v>2264175</v>
      </c>
    </row>
    <row r="1327" spans="1:8" x14ac:dyDescent="0.25">
      <c r="A1327" s="84" t="s">
        <v>26</v>
      </c>
      <c r="B1327" s="84" t="s">
        <v>27</v>
      </c>
      <c r="C1327" s="84" t="s">
        <v>512</v>
      </c>
      <c r="D1327" s="84" t="s">
        <v>366</v>
      </c>
      <c r="E1327" s="168">
        <v>795</v>
      </c>
      <c r="F1327" s="168">
        <v>715</v>
      </c>
      <c r="G1327" s="168">
        <v>3575</v>
      </c>
      <c r="H1327" s="168">
        <v>1235235</v>
      </c>
    </row>
    <row r="1328" spans="1:8" x14ac:dyDescent="0.25">
      <c r="A1328" s="84" t="s">
        <v>2</v>
      </c>
      <c r="B1328" s="84" t="s">
        <v>3</v>
      </c>
      <c r="C1328" s="84" t="s">
        <v>511</v>
      </c>
      <c r="D1328" s="84" t="s">
        <v>365</v>
      </c>
      <c r="E1328" s="168">
        <v>65</v>
      </c>
      <c r="F1328" s="168">
        <v>55</v>
      </c>
      <c r="G1328" s="168">
        <v>195</v>
      </c>
      <c r="H1328" s="168">
        <v>50680</v>
      </c>
    </row>
    <row r="1329" spans="1:8" x14ac:dyDescent="0.25">
      <c r="A1329" s="84" t="s">
        <v>4</v>
      </c>
      <c r="B1329" s="84" t="s">
        <v>496</v>
      </c>
      <c r="C1329" s="84" t="s">
        <v>511</v>
      </c>
      <c r="D1329" s="84" t="s">
        <v>365</v>
      </c>
      <c r="E1329" s="168">
        <v>140</v>
      </c>
      <c r="F1329" s="168">
        <v>130</v>
      </c>
      <c r="G1329" s="168">
        <v>965</v>
      </c>
      <c r="H1329" s="168">
        <v>362085</v>
      </c>
    </row>
    <row r="1330" spans="1:8" x14ac:dyDescent="0.25">
      <c r="A1330" s="84" t="s">
        <v>7</v>
      </c>
      <c r="B1330" s="84" t="s">
        <v>497</v>
      </c>
      <c r="C1330" s="84" t="s">
        <v>511</v>
      </c>
      <c r="D1330" s="84" t="s">
        <v>365</v>
      </c>
      <c r="E1330" s="168">
        <v>35</v>
      </c>
      <c r="F1330" s="168">
        <v>30</v>
      </c>
      <c r="G1330" s="168">
        <v>1410</v>
      </c>
      <c r="H1330" s="168">
        <v>505575</v>
      </c>
    </row>
    <row r="1331" spans="1:8" x14ac:dyDescent="0.25">
      <c r="A1331" s="84" t="s">
        <v>8</v>
      </c>
      <c r="B1331" s="84" t="s">
        <v>9</v>
      </c>
      <c r="C1331" s="84" t="s">
        <v>511</v>
      </c>
      <c r="D1331" s="84" t="s">
        <v>365</v>
      </c>
      <c r="E1331" s="168">
        <v>15</v>
      </c>
      <c r="F1331" s="168">
        <v>15</v>
      </c>
      <c r="G1331" s="168">
        <v>245</v>
      </c>
      <c r="H1331" s="168">
        <v>171590</v>
      </c>
    </row>
    <row r="1332" spans="1:8" x14ac:dyDescent="0.25">
      <c r="A1332" s="84" t="s">
        <v>10</v>
      </c>
      <c r="B1332" s="84" t="s">
        <v>495</v>
      </c>
      <c r="C1332" s="84" t="s">
        <v>511</v>
      </c>
      <c r="D1332" s="84" t="s">
        <v>365</v>
      </c>
      <c r="E1332" s="168">
        <v>235</v>
      </c>
      <c r="F1332" s="168">
        <v>195</v>
      </c>
      <c r="G1332" s="168">
        <v>3300</v>
      </c>
      <c r="H1332" s="168">
        <v>1744420</v>
      </c>
    </row>
    <row r="1333" spans="1:8" x14ac:dyDescent="0.25">
      <c r="A1333" s="84" t="s">
        <v>11</v>
      </c>
      <c r="B1333" s="84" t="s">
        <v>494</v>
      </c>
      <c r="C1333" s="84" t="s">
        <v>511</v>
      </c>
      <c r="D1333" s="84" t="s">
        <v>365</v>
      </c>
      <c r="E1333" s="168">
        <v>45</v>
      </c>
      <c r="F1333" s="168">
        <v>40</v>
      </c>
      <c r="G1333" s="168">
        <v>435</v>
      </c>
      <c r="H1333" s="168">
        <v>195830</v>
      </c>
    </row>
    <row r="1334" spans="1:8" x14ac:dyDescent="0.25">
      <c r="A1334" s="84" t="s">
        <v>12</v>
      </c>
      <c r="B1334" s="84" t="s">
        <v>13</v>
      </c>
      <c r="C1334" s="84" t="s">
        <v>511</v>
      </c>
      <c r="D1334" s="84" t="s">
        <v>365</v>
      </c>
      <c r="E1334" s="168">
        <v>715</v>
      </c>
      <c r="F1334" s="168">
        <v>655</v>
      </c>
      <c r="G1334" s="168">
        <v>4405</v>
      </c>
      <c r="H1334" s="168">
        <v>2304765</v>
      </c>
    </row>
    <row r="1335" spans="1:8" x14ac:dyDescent="0.25">
      <c r="A1335" s="84" t="s">
        <v>14</v>
      </c>
      <c r="B1335" s="84" t="s">
        <v>493</v>
      </c>
      <c r="C1335" s="84" t="s">
        <v>511</v>
      </c>
      <c r="D1335" s="84" t="s">
        <v>365</v>
      </c>
      <c r="E1335" s="168">
        <v>1230</v>
      </c>
      <c r="F1335" s="168">
        <v>1110</v>
      </c>
      <c r="G1335" s="168">
        <v>7555</v>
      </c>
      <c r="H1335" s="168">
        <v>3561920</v>
      </c>
    </row>
    <row r="1336" spans="1:8" x14ac:dyDescent="0.25">
      <c r="A1336" s="84" t="s">
        <v>15</v>
      </c>
      <c r="B1336" s="84" t="s">
        <v>327</v>
      </c>
      <c r="C1336" s="84" t="s">
        <v>511</v>
      </c>
      <c r="D1336" s="84" t="s">
        <v>365</v>
      </c>
      <c r="E1336" s="168">
        <v>145</v>
      </c>
      <c r="F1336" s="168">
        <v>140</v>
      </c>
      <c r="G1336" s="168">
        <v>1820</v>
      </c>
      <c r="H1336" s="168">
        <v>756025</v>
      </c>
    </row>
    <row r="1337" spans="1:8" x14ac:dyDescent="0.25">
      <c r="A1337" s="84" t="s">
        <v>16</v>
      </c>
      <c r="B1337" s="84" t="s">
        <v>17</v>
      </c>
      <c r="C1337" s="84" t="s">
        <v>511</v>
      </c>
      <c r="D1337" s="84" t="s">
        <v>365</v>
      </c>
      <c r="E1337" s="168">
        <v>470</v>
      </c>
      <c r="F1337" s="168">
        <v>405</v>
      </c>
      <c r="G1337" s="168">
        <v>2490</v>
      </c>
      <c r="H1337" s="168">
        <v>1282430</v>
      </c>
    </row>
    <row r="1338" spans="1:8" x14ac:dyDescent="0.25">
      <c r="A1338" s="84" t="s">
        <v>18</v>
      </c>
      <c r="B1338" s="84" t="s">
        <v>19</v>
      </c>
      <c r="C1338" s="84" t="s">
        <v>511</v>
      </c>
      <c r="D1338" s="84" t="s">
        <v>365</v>
      </c>
      <c r="E1338" s="168">
        <v>55</v>
      </c>
      <c r="F1338" s="168">
        <v>40</v>
      </c>
      <c r="G1338" s="168">
        <v>285</v>
      </c>
      <c r="H1338" s="168">
        <v>99335</v>
      </c>
    </row>
    <row r="1339" spans="1:8" x14ac:dyDescent="0.25">
      <c r="A1339" s="84" t="s">
        <v>20</v>
      </c>
      <c r="B1339" s="84" t="s">
        <v>21</v>
      </c>
      <c r="C1339" s="84" t="s">
        <v>511</v>
      </c>
      <c r="D1339" s="84" t="s">
        <v>365</v>
      </c>
      <c r="E1339" s="168">
        <v>155</v>
      </c>
      <c r="F1339" s="168">
        <v>140</v>
      </c>
      <c r="G1339" s="168">
        <v>495</v>
      </c>
      <c r="H1339" s="168">
        <v>252050</v>
      </c>
    </row>
    <row r="1340" spans="1:8" x14ac:dyDescent="0.25">
      <c r="A1340" s="84" t="s">
        <v>22</v>
      </c>
      <c r="B1340" s="84" t="s">
        <v>23</v>
      </c>
      <c r="C1340" s="84" t="s">
        <v>511</v>
      </c>
      <c r="D1340" s="84" t="s">
        <v>365</v>
      </c>
      <c r="E1340" s="168">
        <v>90</v>
      </c>
      <c r="F1340" s="168">
        <v>80</v>
      </c>
      <c r="G1340" s="168">
        <v>330</v>
      </c>
      <c r="H1340" s="168">
        <v>165410</v>
      </c>
    </row>
    <row r="1341" spans="1:8" x14ac:dyDescent="0.25">
      <c r="A1341" s="84" t="s">
        <v>24</v>
      </c>
      <c r="B1341" s="84" t="s">
        <v>492</v>
      </c>
      <c r="C1341" s="84" t="s">
        <v>511</v>
      </c>
      <c r="D1341" s="84" t="s">
        <v>365</v>
      </c>
      <c r="E1341" s="168">
        <v>630</v>
      </c>
      <c r="F1341" s="168">
        <v>565</v>
      </c>
      <c r="G1341" s="168">
        <v>6175</v>
      </c>
      <c r="H1341" s="168">
        <v>2191540</v>
      </c>
    </row>
    <row r="1342" spans="1:8" x14ac:dyDescent="0.25">
      <c r="A1342" s="84" t="s">
        <v>25</v>
      </c>
      <c r="B1342" s="84" t="s">
        <v>491</v>
      </c>
      <c r="C1342" s="84" t="s">
        <v>511</v>
      </c>
      <c r="D1342" s="84" t="s">
        <v>365</v>
      </c>
      <c r="E1342" s="168">
        <v>440</v>
      </c>
      <c r="F1342" s="168">
        <v>390</v>
      </c>
      <c r="G1342" s="168">
        <v>3950</v>
      </c>
      <c r="H1342" s="168">
        <v>1264665</v>
      </c>
    </row>
    <row r="1343" spans="1:8" x14ac:dyDescent="0.25">
      <c r="A1343" s="84" t="s">
        <v>26</v>
      </c>
      <c r="B1343" s="84" t="s">
        <v>27</v>
      </c>
      <c r="C1343" s="84" t="s">
        <v>511</v>
      </c>
      <c r="D1343" s="84" t="s">
        <v>365</v>
      </c>
      <c r="E1343" s="168">
        <v>570</v>
      </c>
      <c r="F1343" s="168">
        <v>475</v>
      </c>
      <c r="G1343" s="168">
        <v>2140</v>
      </c>
      <c r="H1343" s="168">
        <v>713490</v>
      </c>
    </row>
    <row r="1344" spans="1:8" x14ac:dyDescent="0.25">
      <c r="A1344" s="84" t="s">
        <v>2</v>
      </c>
      <c r="B1344" s="84" t="s">
        <v>3</v>
      </c>
      <c r="C1344" s="84" t="s">
        <v>510</v>
      </c>
      <c r="D1344" s="84" t="s">
        <v>363</v>
      </c>
      <c r="E1344" s="168">
        <v>405</v>
      </c>
      <c r="F1344" s="168">
        <v>370</v>
      </c>
      <c r="G1344" s="168">
        <v>1495</v>
      </c>
      <c r="H1344" s="168">
        <v>556720</v>
      </c>
    </row>
    <row r="1345" spans="1:8" x14ac:dyDescent="0.25">
      <c r="A1345" s="84" t="s">
        <v>4</v>
      </c>
      <c r="B1345" s="84" t="s">
        <v>496</v>
      </c>
      <c r="C1345" s="84" t="s">
        <v>510</v>
      </c>
      <c r="D1345" s="84" t="s">
        <v>363</v>
      </c>
      <c r="E1345" s="168">
        <v>590</v>
      </c>
      <c r="F1345" s="168">
        <v>525</v>
      </c>
      <c r="G1345" s="168">
        <v>3330</v>
      </c>
      <c r="H1345" s="168">
        <v>1382435</v>
      </c>
    </row>
    <row r="1346" spans="1:8" x14ac:dyDescent="0.25">
      <c r="A1346" s="84" t="s">
        <v>7</v>
      </c>
      <c r="B1346" s="84" t="s">
        <v>497</v>
      </c>
      <c r="C1346" s="84" t="s">
        <v>510</v>
      </c>
      <c r="D1346" s="84" t="s">
        <v>363</v>
      </c>
      <c r="E1346" s="168">
        <v>60</v>
      </c>
      <c r="F1346" s="168">
        <v>60</v>
      </c>
      <c r="G1346" s="168">
        <v>1685</v>
      </c>
      <c r="H1346" s="168">
        <v>763550</v>
      </c>
    </row>
    <row r="1347" spans="1:8" x14ac:dyDescent="0.25">
      <c r="A1347" s="84" t="s">
        <v>8</v>
      </c>
      <c r="B1347" s="84" t="s">
        <v>9</v>
      </c>
      <c r="C1347" s="84" t="s">
        <v>510</v>
      </c>
      <c r="D1347" s="84" t="s">
        <v>363</v>
      </c>
      <c r="E1347" s="168">
        <v>25</v>
      </c>
      <c r="F1347" s="168">
        <v>25</v>
      </c>
      <c r="G1347" s="168">
        <v>4100</v>
      </c>
      <c r="H1347" s="168">
        <v>1215110</v>
      </c>
    </row>
    <row r="1348" spans="1:8" x14ac:dyDescent="0.25">
      <c r="A1348" s="84" t="s">
        <v>10</v>
      </c>
      <c r="B1348" s="84" t="s">
        <v>495</v>
      </c>
      <c r="C1348" s="84" t="s">
        <v>510</v>
      </c>
      <c r="D1348" s="84" t="s">
        <v>363</v>
      </c>
      <c r="E1348" s="168">
        <v>830</v>
      </c>
      <c r="F1348" s="168">
        <v>745</v>
      </c>
      <c r="G1348" s="168">
        <v>5635</v>
      </c>
      <c r="H1348" s="168">
        <v>2674320</v>
      </c>
    </row>
    <row r="1349" spans="1:8" x14ac:dyDescent="0.25">
      <c r="A1349" s="84" t="s">
        <v>11</v>
      </c>
      <c r="B1349" s="84" t="s">
        <v>494</v>
      </c>
      <c r="C1349" s="84" t="s">
        <v>510</v>
      </c>
      <c r="D1349" s="84" t="s">
        <v>363</v>
      </c>
      <c r="E1349" s="168">
        <v>140</v>
      </c>
      <c r="F1349" s="168">
        <v>125</v>
      </c>
      <c r="G1349" s="168">
        <v>1445</v>
      </c>
      <c r="H1349" s="168">
        <v>544685</v>
      </c>
    </row>
    <row r="1350" spans="1:8" x14ac:dyDescent="0.25">
      <c r="A1350" s="84" t="s">
        <v>12</v>
      </c>
      <c r="B1350" s="84" t="s">
        <v>13</v>
      </c>
      <c r="C1350" s="84" t="s">
        <v>510</v>
      </c>
      <c r="D1350" s="84" t="s">
        <v>363</v>
      </c>
      <c r="E1350" s="168">
        <v>3720</v>
      </c>
      <c r="F1350" s="168">
        <v>3315</v>
      </c>
      <c r="G1350" s="168">
        <v>18950</v>
      </c>
      <c r="H1350" s="168">
        <v>8978845</v>
      </c>
    </row>
    <row r="1351" spans="1:8" x14ac:dyDescent="0.25">
      <c r="A1351" s="84" t="s">
        <v>14</v>
      </c>
      <c r="B1351" s="84" t="s">
        <v>493</v>
      </c>
      <c r="C1351" s="84" t="s">
        <v>510</v>
      </c>
      <c r="D1351" s="84" t="s">
        <v>363</v>
      </c>
      <c r="E1351" s="168">
        <v>5940</v>
      </c>
      <c r="F1351" s="168">
        <v>5425</v>
      </c>
      <c r="G1351" s="168">
        <v>32645</v>
      </c>
      <c r="H1351" s="168">
        <v>16752070</v>
      </c>
    </row>
    <row r="1352" spans="1:8" x14ac:dyDescent="0.25">
      <c r="A1352" s="84" t="s">
        <v>15</v>
      </c>
      <c r="B1352" s="84" t="s">
        <v>327</v>
      </c>
      <c r="C1352" s="84" t="s">
        <v>510</v>
      </c>
      <c r="D1352" s="84" t="s">
        <v>363</v>
      </c>
      <c r="E1352" s="168">
        <v>545</v>
      </c>
      <c r="F1352" s="168">
        <v>495</v>
      </c>
      <c r="G1352" s="168">
        <v>7690</v>
      </c>
      <c r="H1352" s="168">
        <v>3065225</v>
      </c>
    </row>
    <row r="1353" spans="1:8" x14ac:dyDescent="0.25">
      <c r="A1353" s="84" t="s">
        <v>16</v>
      </c>
      <c r="B1353" s="84" t="s">
        <v>17</v>
      </c>
      <c r="C1353" s="84" t="s">
        <v>510</v>
      </c>
      <c r="D1353" s="84" t="s">
        <v>363</v>
      </c>
      <c r="E1353" s="168">
        <v>3605</v>
      </c>
      <c r="F1353" s="168">
        <v>3185</v>
      </c>
      <c r="G1353" s="168">
        <v>21685</v>
      </c>
      <c r="H1353" s="168">
        <v>11871640</v>
      </c>
    </row>
    <row r="1354" spans="1:8" x14ac:dyDescent="0.25">
      <c r="A1354" s="84" t="s">
        <v>18</v>
      </c>
      <c r="B1354" s="84" t="s">
        <v>19</v>
      </c>
      <c r="C1354" s="84" t="s">
        <v>510</v>
      </c>
      <c r="D1354" s="84" t="s">
        <v>363</v>
      </c>
      <c r="E1354" s="168">
        <v>245</v>
      </c>
      <c r="F1354" s="168">
        <v>210</v>
      </c>
      <c r="G1354" s="168">
        <v>1890</v>
      </c>
      <c r="H1354" s="168">
        <v>1016745</v>
      </c>
    </row>
    <row r="1355" spans="1:8" x14ac:dyDescent="0.25">
      <c r="A1355" s="84" t="s">
        <v>20</v>
      </c>
      <c r="B1355" s="84" t="s">
        <v>21</v>
      </c>
      <c r="C1355" s="84" t="s">
        <v>510</v>
      </c>
      <c r="D1355" s="84" t="s">
        <v>363</v>
      </c>
      <c r="E1355" s="168">
        <v>670</v>
      </c>
      <c r="F1355" s="168">
        <v>610</v>
      </c>
      <c r="G1355" s="168">
        <v>2135</v>
      </c>
      <c r="H1355" s="168">
        <v>936900</v>
      </c>
    </row>
    <row r="1356" spans="1:8" x14ac:dyDescent="0.25">
      <c r="A1356" s="84" t="s">
        <v>22</v>
      </c>
      <c r="B1356" s="84" t="s">
        <v>23</v>
      </c>
      <c r="C1356" s="84" t="s">
        <v>510</v>
      </c>
      <c r="D1356" s="84" t="s">
        <v>363</v>
      </c>
      <c r="E1356" s="168">
        <v>855</v>
      </c>
      <c r="F1356" s="168">
        <v>770</v>
      </c>
      <c r="G1356" s="168">
        <v>2875</v>
      </c>
      <c r="H1356" s="168">
        <v>1262220</v>
      </c>
    </row>
    <row r="1357" spans="1:8" x14ac:dyDescent="0.25">
      <c r="A1357" s="84" t="s">
        <v>24</v>
      </c>
      <c r="B1357" s="84" t="s">
        <v>492</v>
      </c>
      <c r="C1357" s="84" t="s">
        <v>510</v>
      </c>
      <c r="D1357" s="84" t="s">
        <v>363</v>
      </c>
      <c r="E1357" s="168">
        <v>3300</v>
      </c>
      <c r="F1357" s="168">
        <v>2975</v>
      </c>
      <c r="G1357" s="168">
        <v>23925</v>
      </c>
      <c r="H1357" s="168">
        <v>9903380</v>
      </c>
    </row>
    <row r="1358" spans="1:8" x14ac:dyDescent="0.25">
      <c r="A1358" s="84" t="s">
        <v>25</v>
      </c>
      <c r="B1358" s="84" t="s">
        <v>491</v>
      </c>
      <c r="C1358" s="84" t="s">
        <v>510</v>
      </c>
      <c r="D1358" s="84" t="s">
        <v>363</v>
      </c>
      <c r="E1358" s="168">
        <v>2015</v>
      </c>
      <c r="F1358" s="168">
        <v>1785</v>
      </c>
      <c r="G1358" s="168">
        <v>14550</v>
      </c>
      <c r="H1358" s="168">
        <v>5154200</v>
      </c>
    </row>
    <row r="1359" spans="1:8" x14ac:dyDescent="0.25">
      <c r="A1359" s="84" t="s">
        <v>26</v>
      </c>
      <c r="B1359" s="84" t="s">
        <v>27</v>
      </c>
      <c r="C1359" s="84" t="s">
        <v>510</v>
      </c>
      <c r="D1359" s="84" t="s">
        <v>363</v>
      </c>
      <c r="E1359" s="168">
        <v>2460</v>
      </c>
      <c r="F1359" s="168">
        <v>2090</v>
      </c>
      <c r="G1359" s="168">
        <v>11410</v>
      </c>
      <c r="H1359" s="168">
        <v>4972630</v>
      </c>
    </row>
    <row r="1360" spans="1:8" x14ac:dyDescent="0.25">
      <c r="A1360" s="84" t="s">
        <v>2</v>
      </c>
      <c r="B1360" s="84" t="s">
        <v>3</v>
      </c>
      <c r="C1360" s="84" t="s">
        <v>509</v>
      </c>
      <c r="D1360" s="84" t="s">
        <v>362</v>
      </c>
      <c r="E1360" s="168">
        <v>320</v>
      </c>
      <c r="F1360" s="168">
        <v>305</v>
      </c>
      <c r="G1360" s="168">
        <v>1150</v>
      </c>
      <c r="H1360" s="168">
        <v>455240</v>
      </c>
    </row>
    <row r="1361" spans="1:8" x14ac:dyDescent="0.25">
      <c r="A1361" s="84" t="s">
        <v>4</v>
      </c>
      <c r="B1361" s="84" t="s">
        <v>496</v>
      </c>
      <c r="C1361" s="84" t="s">
        <v>509</v>
      </c>
      <c r="D1361" s="84" t="s">
        <v>362</v>
      </c>
      <c r="E1361" s="168">
        <v>375</v>
      </c>
      <c r="F1361" s="168">
        <v>360</v>
      </c>
      <c r="G1361" s="168">
        <v>3150</v>
      </c>
      <c r="H1361" s="168">
        <v>1350285</v>
      </c>
    </row>
    <row r="1362" spans="1:8" x14ac:dyDescent="0.25">
      <c r="A1362" s="84" t="s">
        <v>7</v>
      </c>
      <c r="B1362" s="84" t="s">
        <v>497</v>
      </c>
      <c r="C1362" s="84" t="s">
        <v>509</v>
      </c>
      <c r="D1362" s="84" t="s">
        <v>362</v>
      </c>
      <c r="E1362" s="168">
        <v>50</v>
      </c>
      <c r="F1362" s="168">
        <v>45</v>
      </c>
      <c r="G1362" s="168">
        <v>930</v>
      </c>
      <c r="H1362" s="168">
        <v>330380</v>
      </c>
    </row>
    <row r="1363" spans="1:8" x14ac:dyDescent="0.25">
      <c r="A1363" s="84" t="s">
        <v>8</v>
      </c>
      <c r="B1363" s="84" t="s">
        <v>9</v>
      </c>
      <c r="C1363" s="84" t="s">
        <v>509</v>
      </c>
      <c r="D1363" s="84" t="s">
        <v>362</v>
      </c>
      <c r="E1363" s="168">
        <v>15</v>
      </c>
      <c r="F1363" s="168">
        <v>15</v>
      </c>
      <c r="G1363" s="168">
        <v>670</v>
      </c>
      <c r="H1363" s="168">
        <v>558310</v>
      </c>
    </row>
    <row r="1364" spans="1:8" x14ac:dyDescent="0.25">
      <c r="A1364" s="84" t="s">
        <v>10</v>
      </c>
      <c r="B1364" s="84" t="s">
        <v>495</v>
      </c>
      <c r="C1364" s="84" t="s">
        <v>509</v>
      </c>
      <c r="D1364" s="84" t="s">
        <v>362</v>
      </c>
      <c r="E1364" s="168">
        <v>525</v>
      </c>
      <c r="F1364" s="168">
        <v>500</v>
      </c>
      <c r="G1364" s="168">
        <v>6005</v>
      </c>
      <c r="H1364" s="168">
        <v>2754720</v>
      </c>
    </row>
    <row r="1365" spans="1:8" x14ac:dyDescent="0.25">
      <c r="A1365" s="84" t="s">
        <v>11</v>
      </c>
      <c r="B1365" s="84" t="s">
        <v>494</v>
      </c>
      <c r="C1365" s="84" t="s">
        <v>509</v>
      </c>
      <c r="D1365" s="84" t="s">
        <v>362</v>
      </c>
      <c r="E1365" s="168">
        <v>100</v>
      </c>
      <c r="F1365" s="168">
        <v>90</v>
      </c>
      <c r="G1365" s="168">
        <v>1145</v>
      </c>
      <c r="H1365" s="168">
        <v>498320</v>
      </c>
    </row>
    <row r="1366" spans="1:8" x14ac:dyDescent="0.25">
      <c r="A1366" s="84" t="s">
        <v>12</v>
      </c>
      <c r="B1366" s="84" t="s">
        <v>13</v>
      </c>
      <c r="C1366" s="84" t="s">
        <v>509</v>
      </c>
      <c r="D1366" s="84" t="s">
        <v>362</v>
      </c>
      <c r="E1366" s="168">
        <v>1855</v>
      </c>
      <c r="F1366" s="168">
        <v>1785</v>
      </c>
      <c r="G1366" s="168">
        <v>11600</v>
      </c>
      <c r="H1366" s="168">
        <v>5842660</v>
      </c>
    </row>
    <row r="1367" spans="1:8" x14ac:dyDescent="0.25">
      <c r="A1367" s="84" t="s">
        <v>14</v>
      </c>
      <c r="B1367" s="84" t="s">
        <v>493</v>
      </c>
      <c r="C1367" s="84" t="s">
        <v>509</v>
      </c>
      <c r="D1367" s="84" t="s">
        <v>362</v>
      </c>
      <c r="E1367" s="168">
        <v>3485</v>
      </c>
      <c r="F1367" s="168">
        <v>3335</v>
      </c>
      <c r="G1367" s="168">
        <v>21470</v>
      </c>
      <c r="H1367" s="168">
        <v>10342150</v>
      </c>
    </row>
    <row r="1368" spans="1:8" x14ac:dyDescent="0.25">
      <c r="A1368" s="84" t="s">
        <v>15</v>
      </c>
      <c r="B1368" s="84" t="s">
        <v>327</v>
      </c>
      <c r="C1368" s="84" t="s">
        <v>509</v>
      </c>
      <c r="D1368" s="84" t="s">
        <v>362</v>
      </c>
      <c r="E1368" s="168">
        <v>415</v>
      </c>
      <c r="F1368" s="168">
        <v>395</v>
      </c>
      <c r="G1368" s="168">
        <v>6200</v>
      </c>
      <c r="H1368" s="168">
        <v>3083375</v>
      </c>
    </row>
    <row r="1369" spans="1:8" x14ac:dyDescent="0.25">
      <c r="A1369" s="84" t="s">
        <v>16</v>
      </c>
      <c r="B1369" s="84" t="s">
        <v>17</v>
      </c>
      <c r="C1369" s="84" t="s">
        <v>509</v>
      </c>
      <c r="D1369" s="84" t="s">
        <v>362</v>
      </c>
      <c r="E1369" s="168">
        <v>1680</v>
      </c>
      <c r="F1369" s="168">
        <v>1575</v>
      </c>
      <c r="G1369" s="168">
        <v>8910</v>
      </c>
      <c r="H1369" s="168">
        <v>4775920</v>
      </c>
    </row>
    <row r="1370" spans="1:8" x14ac:dyDescent="0.25">
      <c r="A1370" s="84" t="s">
        <v>18</v>
      </c>
      <c r="B1370" s="84" t="s">
        <v>19</v>
      </c>
      <c r="C1370" s="84" t="s">
        <v>509</v>
      </c>
      <c r="D1370" s="84" t="s">
        <v>362</v>
      </c>
      <c r="E1370" s="168">
        <v>155</v>
      </c>
      <c r="F1370" s="168">
        <v>145</v>
      </c>
      <c r="G1370" s="168">
        <v>685</v>
      </c>
      <c r="H1370" s="168">
        <v>327295</v>
      </c>
    </row>
    <row r="1371" spans="1:8" x14ac:dyDescent="0.25">
      <c r="A1371" s="84" t="s">
        <v>20</v>
      </c>
      <c r="B1371" s="84" t="s">
        <v>21</v>
      </c>
      <c r="C1371" s="84" t="s">
        <v>509</v>
      </c>
      <c r="D1371" s="84" t="s">
        <v>362</v>
      </c>
      <c r="E1371" s="168">
        <v>395</v>
      </c>
      <c r="F1371" s="168">
        <v>380</v>
      </c>
      <c r="G1371" s="168">
        <v>1330</v>
      </c>
      <c r="H1371" s="168">
        <v>640010</v>
      </c>
    </row>
    <row r="1372" spans="1:8" x14ac:dyDescent="0.25">
      <c r="A1372" s="84" t="s">
        <v>22</v>
      </c>
      <c r="B1372" s="84" t="s">
        <v>23</v>
      </c>
      <c r="C1372" s="84" t="s">
        <v>509</v>
      </c>
      <c r="D1372" s="84" t="s">
        <v>362</v>
      </c>
      <c r="E1372" s="168">
        <v>305</v>
      </c>
      <c r="F1372" s="168">
        <v>290</v>
      </c>
      <c r="G1372" s="168">
        <v>945</v>
      </c>
      <c r="H1372" s="168">
        <v>434785</v>
      </c>
    </row>
    <row r="1373" spans="1:8" x14ac:dyDescent="0.25">
      <c r="A1373" s="84" t="s">
        <v>24</v>
      </c>
      <c r="B1373" s="84" t="s">
        <v>492</v>
      </c>
      <c r="C1373" s="84" t="s">
        <v>509</v>
      </c>
      <c r="D1373" s="84" t="s">
        <v>362</v>
      </c>
      <c r="E1373" s="168">
        <v>1875</v>
      </c>
      <c r="F1373" s="168">
        <v>1770</v>
      </c>
      <c r="G1373" s="168">
        <v>18345</v>
      </c>
      <c r="H1373" s="168">
        <v>6392655</v>
      </c>
    </row>
    <row r="1374" spans="1:8" x14ac:dyDescent="0.25">
      <c r="A1374" s="84" t="s">
        <v>25</v>
      </c>
      <c r="B1374" s="84" t="s">
        <v>491</v>
      </c>
      <c r="C1374" s="84" t="s">
        <v>509</v>
      </c>
      <c r="D1374" s="84" t="s">
        <v>362</v>
      </c>
      <c r="E1374" s="168">
        <v>1055</v>
      </c>
      <c r="F1374" s="168">
        <v>990</v>
      </c>
      <c r="G1374" s="168">
        <v>9565</v>
      </c>
      <c r="H1374" s="168">
        <v>3275695</v>
      </c>
    </row>
    <row r="1375" spans="1:8" x14ac:dyDescent="0.25">
      <c r="A1375" s="84" t="s">
        <v>26</v>
      </c>
      <c r="B1375" s="84" t="s">
        <v>27</v>
      </c>
      <c r="C1375" s="84" t="s">
        <v>509</v>
      </c>
      <c r="D1375" s="84" t="s">
        <v>362</v>
      </c>
      <c r="E1375" s="168">
        <v>1385</v>
      </c>
      <c r="F1375" s="168">
        <v>1220</v>
      </c>
      <c r="G1375" s="168">
        <v>6865</v>
      </c>
      <c r="H1375" s="168">
        <v>2429300</v>
      </c>
    </row>
    <row r="1376" spans="1:8" x14ac:dyDescent="0.25">
      <c r="A1376" s="84" t="s">
        <v>2</v>
      </c>
      <c r="B1376" s="84" t="s">
        <v>3</v>
      </c>
      <c r="C1376" s="84" t="s">
        <v>508</v>
      </c>
      <c r="D1376" s="84" t="s">
        <v>361</v>
      </c>
      <c r="E1376" s="168">
        <v>335</v>
      </c>
      <c r="F1376" s="168">
        <v>305</v>
      </c>
      <c r="G1376" s="168">
        <v>1335</v>
      </c>
      <c r="H1376" s="168">
        <v>443125</v>
      </c>
    </row>
    <row r="1377" spans="1:8" x14ac:dyDescent="0.25">
      <c r="A1377" s="84" t="s">
        <v>4</v>
      </c>
      <c r="B1377" s="84" t="s">
        <v>496</v>
      </c>
      <c r="C1377" s="84" t="s">
        <v>508</v>
      </c>
      <c r="D1377" s="84" t="s">
        <v>361</v>
      </c>
      <c r="E1377" s="168">
        <v>435</v>
      </c>
      <c r="F1377" s="168">
        <v>405</v>
      </c>
      <c r="G1377" s="168">
        <v>7780</v>
      </c>
      <c r="H1377" s="168">
        <v>3606030</v>
      </c>
    </row>
    <row r="1378" spans="1:8" x14ac:dyDescent="0.25">
      <c r="A1378" s="84" t="s">
        <v>7</v>
      </c>
      <c r="B1378" s="84" t="s">
        <v>497</v>
      </c>
      <c r="C1378" s="84" t="s">
        <v>508</v>
      </c>
      <c r="D1378" s="84" t="s">
        <v>361</v>
      </c>
      <c r="E1378" s="168">
        <v>85</v>
      </c>
      <c r="F1378" s="168">
        <v>80</v>
      </c>
      <c r="G1378" s="168">
        <v>5810</v>
      </c>
      <c r="H1378" s="168">
        <v>2814530</v>
      </c>
    </row>
    <row r="1379" spans="1:8" x14ac:dyDescent="0.25">
      <c r="A1379" s="84" t="s">
        <v>8</v>
      </c>
      <c r="B1379" s="84" t="s">
        <v>9</v>
      </c>
      <c r="C1379" s="84" t="s">
        <v>508</v>
      </c>
      <c r="D1379" s="84" t="s">
        <v>361</v>
      </c>
      <c r="E1379" s="168">
        <v>75</v>
      </c>
      <c r="F1379" s="168">
        <v>70</v>
      </c>
      <c r="G1379" s="168">
        <v>6210</v>
      </c>
      <c r="H1379" s="168">
        <v>2991120</v>
      </c>
    </row>
    <row r="1380" spans="1:8" x14ac:dyDescent="0.25">
      <c r="A1380" s="84" t="s">
        <v>10</v>
      </c>
      <c r="B1380" s="84" t="s">
        <v>495</v>
      </c>
      <c r="C1380" s="84" t="s">
        <v>508</v>
      </c>
      <c r="D1380" s="84" t="s">
        <v>361</v>
      </c>
      <c r="E1380" s="168">
        <v>870</v>
      </c>
      <c r="F1380" s="168">
        <v>765</v>
      </c>
      <c r="G1380" s="168">
        <v>27130</v>
      </c>
      <c r="H1380" s="168">
        <v>13371390</v>
      </c>
    </row>
    <row r="1381" spans="1:8" x14ac:dyDescent="0.25">
      <c r="A1381" s="84" t="s">
        <v>11</v>
      </c>
      <c r="B1381" s="84" t="s">
        <v>494</v>
      </c>
      <c r="C1381" s="84" t="s">
        <v>508</v>
      </c>
      <c r="D1381" s="84" t="s">
        <v>361</v>
      </c>
      <c r="E1381" s="168">
        <v>95</v>
      </c>
      <c r="F1381" s="168">
        <v>95</v>
      </c>
      <c r="G1381" s="168">
        <v>1300</v>
      </c>
      <c r="H1381" s="168">
        <v>617860</v>
      </c>
    </row>
    <row r="1382" spans="1:8" x14ac:dyDescent="0.25">
      <c r="A1382" s="84" t="s">
        <v>12</v>
      </c>
      <c r="B1382" s="84" t="s">
        <v>13</v>
      </c>
      <c r="C1382" s="84" t="s">
        <v>508</v>
      </c>
      <c r="D1382" s="84" t="s">
        <v>361</v>
      </c>
      <c r="E1382" s="168">
        <v>2450</v>
      </c>
      <c r="F1382" s="168">
        <v>2280</v>
      </c>
      <c r="G1382" s="168">
        <v>19345</v>
      </c>
      <c r="H1382" s="168">
        <v>10130385</v>
      </c>
    </row>
    <row r="1383" spans="1:8" x14ac:dyDescent="0.25">
      <c r="A1383" s="84" t="s">
        <v>14</v>
      </c>
      <c r="B1383" s="84" t="s">
        <v>493</v>
      </c>
      <c r="C1383" s="84" t="s">
        <v>508</v>
      </c>
      <c r="D1383" s="84" t="s">
        <v>361</v>
      </c>
      <c r="E1383" s="168">
        <v>3045</v>
      </c>
      <c r="F1383" s="168">
        <v>2855</v>
      </c>
      <c r="G1383" s="168">
        <v>22320</v>
      </c>
      <c r="H1383" s="168">
        <v>11755425</v>
      </c>
    </row>
    <row r="1384" spans="1:8" x14ac:dyDescent="0.25">
      <c r="A1384" s="84" t="s">
        <v>15</v>
      </c>
      <c r="B1384" s="84" t="s">
        <v>327</v>
      </c>
      <c r="C1384" s="84" t="s">
        <v>508</v>
      </c>
      <c r="D1384" s="84" t="s">
        <v>361</v>
      </c>
      <c r="E1384" s="168">
        <v>345</v>
      </c>
      <c r="F1384" s="168">
        <v>325</v>
      </c>
      <c r="G1384" s="168">
        <v>8300</v>
      </c>
      <c r="H1384" s="168">
        <v>4151245</v>
      </c>
    </row>
    <row r="1385" spans="1:8" x14ac:dyDescent="0.25">
      <c r="A1385" s="84" t="s">
        <v>16</v>
      </c>
      <c r="B1385" s="84" t="s">
        <v>17</v>
      </c>
      <c r="C1385" s="84" t="s">
        <v>508</v>
      </c>
      <c r="D1385" s="84" t="s">
        <v>361</v>
      </c>
      <c r="E1385" s="168">
        <v>1645</v>
      </c>
      <c r="F1385" s="168">
        <v>1515</v>
      </c>
      <c r="G1385" s="168">
        <v>9545</v>
      </c>
      <c r="H1385" s="168">
        <v>4992805</v>
      </c>
    </row>
    <row r="1386" spans="1:8" x14ac:dyDescent="0.25">
      <c r="A1386" s="84" t="s">
        <v>18</v>
      </c>
      <c r="B1386" s="84" t="s">
        <v>19</v>
      </c>
      <c r="C1386" s="84" t="s">
        <v>508</v>
      </c>
      <c r="D1386" s="84" t="s">
        <v>361</v>
      </c>
      <c r="E1386" s="168">
        <v>135</v>
      </c>
      <c r="F1386" s="168">
        <v>125</v>
      </c>
      <c r="G1386" s="168">
        <v>1060</v>
      </c>
      <c r="H1386" s="168">
        <v>473730</v>
      </c>
    </row>
    <row r="1387" spans="1:8" x14ac:dyDescent="0.25">
      <c r="A1387" s="84" t="s">
        <v>20</v>
      </c>
      <c r="B1387" s="84" t="s">
        <v>21</v>
      </c>
      <c r="C1387" s="84" t="s">
        <v>508</v>
      </c>
      <c r="D1387" s="84" t="s">
        <v>361</v>
      </c>
      <c r="E1387" s="168">
        <v>410</v>
      </c>
      <c r="F1387" s="168">
        <v>380</v>
      </c>
      <c r="G1387" s="168">
        <v>1835</v>
      </c>
      <c r="H1387" s="168">
        <v>837275</v>
      </c>
    </row>
    <row r="1388" spans="1:8" x14ac:dyDescent="0.25">
      <c r="A1388" s="84" t="s">
        <v>22</v>
      </c>
      <c r="B1388" s="84" t="s">
        <v>23</v>
      </c>
      <c r="C1388" s="84" t="s">
        <v>508</v>
      </c>
      <c r="D1388" s="84" t="s">
        <v>361</v>
      </c>
      <c r="E1388" s="168">
        <v>255</v>
      </c>
      <c r="F1388" s="168">
        <v>240</v>
      </c>
      <c r="G1388" s="168">
        <v>1005</v>
      </c>
      <c r="H1388" s="168">
        <v>487560</v>
      </c>
    </row>
    <row r="1389" spans="1:8" x14ac:dyDescent="0.25">
      <c r="A1389" s="84" t="s">
        <v>24</v>
      </c>
      <c r="B1389" s="84" t="s">
        <v>492</v>
      </c>
      <c r="C1389" s="84" t="s">
        <v>508</v>
      </c>
      <c r="D1389" s="84" t="s">
        <v>361</v>
      </c>
      <c r="E1389" s="168">
        <v>1805</v>
      </c>
      <c r="F1389" s="168">
        <v>1665</v>
      </c>
      <c r="G1389" s="168">
        <v>26935</v>
      </c>
      <c r="H1389" s="168">
        <v>9710785</v>
      </c>
    </row>
    <row r="1390" spans="1:8" x14ac:dyDescent="0.25">
      <c r="A1390" s="84" t="s">
        <v>25</v>
      </c>
      <c r="B1390" s="84" t="s">
        <v>491</v>
      </c>
      <c r="C1390" s="84" t="s">
        <v>508</v>
      </c>
      <c r="D1390" s="84" t="s">
        <v>361</v>
      </c>
      <c r="E1390" s="168">
        <v>1155</v>
      </c>
      <c r="F1390" s="168">
        <v>1030</v>
      </c>
      <c r="G1390" s="168">
        <v>8040</v>
      </c>
      <c r="H1390" s="168">
        <v>3181285</v>
      </c>
    </row>
    <row r="1391" spans="1:8" x14ac:dyDescent="0.25">
      <c r="A1391" s="84" t="s">
        <v>26</v>
      </c>
      <c r="B1391" s="84" t="s">
        <v>27</v>
      </c>
      <c r="C1391" s="84" t="s">
        <v>508</v>
      </c>
      <c r="D1391" s="84" t="s">
        <v>361</v>
      </c>
      <c r="E1391" s="168">
        <v>1925</v>
      </c>
      <c r="F1391" s="168">
        <v>1610</v>
      </c>
      <c r="G1391" s="168">
        <v>10390</v>
      </c>
      <c r="H1391" s="168">
        <v>3676430</v>
      </c>
    </row>
    <row r="1392" spans="1:8" x14ac:dyDescent="0.25">
      <c r="A1392" s="84" t="s">
        <v>2</v>
      </c>
      <c r="B1392" s="84" t="s">
        <v>3</v>
      </c>
      <c r="C1392" s="84" t="s">
        <v>507</v>
      </c>
      <c r="D1392" s="84" t="s">
        <v>360</v>
      </c>
      <c r="E1392" s="168">
        <v>50</v>
      </c>
      <c r="F1392" s="168">
        <v>50</v>
      </c>
      <c r="G1392" s="168">
        <v>195</v>
      </c>
      <c r="H1392" s="168">
        <v>93810</v>
      </c>
    </row>
    <row r="1393" spans="1:8" x14ac:dyDescent="0.25">
      <c r="A1393" s="84" t="s">
        <v>4</v>
      </c>
      <c r="B1393" s="84" t="s">
        <v>496</v>
      </c>
      <c r="C1393" s="84" t="s">
        <v>507</v>
      </c>
      <c r="D1393" s="84" t="s">
        <v>360</v>
      </c>
      <c r="E1393" s="168">
        <v>195</v>
      </c>
      <c r="F1393" s="168">
        <v>180</v>
      </c>
      <c r="G1393" s="168">
        <v>1640</v>
      </c>
      <c r="H1393" s="168">
        <v>819750</v>
      </c>
    </row>
    <row r="1394" spans="1:8" x14ac:dyDescent="0.25">
      <c r="A1394" s="84" t="s">
        <v>7</v>
      </c>
      <c r="B1394" s="84" t="s">
        <v>497</v>
      </c>
      <c r="C1394" s="84" t="s">
        <v>507</v>
      </c>
      <c r="D1394" s="84" t="s">
        <v>360</v>
      </c>
      <c r="E1394" s="168">
        <v>55</v>
      </c>
      <c r="F1394" s="168">
        <v>50</v>
      </c>
      <c r="G1394" s="168">
        <v>3960</v>
      </c>
      <c r="H1394" s="168">
        <v>2025755</v>
      </c>
    </row>
    <row r="1395" spans="1:8" x14ac:dyDescent="0.25">
      <c r="A1395" s="84" t="s">
        <v>8</v>
      </c>
      <c r="B1395" s="84" t="s">
        <v>9</v>
      </c>
      <c r="C1395" s="84" t="s">
        <v>507</v>
      </c>
      <c r="D1395" s="84" t="s">
        <v>360</v>
      </c>
      <c r="E1395" s="168">
        <v>15</v>
      </c>
      <c r="F1395" s="168">
        <v>15</v>
      </c>
      <c r="G1395" s="168">
        <v>2125</v>
      </c>
      <c r="H1395" s="168">
        <v>1473270</v>
      </c>
    </row>
    <row r="1396" spans="1:8" x14ac:dyDescent="0.25">
      <c r="A1396" s="84" t="s">
        <v>10</v>
      </c>
      <c r="B1396" s="84" t="s">
        <v>495</v>
      </c>
      <c r="C1396" s="84" t="s">
        <v>507</v>
      </c>
      <c r="D1396" s="84" t="s">
        <v>360</v>
      </c>
      <c r="E1396" s="168">
        <v>405</v>
      </c>
      <c r="F1396" s="168">
        <v>345</v>
      </c>
      <c r="G1396" s="168">
        <v>9840</v>
      </c>
      <c r="H1396" s="168">
        <v>4719340</v>
      </c>
    </row>
    <row r="1397" spans="1:8" x14ac:dyDescent="0.25">
      <c r="A1397" s="84" t="s">
        <v>11</v>
      </c>
      <c r="B1397" s="84" t="s">
        <v>494</v>
      </c>
      <c r="C1397" s="84" t="s">
        <v>507</v>
      </c>
      <c r="D1397" s="84" t="s">
        <v>360</v>
      </c>
      <c r="E1397" s="168">
        <v>65</v>
      </c>
      <c r="F1397" s="168">
        <v>65</v>
      </c>
      <c r="G1397" s="168">
        <v>810</v>
      </c>
      <c r="H1397" s="168">
        <v>378785</v>
      </c>
    </row>
    <row r="1398" spans="1:8" x14ac:dyDescent="0.25">
      <c r="A1398" s="84" t="s">
        <v>12</v>
      </c>
      <c r="B1398" s="84" t="s">
        <v>13</v>
      </c>
      <c r="C1398" s="84" t="s">
        <v>507</v>
      </c>
      <c r="D1398" s="84" t="s">
        <v>360</v>
      </c>
      <c r="E1398" s="168">
        <v>955</v>
      </c>
      <c r="F1398" s="168">
        <v>895</v>
      </c>
      <c r="G1398" s="168">
        <v>8290</v>
      </c>
      <c r="H1398" s="168">
        <v>4162905</v>
      </c>
    </row>
    <row r="1399" spans="1:8" x14ac:dyDescent="0.25">
      <c r="A1399" s="84" t="s">
        <v>14</v>
      </c>
      <c r="B1399" s="84" t="s">
        <v>493</v>
      </c>
      <c r="C1399" s="84" t="s">
        <v>507</v>
      </c>
      <c r="D1399" s="84" t="s">
        <v>360</v>
      </c>
      <c r="E1399" s="168">
        <v>1650</v>
      </c>
      <c r="F1399" s="168">
        <v>1550</v>
      </c>
      <c r="G1399" s="168">
        <v>10915</v>
      </c>
      <c r="H1399" s="168">
        <v>5527160</v>
      </c>
    </row>
    <row r="1400" spans="1:8" x14ac:dyDescent="0.25">
      <c r="A1400" s="84" t="s">
        <v>15</v>
      </c>
      <c r="B1400" s="84" t="s">
        <v>327</v>
      </c>
      <c r="C1400" s="84" t="s">
        <v>507</v>
      </c>
      <c r="D1400" s="84" t="s">
        <v>360</v>
      </c>
      <c r="E1400" s="168">
        <v>175</v>
      </c>
      <c r="F1400" s="168">
        <v>160</v>
      </c>
      <c r="G1400" s="168">
        <v>3520</v>
      </c>
      <c r="H1400" s="168">
        <v>1762515</v>
      </c>
    </row>
    <row r="1401" spans="1:8" x14ac:dyDescent="0.25">
      <c r="A1401" s="84" t="s">
        <v>16</v>
      </c>
      <c r="B1401" s="84" t="s">
        <v>17</v>
      </c>
      <c r="C1401" s="84" t="s">
        <v>507</v>
      </c>
      <c r="D1401" s="84" t="s">
        <v>360</v>
      </c>
      <c r="E1401" s="168">
        <v>745</v>
      </c>
      <c r="F1401" s="168">
        <v>655</v>
      </c>
      <c r="G1401" s="168">
        <v>5260</v>
      </c>
      <c r="H1401" s="168">
        <v>2691020</v>
      </c>
    </row>
    <row r="1402" spans="1:8" x14ac:dyDescent="0.25">
      <c r="A1402" s="84" t="s">
        <v>18</v>
      </c>
      <c r="B1402" s="84" t="s">
        <v>19</v>
      </c>
      <c r="C1402" s="84" t="s">
        <v>507</v>
      </c>
      <c r="D1402" s="84" t="s">
        <v>360</v>
      </c>
      <c r="E1402" s="168">
        <v>90</v>
      </c>
      <c r="F1402" s="168">
        <v>80</v>
      </c>
      <c r="G1402" s="168">
        <v>790</v>
      </c>
      <c r="H1402" s="168">
        <v>377585</v>
      </c>
    </row>
    <row r="1403" spans="1:8" x14ac:dyDescent="0.25">
      <c r="A1403" s="84" t="s">
        <v>20</v>
      </c>
      <c r="B1403" s="84" t="s">
        <v>21</v>
      </c>
      <c r="C1403" s="84" t="s">
        <v>507</v>
      </c>
      <c r="D1403" s="84" t="s">
        <v>360</v>
      </c>
      <c r="E1403" s="168">
        <v>240</v>
      </c>
      <c r="F1403" s="168">
        <v>220</v>
      </c>
      <c r="G1403" s="168">
        <v>785</v>
      </c>
      <c r="H1403" s="168">
        <v>345855</v>
      </c>
    </row>
    <row r="1404" spans="1:8" x14ac:dyDescent="0.25">
      <c r="A1404" s="84" t="s">
        <v>22</v>
      </c>
      <c r="B1404" s="84" t="s">
        <v>23</v>
      </c>
      <c r="C1404" s="84" t="s">
        <v>507</v>
      </c>
      <c r="D1404" s="84" t="s">
        <v>360</v>
      </c>
      <c r="E1404" s="168">
        <v>110</v>
      </c>
      <c r="F1404" s="168">
        <v>100</v>
      </c>
      <c r="G1404" s="168">
        <v>545</v>
      </c>
      <c r="H1404" s="168">
        <v>193445</v>
      </c>
    </row>
    <row r="1405" spans="1:8" x14ac:dyDescent="0.25">
      <c r="A1405" s="84" t="s">
        <v>24</v>
      </c>
      <c r="B1405" s="84" t="s">
        <v>492</v>
      </c>
      <c r="C1405" s="84" t="s">
        <v>507</v>
      </c>
      <c r="D1405" s="84" t="s">
        <v>360</v>
      </c>
      <c r="E1405" s="168">
        <v>945</v>
      </c>
      <c r="F1405" s="168">
        <v>855</v>
      </c>
      <c r="G1405" s="168">
        <v>14360</v>
      </c>
      <c r="H1405" s="168">
        <v>5086010</v>
      </c>
    </row>
    <row r="1406" spans="1:8" x14ac:dyDescent="0.25">
      <c r="A1406" s="84" t="s">
        <v>25</v>
      </c>
      <c r="B1406" s="84" t="s">
        <v>491</v>
      </c>
      <c r="C1406" s="84" t="s">
        <v>507</v>
      </c>
      <c r="D1406" s="84" t="s">
        <v>360</v>
      </c>
      <c r="E1406" s="168">
        <v>710</v>
      </c>
      <c r="F1406" s="168">
        <v>630</v>
      </c>
      <c r="G1406" s="168">
        <v>6030</v>
      </c>
      <c r="H1406" s="168">
        <v>1778685</v>
      </c>
    </row>
    <row r="1407" spans="1:8" x14ac:dyDescent="0.25">
      <c r="A1407" s="84" t="s">
        <v>26</v>
      </c>
      <c r="B1407" s="84" t="s">
        <v>27</v>
      </c>
      <c r="C1407" s="84" t="s">
        <v>507</v>
      </c>
      <c r="D1407" s="84" t="s">
        <v>360</v>
      </c>
      <c r="E1407" s="168">
        <v>1105</v>
      </c>
      <c r="F1407" s="168">
        <v>905</v>
      </c>
      <c r="G1407" s="168">
        <v>6620</v>
      </c>
      <c r="H1407" s="168">
        <v>2174380</v>
      </c>
    </row>
    <row r="1408" spans="1:8" x14ac:dyDescent="0.25">
      <c r="A1408" s="84" t="s">
        <v>2</v>
      </c>
      <c r="B1408" s="84" t="s">
        <v>3</v>
      </c>
      <c r="C1408" s="84" t="s">
        <v>506</v>
      </c>
      <c r="D1408" s="84" t="s">
        <v>359</v>
      </c>
      <c r="E1408" s="168">
        <v>70</v>
      </c>
      <c r="F1408" s="168">
        <v>60</v>
      </c>
      <c r="G1408" s="168">
        <v>265</v>
      </c>
      <c r="H1408" s="168">
        <v>131480</v>
      </c>
    </row>
    <row r="1409" spans="1:8" x14ac:dyDescent="0.25">
      <c r="A1409" s="84" t="s">
        <v>4</v>
      </c>
      <c r="B1409" s="84" t="s">
        <v>496</v>
      </c>
      <c r="C1409" s="84" t="s">
        <v>506</v>
      </c>
      <c r="D1409" s="84" t="s">
        <v>359</v>
      </c>
      <c r="E1409" s="168">
        <v>140</v>
      </c>
      <c r="F1409" s="168">
        <v>135</v>
      </c>
      <c r="G1409" s="168">
        <v>1345</v>
      </c>
      <c r="H1409" s="168">
        <v>710770</v>
      </c>
    </row>
    <row r="1410" spans="1:8" x14ac:dyDescent="0.25">
      <c r="A1410" s="84" t="s">
        <v>5</v>
      </c>
      <c r="B1410" s="84" t="s">
        <v>6</v>
      </c>
      <c r="C1410" s="84" t="s">
        <v>506</v>
      </c>
      <c r="D1410" s="84" t="s">
        <v>359</v>
      </c>
      <c r="E1410" s="168">
        <v>0</v>
      </c>
      <c r="F1410" s="168">
        <v>0</v>
      </c>
      <c r="G1410" s="168">
        <v>90</v>
      </c>
      <c r="H1410" s="168">
        <v>22500</v>
      </c>
    </row>
    <row r="1411" spans="1:8" x14ac:dyDescent="0.25">
      <c r="A1411" s="84" t="s">
        <v>7</v>
      </c>
      <c r="B1411" s="84" t="s">
        <v>497</v>
      </c>
      <c r="C1411" s="84" t="s">
        <v>506</v>
      </c>
      <c r="D1411" s="84" t="s">
        <v>359</v>
      </c>
      <c r="E1411" s="168">
        <v>50</v>
      </c>
      <c r="F1411" s="168">
        <v>40</v>
      </c>
      <c r="G1411" s="168">
        <v>1120</v>
      </c>
      <c r="H1411" s="168">
        <v>362210</v>
      </c>
    </row>
    <row r="1412" spans="1:8" x14ac:dyDescent="0.25">
      <c r="A1412" s="84" t="s">
        <v>8</v>
      </c>
      <c r="B1412" s="84" t="s">
        <v>9</v>
      </c>
      <c r="C1412" s="84" t="s">
        <v>506</v>
      </c>
      <c r="D1412" s="84" t="s">
        <v>359</v>
      </c>
      <c r="E1412" s="168">
        <v>15</v>
      </c>
      <c r="F1412" s="168">
        <v>10</v>
      </c>
      <c r="G1412" s="168">
        <v>1120</v>
      </c>
      <c r="H1412" s="168">
        <v>701175</v>
      </c>
    </row>
    <row r="1413" spans="1:8" x14ac:dyDescent="0.25">
      <c r="A1413" s="84" t="s">
        <v>10</v>
      </c>
      <c r="B1413" s="84" t="s">
        <v>495</v>
      </c>
      <c r="C1413" s="84" t="s">
        <v>506</v>
      </c>
      <c r="D1413" s="84" t="s">
        <v>359</v>
      </c>
      <c r="E1413" s="168">
        <v>370</v>
      </c>
      <c r="F1413" s="168">
        <v>335</v>
      </c>
      <c r="G1413" s="168">
        <v>7265</v>
      </c>
      <c r="H1413" s="168">
        <v>3468740</v>
      </c>
    </row>
    <row r="1414" spans="1:8" x14ac:dyDescent="0.25">
      <c r="A1414" s="84" t="s">
        <v>11</v>
      </c>
      <c r="B1414" s="84" t="s">
        <v>494</v>
      </c>
      <c r="C1414" s="84" t="s">
        <v>506</v>
      </c>
      <c r="D1414" s="84" t="s">
        <v>359</v>
      </c>
      <c r="E1414" s="168">
        <v>60</v>
      </c>
      <c r="F1414" s="168">
        <v>60</v>
      </c>
      <c r="G1414" s="168">
        <v>660</v>
      </c>
      <c r="H1414" s="168">
        <v>218985</v>
      </c>
    </row>
    <row r="1415" spans="1:8" x14ac:dyDescent="0.25">
      <c r="A1415" s="84" t="s">
        <v>12</v>
      </c>
      <c r="B1415" s="84" t="s">
        <v>13</v>
      </c>
      <c r="C1415" s="84" t="s">
        <v>506</v>
      </c>
      <c r="D1415" s="84" t="s">
        <v>359</v>
      </c>
      <c r="E1415" s="168">
        <v>810</v>
      </c>
      <c r="F1415" s="168">
        <v>760</v>
      </c>
      <c r="G1415" s="168">
        <v>6455</v>
      </c>
      <c r="H1415" s="168">
        <v>3610815</v>
      </c>
    </row>
    <row r="1416" spans="1:8" x14ac:dyDescent="0.25">
      <c r="A1416" s="84" t="s">
        <v>14</v>
      </c>
      <c r="B1416" s="84" t="s">
        <v>493</v>
      </c>
      <c r="C1416" s="84" t="s">
        <v>506</v>
      </c>
      <c r="D1416" s="84" t="s">
        <v>359</v>
      </c>
      <c r="E1416" s="168">
        <v>1530</v>
      </c>
      <c r="F1416" s="168">
        <v>1455</v>
      </c>
      <c r="G1416" s="168">
        <v>10315</v>
      </c>
      <c r="H1416" s="168">
        <v>5733155</v>
      </c>
    </row>
    <row r="1417" spans="1:8" x14ac:dyDescent="0.25">
      <c r="A1417" s="84" t="s">
        <v>15</v>
      </c>
      <c r="B1417" s="84" t="s">
        <v>327</v>
      </c>
      <c r="C1417" s="84" t="s">
        <v>506</v>
      </c>
      <c r="D1417" s="84" t="s">
        <v>359</v>
      </c>
      <c r="E1417" s="168">
        <v>160</v>
      </c>
      <c r="F1417" s="168">
        <v>145</v>
      </c>
      <c r="G1417" s="168">
        <v>3580</v>
      </c>
      <c r="H1417" s="168">
        <v>1476405</v>
      </c>
    </row>
    <row r="1418" spans="1:8" x14ac:dyDescent="0.25">
      <c r="A1418" s="84" t="s">
        <v>16</v>
      </c>
      <c r="B1418" s="84" t="s">
        <v>17</v>
      </c>
      <c r="C1418" s="84" t="s">
        <v>506</v>
      </c>
      <c r="D1418" s="84" t="s">
        <v>359</v>
      </c>
      <c r="E1418" s="168">
        <v>730</v>
      </c>
      <c r="F1418" s="168">
        <v>670</v>
      </c>
      <c r="G1418" s="168">
        <v>4105</v>
      </c>
      <c r="H1418" s="168">
        <v>2256740</v>
      </c>
    </row>
    <row r="1419" spans="1:8" x14ac:dyDescent="0.25">
      <c r="A1419" s="84" t="s">
        <v>18</v>
      </c>
      <c r="B1419" s="84" t="s">
        <v>19</v>
      </c>
      <c r="C1419" s="84" t="s">
        <v>506</v>
      </c>
      <c r="D1419" s="84" t="s">
        <v>359</v>
      </c>
      <c r="E1419" s="168">
        <v>100</v>
      </c>
      <c r="F1419" s="168">
        <v>85</v>
      </c>
      <c r="G1419" s="168">
        <v>820</v>
      </c>
      <c r="H1419" s="168">
        <v>416215</v>
      </c>
    </row>
    <row r="1420" spans="1:8" x14ac:dyDescent="0.25">
      <c r="A1420" s="84" t="s">
        <v>20</v>
      </c>
      <c r="B1420" s="84" t="s">
        <v>21</v>
      </c>
      <c r="C1420" s="84" t="s">
        <v>506</v>
      </c>
      <c r="D1420" s="84" t="s">
        <v>359</v>
      </c>
      <c r="E1420" s="168">
        <v>205</v>
      </c>
      <c r="F1420" s="168">
        <v>195</v>
      </c>
      <c r="G1420" s="168">
        <v>685</v>
      </c>
      <c r="H1420" s="168">
        <v>359680</v>
      </c>
    </row>
    <row r="1421" spans="1:8" x14ac:dyDescent="0.25">
      <c r="A1421" s="84" t="s">
        <v>22</v>
      </c>
      <c r="B1421" s="84" t="s">
        <v>23</v>
      </c>
      <c r="C1421" s="84" t="s">
        <v>506</v>
      </c>
      <c r="D1421" s="84" t="s">
        <v>359</v>
      </c>
      <c r="E1421" s="168">
        <v>135</v>
      </c>
      <c r="F1421" s="168">
        <v>130</v>
      </c>
      <c r="G1421" s="168">
        <v>610</v>
      </c>
      <c r="H1421" s="168">
        <v>293785</v>
      </c>
    </row>
    <row r="1422" spans="1:8" x14ac:dyDescent="0.25">
      <c r="A1422" s="84" t="s">
        <v>24</v>
      </c>
      <c r="B1422" s="84" t="s">
        <v>492</v>
      </c>
      <c r="C1422" s="84" t="s">
        <v>506</v>
      </c>
      <c r="D1422" s="84" t="s">
        <v>359</v>
      </c>
      <c r="E1422" s="168">
        <v>825</v>
      </c>
      <c r="F1422" s="168">
        <v>755</v>
      </c>
      <c r="G1422" s="168">
        <v>9810</v>
      </c>
      <c r="H1422" s="168">
        <v>3352025</v>
      </c>
    </row>
    <row r="1423" spans="1:8" x14ac:dyDescent="0.25">
      <c r="A1423" s="84" t="s">
        <v>25</v>
      </c>
      <c r="B1423" s="84" t="s">
        <v>491</v>
      </c>
      <c r="C1423" s="84" t="s">
        <v>506</v>
      </c>
      <c r="D1423" s="84" t="s">
        <v>359</v>
      </c>
      <c r="E1423" s="168">
        <v>525</v>
      </c>
      <c r="F1423" s="168">
        <v>490</v>
      </c>
      <c r="G1423" s="168">
        <v>6225</v>
      </c>
      <c r="H1423" s="168">
        <v>2023680</v>
      </c>
    </row>
    <row r="1424" spans="1:8" x14ac:dyDescent="0.25">
      <c r="A1424" s="84" t="s">
        <v>26</v>
      </c>
      <c r="B1424" s="84" t="s">
        <v>27</v>
      </c>
      <c r="C1424" s="84" t="s">
        <v>506</v>
      </c>
      <c r="D1424" s="84" t="s">
        <v>359</v>
      </c>
      <c r="E1424" s="168">
        <v>845</v>
      </c>
      <c r="F1424" s="168">
        <v>700</v>
      </c>
      <c r="G1424" s="168">
        <v>3625</v>
      </c>
      <c r="H1424" s="168">
        <v>1445180</v>
      </c>
    </row>
    <row r="1425" spans="1:8" x14ac:dyDescent="0.25">
      <c r="A1425" s="84" t="s">
        <v>2</v>
      </c>
      <c r="B1425" s="84" t="s">
        <v>3</v>
      </c>
      <c r="C1425" s="84" t="s">
        <v>505</v>
      </c>
      <c r="D1425" s="84" t="s">
        <v>358</v>
      </c>
      <c r="E1425" s="168">
        <v>75</v>
      </c>
      <c r="F1425" s="168">
        <v>75</v>
      </c>
      <c r="G1425" s="168">
        <v>335</v>
      </c>
      <c r="H1425" s="168">
        <v>141810</v>
      </c>
    </row>
    <row r="1426" spans="1:8" x14ac:dyDescent="0.25">
      <c r="A1426" s="84" t="s">
        <v>4</v>
      </c>
      <c r="B1426" s="84" t="s">
        <v>496</v>
      </c>
      <c r="C1426" s="84" t="s">
        <v>505</v>
      </c>
      <c r="D1426" s="84" t="s">
        <v>358</v>
      </c>
      <c r="E1426" s="168">
        <v>215</v>
      </c>
      <c r="F1426" s="168">
        <v>210</v>
      </c>
      <c r="G1426" s="168">
        <v>1585</v>
      </c>
      <c r="H1426" s="168">
        <v>963870</v>
      </c>
    </row>
    <row r="1427" spans="1:8" x14ac:dyDescent="0.25">
      <c r="A1427" s="84" t="s">
        <v>5</v>
      </c>
      <c r="B1427" s="84" t="s">
        <v>6</v>
      </c>
      <c r="C1427" s="84" t="s">
        <v>505</v>
      </c>
      <c r="D1427" s="84" t="s">
        <v>358</v>
      </c>
      <c r="E1427" s="168">
        <v>0</v>
      </c>
      <c r="F1427" s="168">
        <v>0</v>
      </c>
      <c r="G1427" s="168">
        <v>0</v>
      </c>
      <c r="H1427" s="168">
        <v>550</v>
      </c>
    </row>
    <row r="1428" spans="1:8" x14ac:dyDescent="0.25">
      <c r="A1428" s="84" t="s">
        <v>7</v>
      </c>
      <c r="B1428" s="84" t="s">
        <v>497</v>
      </c>
      <c r="C1428" s="84" t="s">
        <v>505</v>
      </c>
      <c r="D1428" s="84" t="s">
        <v>358</v>
      </c>
      <c r="E1428" s="168">
        <v>40</v>
      </c>
      <c r="F1428" s="168">
        <v>40</v>
      </c>
      <c r="G1428" s="168">
        <v>1775</v>
      </c>
      <c r="H1428" s="168">
        <v>731680</v>
      </c>
    </row>
    <row r="1429" spans="1:8" x14ac:dyDescent="0.25">
      <c r="A1429" s="84" t="s">
        <v>8</v>
      </c>
      <c r="B1429" s="84" t="s">
        <v>9</v>
      </c>
      <c r="C1429" s="84" t="s">
        <v>505</v>
      </c>
      <c r="D1429" s="84" t="s">
        <v>358</v>
      </c>
      <c r="E1429" s="168">
        <v>20</v>
      </c>
      <c r="F1429" s="168">
        <v>20</v>
      </c>
      <c r="G1429" s="168">
        <v>2035</v>
      </c>
      <c r="H1429" s="168">
        <v>914620</v>
      </c>
    </row>
    <row r="1430" spans="1:8" x14ac:dyDescent="0.25">
      <c r="A1430" s="84" t="s">
        <v>10</v>
      </c>
      <c r="B1430" s="84" t="s">
        <v>495</v>
      </c>
      <c r="C1430" s="84" t="s">
        <v>505</v>
      </c>
      <c r="D1430" s="84" t="s">
        <v>358</v>
      </c>
      <c r="E1430" s="168">
        <v>545</v>
      </c>
      <c r="F1430" s="168">
        <v>515</v>
      </c>
      <c r="G1430" s="168">
        <v>13765</v>
      </c>
      <c r="H1430" s="168">
        <v>7233100</v>
      </c>
    </row>
    <row r="1431" spans="1:8" x14ac:dyDescent="0.25">
      <c r="A1431" s="84" t="s">
        <v>11</v>
      </c>
      <c r="B1431" s="84" t="s">
        <v>494</v>
      </c>
      <c r="C1431" s="84" t="s">
        <v>505</v>
      </c>
      <c r="D1431" s="84" t="s">
        <v>358</v>
      </c>
      <c r="E1431" s="168">
        <v>65</v>
      </c>
      <c r="F1431" s="168">
        <v>65</v>
      </c>
      <c r="G1431" s="168">
        <v>775</v>
      </c>
      <c r="H1431" s="168">
        <v>309830</v>
      </c>
    </row>
    <row r="1432" spans="1:8" x14ac:dyDescent="0.25">
      <c r="A1432" s="84" t="s">
        <v>12</v>
      </c>
      <c r="B1432" s="84" t="s">
        <v>13</v>
      </c>
      <c r="C1432" s="84" t="s">
        <v>505</v>
      </c>
      <c r="D1432" s="84" t="s">
        <v>358</v>
      </c>
      <c r="E1432" s="168">
        <v>960</v>
      </c>
      <c r="F1432" s="168">
        <v>935</v>
      </c>
      <c r="G1432" s="168">
        <v>6830</v>
      </c>
      <c r="H1432" s="168">
        <v>4047015</v>
      </c>
    </row>
    <row r="1433" spans="1:8" x14ac:dyDescent="0.25">
      <c r="A1433" s="84" t="s">
        <v>14</v>
      </c>
      <c r="B1433" s="84" t="s">
        <v>493</v>
      </c>
      <c r="C1433" s="84" t="s">
        <v>505</v>
      </c>
      <c r="D1433" s="84" t="s">
        <v>358</v>
      </c>
      <c r="E1433" s="168">
        <v>1695</v>
      </c>
      <c r="F1433" s="168">
        <v>1645</v>
      </c>
      <c r="G1433" s="168">
        <v>9295</v>
      </c>
      <c r="H1433" s="168">
        <v>4208925</v>
      </c>
    </row>
    <row r="1434" spans="1:8" x14ac:dyDescent="0.25">
      <c r="A1434" s="84" t="s">
        <v>15</v>
      </c>
      <c r="B1434" s="84" t="s">
        <v>327</v>
      </c>
      <c r="C1434" s="84" t="s">
        <v>505</v>
      </c>
      <c r="D1434" s="84" t="s">
        <v>358</v>
      </c>
      <c r="E1434" s="168">
        <v>215</v>
      </c>
      <c r="F1434" s="168">
        <v>200</v>
      </c>
      <c r="G1434" s="168">
        <v>4135</v>
      </c>
      <c r="H1434" s="168">
        <v>1931690</v>
      </c>
    </row>
    <row r="1435" spans="1:8" x14ac:dyDescent="0.25">
      <c r="A1435" s="84" t="s">
        <v>16</v>
      </c>
      <c r="B1435" s="84" t="s">
        <v>17</v>
      </c>
      <c r="C1435" s="84" t="s">
        <v>505</v>
      </c>
      <c r="D1435" s="84" t="s">
        <v>358</v>
      </c>
      <c r="E1435" s="168">
        <v>780</v>
      </c>
      <c r="F1435" s="168">
        <v>755</v>
      </c>
      <c r="G1435" s="168">
        <v>4440</v>
      </c>
      <c r="H1435" s="168">
        <v>2203630</v>
      </c>
    </row>
    <row r="1436" spans="1:8" x14ac:dyDescent="0.25">
      <c r="A1436" s="84" t="s">
        <v>18</v>
      </c>
      <c r="B1436" s="84" t="s">
        <v>19</v>
      </c>
      <c r="C1436" s="84" t="s">
        <v>505</v>
      </c>
      <c r="D1436" s="84" t="s">
        <v>358</v>
      </c>
      <c r="E1436" s="168">
        <v>55</v>
      </c>
      <c r="F1436" s="168">
        <v>55</v>
      </c>
      <c r="G1436" s="168">
        <v>255</v>
      </c>
      <c r="H1436" s="168">
        <v>102905</v>
      </c>
    </row>
    <row r="1437" spans="1:8" x14ac:dyDescent="0.25">
      <c r="A1437" s="84" t="s">
        <v>20</v>
      </c>
      <c r="B1437" s="84" t="s">
        <v>21</v>
      </c>
      <c r="C1437" s="84" t="s">
        <v>505</v>
      </c>
      <c r="D1437" s="84" t="s">
        <v>358</v>
      </c>
      <c r="E1437" s="168">
        <v>200</v>
      </c>
      <c r="F1437" s="168">
        <v>195</v>
      </c>
      <c r="G1437" s="168">
        <v>720</v>
      </c>
      <c r="H1437" s="168">
        <v>318880</v>
      </c>
    </row>
    <row r="1438" spans="1:8" x14ac:dyDescent="0.25">
      <c r="A1438" s="84" t="s">
        <v>22</v>
      </c>
      <c r="B1438" s="84" t="s">
        <v>23</v>
      </c>
      <c r="C1438" s="84" t="s">
        <v>505</v>
      </c>
      <c r="D1438" s="84" t="s">
        <v>358</v>
      </c>
      <c r="E1438" s="168">
        <v>115</v>
      </c>
      <c r="F1438" s="168">
        <v>110</v>
      </c>
      <c r="G1438" s="168">
        <v>380</v>
      </c>
      <c r="H1438" s="168">
        <v>147395</v>
      </c>
    </row>
    <row r="1439" spans="1:8" x14ac:dyDescent="0.25">
      <c r="A1439" s="84" t="s">
        <v>24</v>
      </c>
      <c r="B1439" s="84" t="s">
        <v>492</v>
      </c>
      <c r="C1439" s="84" t="s">
        <v>505</v>
      </c>
      <c r="D1439" s="84" t="s">
        <v>358</v>
      </c>
      <c r="E1439" s="168">
        <v>680</v>
      </c>
      <c r="F1439" s="168">
        <v>660</v>
      </c>
      <c r="G1439" s="168">
        <v>7275</v>
      </c>
      <c r="H1439" s="168">
        <v>2384090</v>
      </c>
    </row>
    <row r="1440" spans="1:8" x14ac:dyDescent="0.25">
      <c r="A1440" s="84" t="s">
        <v>25</v>
      </c>
      <c r="B1440" s="84" t="s">
        <v>491</v>
      </c>
      <c r="C1440" s="84" t="s">
        <v>505</v>
      </c>
      <c r="D1440" s="84" t="s">
        <v>358</v>
      </c>
      <c r="E1440" s="168">
        <v>515</v>
      </c>
      <c r="F1440" s="168">
        <v>495</v>
      </c>
      <c r="G1440" s="168">
        <v>5175</v>
      </c>
      <c r="H1440" s="168">
        <v>1566640</v>
      </c>
    </row>
    <row r="1441" spans="1:8" x14ac:dyDescent="0.25">
      <c r="A1441" s="84" t="s">
        <v>26</v>
      </c>
      <c r="B1441" s="84" t="s">
        <v>27</v>
      </c>
      <c r="C1441" s="84" t="s">
        <v>505</v>
      </c>
      <c r="D1441" s="84" t="s">
        <v>358</v>
      </c>
      <c r="E1441" s="168">
        <v>625</v>
      </c>
      <c r="F1441" s="168">
        <v>595</v>
      </c>
      <c r="G1441" s="168">
        <v>2520</v>
      </c>
      <c r="H1441" s="168">
        <v>994500</v>
      </c>
    </row>
    <row r="1442" spans="1:8" x14ac:dyDescent="0.25">
      <c r="A1442" s="84" t="s">
        <v>2</v>
      </c>
      <c r="B1442" s="84" t="s">
        <v>3</v>
      </c>
      <c r="C1442" s="84" t="s">
        <v>504</v>
      </c>
      <c r="D1442" s="84" t="s">
        <v>356</v>
      </c>
      <c r="E1442" s="168">
        <v>135</v>
      </c>
      <c r="F1442" s="168">
        <v>110</v>
      </c>
      <c r="G1442" s="168">
        <v>445</v>
      </c>
      <c r="H1442" s="168">
        <v>123405</v>
      </c>
    </row>
    <row r="1443" spans="1:8" x14ac:dyDescent="0.25">
      <c r="A1443" s="84" t="s">
        <v>4</v>
      </c>
      <c r="B1443" s="84" t="s">
        <v>496</v>
      </c>
      <c r="C1443" s="84" t="s">
        <v>504</v>
      </c>
      <c r="D1443" s="84" t="s">
        <v>356</v>
      </c>
      <c r="E1443" s="168">
        <v>135</v>
      </c>
      <c r="F1443" s="168">
        <v>120</v>
      </c>
      <c r="G1443" s="168">
        <v>1195</v>
      </c>
      <c r="H1443" s="168">
        <v>589900</v>
      </c>
    </row>
    <row r="1444" spans="1:8" x14ac:dyDescent="0.25">
      <c r="A1444" s="84" t="s">
        <v>7</v>
      </c>
      <c r="B1444" s="84" t="s">
        <v>497</v>
      </c>
      <c r="C1444" s="84" t="s">
        <v>504</v>
      </c>
      <c r="D1444" s="84" t="s">
        <v>356</v>
      </c>
      <c r="E1444" s="168">
        <v>50</v>
      </c>
      <c r="F1444" s="168">
        <v>50</v>
      </c>
      <c r="G1444" s="168">
        <v>1870</v>
      </c>
      <c r="H1444" s="168">
        <v>828840</v>
      </c>
    </row>
    <row r="1445" spans="1:8" x14ac:dyDescent="0.25">
      <c r="A1445" s="84" t="s">
        <v>8</v>
      </c>
      <c r="B1445" s="84" t="s">
        <v>9</v>
      </c>
      <c r="C1445" s="84" t="s">
        <v>504</v>
      </c>
      <c r="D1445" s="84" t="s">
        <v>356</v>
      </c>
      <c r="E1445" s="168">
        <v>10</v>
      </c>
      <c r="F1445" s="168">
        <v>10</v>
      </c>
      <c r="G1445" s="168">
        <v>1300</v>
      </c>
      <c r="H1445" s="168">
        <v>874560</v>
      </c>
    </row>
    <row r="1446" spans="1:8" x14ac:dyDescent="0.25">
      <c r="A1446" s="84" t="s">
        <v>10</v>
      </c>
      <c r="B1446" s="84" t="s">
        <v>495</v>
      </c>
      <c r="C1446" s="84" t="s">
        <v>504</v>
      </c>
      <c r="D1446" s="84" t="s">
        <v>356</v>
      </c>
      <c r="E1446" s="168">
        <v>345</v>
      </c>
      <c r="F1446" s="168">
        <v>300</v>
      </c>
      <c r="G1446" s="168">
        <v>8285</v>
      </c>
      <c r="H1446" s="168">
        <v>3959050</v>
      </c>
    </row>
    <row r="1447" spans="1:8" x14ac:dyDescent="0.25">
      <c r="A1447" s="84" t="s">
        <v>11</v>
      </c>
      <c r="B1447" s="84" t="s">
        <v>494</v>
      </c>
      <c r="C1447" s="84" t="s">
        <v>504</v>
      </c>
      <c r="D1447" s="84" t="s">
        <v>356</v>
      </c>
      <c r="E1447" s="168">
        <v>60</v>
      </c>
      <c r="F1447" s="168">
        <v>60</v>
      </c>
      <c r="G1447" s="168">
        <v>690</v>
      </c>
      <c r="H1447" s="168">
        <v>233050</v>
      </c>
    </row>
    <row r="1448" spans="1:8" x14ac:dyDescent="0.25">
      <c r="A1448" s="84" t="s">
        <v>12</v>
      </c>
      <c r="B1448" s="84" t="s">
        <v>13</v>
      </c>
      <c r="C1448" s="84" t="s">
        <v>504</v>
      </c>
      <c r="D1448" s="84" t="s">
        <v>356</v>
      </c>
      <c r="E1448" s="168">
        <v>845</v>
      </c>
      <c r="F1448" s="168">
        <v>740</v>
      </c>
      <c r="G1448" s="168">
        <v>5235</v>
      </c>
      <c r="H1448" s="168">
        <v>2390215</v>
      </c>
    </row>
    <row r="1449" spans="1:8" x14ac:dyDescent="0.25">
      <c r="A1449" s="84" t="s">
        <v>14</v>
      </c>
      <c r="B1449" s="84" t="s">
        <v>493</v>
      </c>
      <c r="C1449" s="84" t="s">
        <v>504</v>
      </c>
      <c r="D1449" s="84" t="s">
        <v>356</v>
      </c>
      <c r="E1449" s="168">
        <v>1405</v>
      </c>
      <c r="F1449" s="168">
        <v>1275</v>
      </c>
      <c r="G1449" s="168">
        <v>10335</v>
      </c>
      <c r="H1449" s="168">
        <v>5455270</v>
      </c>
    </row>
    <row r="1450" spans="1:8" x14ac:dyDescent="0.25">
      <c r="A1450" s="84" t="s">
        <v>15</v>
      </c>
      <c r="B1450" s="84" t="s">
        <v>327</v>
      </c>
      <c r="C1450" s="84" t="s">
        <v>504</v>
      </c>
      <c r="D1450" s="84" t="s">
        <v>356</v>
      </c>
      <c r="E1450" s="168">
        <v>200</v>
      </c>
      <c r="F1450" s="168">
        <v>185</v>
      </c>
      <c r="G1450" s="168">
        <v>2715</v>
      </c>
      <c r="H1450" s="168">
        <v>1131030</v>
      </c>
    </row>
    <row r="1451" spans="1:8" x14ac:dyDescent="0.25">
      <c r="A1451" s="84" t="s">
        <v>16</v>
      </c>
      <c r="B1451" s="84" t="s">
        <v>17</v>
      </c>
      <c r="C1451" s="84" t="s">
        <v>504</v>
      </c>
      <c r="D1451" s="84" t="s">
        <v>356</v>
      </c>
      <c r="E1451" s="168">
        <v>720</v>
      </c>
      <c r="F1451" s="168">
        <v>630</v>
      </c>
      <c r="G1451" s="168">
        <v>3795</v>
      </c>
      <c r="H1451" s="168">
        <v>1875480</v>
      </c>
    </row>
    <row r="1452" spans="1:8" x14ac:dyDescent="0.25">
      <c r="A1452" s="84" t="s">
        <v>18</v>
      </c>
      <c r="B1452" s="84" t="s">
        <v>19</v>
      </c>
      <c r="C1452" s="84" t="s">
        <v>504</v>
      </c>
      <c r="D1452" s="84" t="s">
        <v>356</v>
      </c>
      <c r="E1452" s="168">
        <v>35</v>
      </c>
      <c r="F1452" s="168">
        <v>35</v>
      </c>
      <c r="G1452" s="168">
        <v>140</v>
      </c>
      <c r="H1452" s="168">
        <v>71575</v>
      </c>
    </row>
    <row r="1453" spans="1:8" x14ac:dyDescent="0.25">
      <c r="A1453" s="84" t="s">
        <v>20</v>
      </c>
      <c r="B1453" s="84" t="s">
        <v>21</v>
      </c>
      <c r="C1453" s="84" t="s">
        <v>504</v>
      </c>
      <c r="D1453" s="84" t="s">
        <v>356</v>
      </c>
      <c r="E1453" s="168">
        <v>180</v>
      </c>
      <c r="F1453" s="168">
        <v>170</v>
      </c>
      <c r="G1453" s="168">
        <v>615</v>
      </c>
      <c r="H1453" s="168">
        <v>307640</v>
      </c>
    </row>
    <row r="1454" spans="1:8" x14ac:dyDescent="0.25">
      <c r="A1454" s="84" t="s">
        <v>22</v>
      </c>
      <c r="B1454" s="84" t="s">
        <v>23</v>
      </c>
      <c r="C1454" s="84" t="s">
        <v>504</v>
      </c>
      <c r="D1454" s="84" t="s">
        <v>356</v>
      </c>
      <c r="E1454" s="168">
        <v>70</v>
      </c>
      <c r="F1454" s="168">
        <v>60</v>
      </c>
      <c r="G1454" s="168">
        <v>315</v>
      </c>
      <c r="H1454" s="168">
        <v>122460</v>
      </c>
    </row>
    <row r="1455" spans="1:8" x14ac:dyDescent="0.25">
      <c r="A1455" s="84" t="s">
        <v>24</v>
      </c>
      <c r="B1455" s="84" t="s">
        <v>492</v>
      </c>
      <c r="C1455" s="84" t="s">
        <v>504</v>
      </c>
      <c r="D1455" s="84" t="s">
        <v>356</v>
      </c>
      <c r="E1455" s="168">
        <v>680</v>
      </c>
      <c r="F1455" s="168">
        <v>620</v>
      </c>
      <c r="G1455" s="168">
        <v>8565</v>
      </c>
      <c r="H1455" s="168">
        <v>2685425</v>
      </c>
    </row>
    <row r="1456" spans="1:8" x14ac:dyDescent="0.25">
      <c r="A1456" s="84" t="s">
        <v>25</v>
      </c>
      <c r="B1456" s="84" t="s">
        <v>491</v>
      </c>
      <c r="C1456" s="84" t="s">
        <v>504</v>
      </c>
      <c r="D1456" s="84" t="s">
        <v>356</v>
      </c>
      <c r="E1456" s="168">
        <v>445</v>
      </c>
      <c r="F1456" s="168">
        <v>395</v>
      </c>
      <c r="G1456" s="168">
        <v>3860</v>
      </c>
      <c r="H1456" s="168">
        <v>1663070</v>
      </c>
    </row>
    <row r="1457" spans="1:8" x14ac:dyDescent="0.25">
      <c r="A1457" s="84" t="s">
        <v>26</v>
      </c>
      <c r="B1457" s="84" t="s">
        <v>27</v>
      </c>
      <c r="C1457" s="84" t="s">
        <v>504</v>
      </c>
      <c r="D1457" s="84" t="s">
        <v>356</v>
      </c>
      <c r="E1457" s="168">
        <v>615</v>
      </c>
      <c r="F1457" s="168">
        <v>525</v>
      </c>
      <c r="G1457" s="168">
        <v>2720</v>
      </c>
      <c r="H1457" s="168">
        <v>974830</v>
      </c>
    </row>
    <row r="1458" spans="1:8" x14ac:dyDescent="0.25">
      <c r="A1458" s="84" t="s">
        <v>2</v>
      </c>
      <c r="B1458" s="84" t="s">
        <v>3</v>
      </c>
      <c r="C1458" s="84" t="s">
        <v>503</v>
      </c>
      <c r="D1458" s="84" t="s">
        <v>355</v>
      </c>
      <c r="E1458" s="168">
        <v>5</v>
      </c>
      <c r="F1458" s="168">
        <v>5</v>
      </c>
      <c r="G1458" s="168">
        <v>10</v>
      </c>
      <c r="H1458" s="168">
        <v>4895</v>
      </c>
    </row>
    <row r="1459" spans="1:8" x14ac:dyDescent="0.25">
      <c r="A1459" s="84" t="s">
        <v>4</v>
      </c>
      <c r="B1459" s="84" t="s">
        <v>496</v>
      </c>
      <c r="C1459" s="84" t="s">
        <v>503</v>
      </c>
      <c r="D1459" s="84" t="s">
        <v>355</v>
      </c>
      <c r="E1459" s="168">
        <v>55</v>
      </c>
      <c r="F1459" s="168">
        <v>55</v>
      </c>
      <c r="G1459" s="168">
        <v>370</v>
      </c>
      <c r="H1459" s="168">
        <v>192670</v>
      </c>
    </row>
    <row r="1460" spans="1:8" x14ac:dyDescent="0.25">
      <c r="A1460" s="84" t="s">
        <v>7</v>
      </c>
      <c r="B1460" s="84" t="s">
        <v>497</v>
      </c>
      <c r="C1460" s="84" t="s">
        <v>503</v>
      </c>
      <c r="D1460" s="84" t="s">
        <v>355</v>
      </c>
      <c r="E1460" s="168">
        <v>15</v>
      </c>
      <c r="F1460" s="168">
        <v>15</v>
      </c>
      <c r="G1460" s="168">
        <v>1220</v>
      </c>
      <c r="H1460" s="168">
        <v>648490</v>
      </c>
    </row>
    <row r="1461" spans="1:8" x14ac:dyDescent="0.25">
      <c r="A1461" s="84" t="s">
        <v>8</v>
      </c>
      <c r="B1461" s="84" t="s">
        <v>9</v>
      </c>
      <c r="C1461" s="84" t="s">
        <v>503</v>
      </c>
      <c r="D1461" s="84" t="s">
        <v>355</v>
      </c>
      <c r="E1461" s="168">
        <v>10</v>
      </c>
      <c r="F1461" s="168">
        <v>5</v>
      </c>
      <c r="G1461" s="168">
        <v>1425</v>
      </c>
      <c r="H1461" s="168">
        <v>436320</v>
      </c>
    </row>
    <row r="1462" spans="1:8" x14ac:dyDescent="0.25">
      <c r="A1462" s="84" t="s">
        <v>10</v>
      </c>
      <c r="B1462" s="84" t="s">
        <v>495</v>
      </c>
      <c r="C1462" s="84" t="s">
        <v>503</v>
      </c>
      <c r="D1462" s="84" t="s">
        <v>355</v>
      </c>
      <c r="E1462" s="168">
        <v>125</v>
      </c>
      <c r="F1462" s="168">
        <v>110</v>
      </c>
      <c r="G1462" s="168">
        <v>3720</v>
      </c>
      <c r="H1462" s="168">
        <v>1914465</v>
      </c>
    </row>
    <row r="1463" spans="1:8" x14ac:dyDescent="0.25">
      <c r="A1463" s="84" t="s">
        <v>11</v>
      </c>
      <c r="B1463" s="84" t="s">
        <v>494</v>
      </c>
      <c r="C1463" s="84" t="s">
        <v>503</v>
      </c>
      <c r="D1463" s="84" t="s">
        <v>355</v>
      </c>
      <c r="E1463" s="168">
        <v>10</v>
      </c>
      <c r="F1463" s="168">
        <v>10</v>
      </c>
      <c r="G1463" s="168">
        <v>110</v>
      </c>
      <c r="H1463" s="168">
        <v>68775</v>
      </c>
    </row>
    <row r="1464" spans="1:8" x14ac:dyDescent="0.25">
      <c r="A1464" s="84" t="s">
        <v>12</v>
      </c>
      <c r="B1464" s="84" t="s">
        <v>13</v>
      </c>
      <c r="C1464" s="84" t="s">
        <v>503</v>
      </c>
      <c r="D1464" s="84" t="s">
        <v>355</v>
      </c>
      <c r="E1464" s="168">
        <v>310</v>
      </c>
      <c r="F1464" s="168">
        <v>295</v>
      </c>
      <c r="G1464" s="168">
        <v>2130</v>
      </c>
      <c r="H1464" s="168">
        <v>1094820</v>
      </c>
    </row>
    <row r="1465" spans="1:8" x14ac:dyDescent="0.25">
      <c r="A1465" s="84" t="s">
        <v>14</v>
      </c>
      <c r="B1465" s="84" t="s">
        <v>493</v>
      </c>
      <c r="C1465" s="84" t="s">
        <v>503</v>
      </c>
      <c r="D1465" s="84" t="s">
        <v>355</v>
      </c>
      <c r="E1465" s="168">
        <v>570</v>
      </c>
      <c r="F1465" s="168">
        <v>540</v>
      </c>
      <c r="G1465" s="168">
        <v>3315</v>
      </c>
      <c r="H1465" s="168">
        <v>1535900</v>
      </c>
    </row>
    <row r="1466" spans="1:8" x14ac:dyDescent="0.25">
      <c r="A1466" s="84" t="s">
        <v>15</v>
      </c>
      <c r="B1466" s="84" t="s">
        <v>327</v>
      </c>
      <c r="C1466" s="84" t="s">
        <v>503</v>
      </c>
      <c r="D1466" s="84" t="s">
        <v>355</v>
      </c>
      <c r="E1466" s="168">
        <v>75</v>
      </c>
      <c r="F1466" s="168">
        <v>65</v>
      </c>
      <c r="G1466" s="168">
        <v>1325</v>
      </c>
      <c r="H1466" s="168">
        <v>479535</v>
      </c>
    </row>
    <row r="1467" spans="1:8" x14ac:dyDescent="0.25">
      <c r="A1467" s="84" t="s">
        <v>16</v>
      </c>
      <c r="B1467" s="84" t="s">
        <v>17</v>
      </c>
      <c r="C1467" s="84" t="s">
        <v>503</v>
      </c>
      <c r="D1467" s="84" t="s">
        <v>355</v>
      </c>
      <c r="E1467" s="168">
        <v>245</v>
      </c>
      <c r="F1467" s="168">
        <v>230</v>
      </c>
      <c r="G1467" s="168">
        <v>1490</v>
      </c>
      <c r="H1467" s="168">
        <v>972850</v>
      </c>
    </row>
    <row r="1468" spans="1:8" x14ac:dyDescent="0.25">
      <c r="A1468" s="84" t="s">
        <v>18</v>
      </c>
      <c r="B1468" s="84" t="s">
        <v>19</v>
      </c>
      <c r="C1468" s="84" t="s">
        <v>503</v>
      </c>
      <c r="D1468" s="84" t="s">
        <v>355</v>
      </c>
      <c r="E1468" s="168">
        <v>25</v>
      </c>
      <c r="F1468" s="168">
        <v>20</v>
      </c>
      <c r="G1468" s="168">
        <v>195</v>
      </c>
      <c r="H1468" s="168">
        <v>98340</v>
      </c>
    </row>
    <row r="1469" spans="1:8" x14ac:dyDescent="0.25">
      <c r="A1469" s="84" t="s">
        <v>20</v>
      </c>
      <c r="B1469" s="84" t="s">
        <v>21</v>
      </c>
      <c r="C1469" s="84" t="s">
        <v>503</v>
      </c>
      <c r="D1469" s="84" t="s">
        <v>355</v>
      </c>
      <c r="E1469" s="168">
        <v>70</v>
      </c>
      <c r="F1469" s="168">
        <v>65</v>
      </c>
      <c r="G1469" s="168">
        <v>240</v>
      </c>
      <c r="H1469" s="168">
        <v>131575</v>
      </c>
    </row>
    <row r="1470" spans="1:8" x14ac:dyDescent="0.25">
      <c r="A1470" s="84" t="s">
        <v>22</v>
      </c>
      <c r="B1470" s="84" t="s">
        <v>23</v>
      </c>
      <c r="C1470" s="84" t="s">
        <v>503</v>
      </c>
      <c r="D1470" s="84" t="s">
        <v>355</v>
      </c>
      <c r="E1470" s="168">
        <v>40</v>
      </c>
      <c r="F1470" s="168">
        <v>40</v>
      </c>
      <c r="G1470" s="168">
        <v>170</v>
      </c>
      <c r="H1470" s="168">
        <v>73730</v>
      </c>
    </row>
    <row r="1471" spans="1:8" x14ac:dyDescent="0.25">
      <c r="A1471" s="84" t="s">
        <v>24</v>
      </c>
      <c r="B1471" s="84" t="s">
        <v>492</v>
      </c>
      <c r="C1471" s="84" t="s">
        <v>503</v>
      </c>
      <c r="D1471" s="84" t="s">
        <v>355</v>
      </c>
      <c r="E1471" s="168">
        <v>335</v>
      </c>
      <c r="F1471" s="168">
        <v>320</v>
      </c>
      <c r="G1471" s="168">
        <v>4895</v>
      </c>
      <c r="H1471" s="168">
        <v>2127700</v>
      </c>
    </row>
    <row r="1472" spans="1:8" x14ac:dyDescent="0.25">
      <c r="A1472" s="84" t="s">
        <v>25</v>
      </c>
      <c r="B1472" s="84" t="s">
        <v>491</v>
      </c>
      <c r="C1472" s="84" t="s">
        <v>503</v>
      </c>
      <c r="D1472" s="84" t="s">
        <v>355</v>
      </c>
      <c r="E1472" s="168">
        <v>230</v>
      </c>
      <c r="F1472" s="168">
        <v>220</v>
      </c>
      <c r="G1472" s="168">
        <v>2240</v>
      </c>
      <c r="H1472" s="168">
        <v>786710</v>
      </c>
    </row>
    <row r="1473" spans="1:8" x14ac:dyDescent="0.25">
      <c r="A1473" s="84" t="s">
        <v>26</v>
      </c>
      <c r="B1473" s="84" t="s">
        <v>27</v>
      </c>
      <c r="C1473" s="84" t="s">
        <v>503</v>
      </c>
      <c r="D1473" s="84" t="s">
        <v>355</v>
      </c>
      <c r="E1473" s="168">
        <v>260</v>
      </c>
      <c r="F1473" s="168">
        <v>230</v>
      </c>
      <c r="G1473" s="168">
        <v>1130</v>
      </c>
      <c r="H1473" s="168">
        <v>383695</v>
      </c>
    </row>
    <row r="1474" spans="1:8" x14ac:dyDescent="0.25">
      <c r="A1474" s="84" t="s">
        <v>2</v>
      </c>
      <c r="B1474" s="84" t="s">
        <v>3</v>
      </c>
      <c r="C1474" s="84" t="s">
        <v>502</v>
      </c>
      <c r="D1474" s="84" t="s">
        <v>354</v>
      </c>
      <c r="E1474" s="168">
        <v>40</v>
      </c>
      <c r="F1474" s="168">
        <v>35</v>
      </c>
      <c r="G1474" s="168">
        <v>160</v>
      </c>
      <c r="H1474" s="168">
        <v>52630</v>
      </c>
    </row>
    <row r="1475" spans="1:8" x14ac:dyDescent="0.25">
      <c r="A1475" s="84" t="s">
        <v>4</v>
      </c>
      <c r="B1475" s="84" t="s">
        <v>496</v>
      </c>
      <c r="C1475" s="84" t="s">
        <v>502</v>
      </c>
      <c r="D1475" s="84" t="s">
        <v>354</v>
      </c>
      <c r="E1475" s="168">
        <v>315</v>
      </c>
      <c r="F1475" s="168">
        <v>290</v>
      </c>
      <c r="G1475" s="168">
        <v>2725</v>
      </c>
      <c r="H1475" s="168">
        <v>1288090</v>
      </c>
    </row>
    <row r="1476" spans="1:8" x14ac:dyDescent="0.25">
      <c r="A1476" s="84" t="s">
        <v>7</v>
      </c>
      <c r="B1476" s="84" t="s">
        <v>497</v>
      </c>
      <c r="C1476" s="84" t="s">
        <v>502</v>
      </c>
      <c r="D1476" s="84" t="s">
        <v>354</v>
      </c>
      <c r="E1476" s="168">
        <v>205</v>
      </c>
      <c r="F1476" s="168">
        <v>180</v>
      </c>
      <c r="G1476" s="168">
        <v>10195</v>
      </c>
      <c r="H1476" s="168">
        <v>4950490</v>
      </c>
    </row>
    <row r="1477" spans="1:8" x14ac:dyDescent="0.25">
      <c r="A1477" s="84" t="s">
        <v>8</v>
      </c>
      <c r="B1477" s="84" t="s">
        <v>9</v>
      </c>
      <c r="C1477" s="84" t="s">
        <v>502</v>
      </c>
      <c r="D1477" s="84" t="s">
        <v>354</v>
      </c>
      <c r="E1477" s="168">
        <v>30</v>
      </c>
      <c r="F1477" s="168">
        <v>25</v>
      </c>
      <c r="G1477" s="168">
        <v>4405</v>
      </c>
      <c r="H1477" s="168">
        <v>2019270</v>
      </c>
    </row>
    <row r="1478" spans="1:8" x14ac:dyDescent="0.25">
      <c r="A1478" s="84" t="s">
        <v>10</v>
      </c>
      <c r="B1478" s="84" t="s">
        <v>495</v>
      </c>
      <c r="C1478" s="84" t="s">
        <v>502</v>
      </c>
      <c r="D1478" s="84" t="s">
        <v>354</v>
      </c>
      <c r="E1478" s="168">
        <v>765</v>
      </c>
      <c r="F1478" s="168">
        <v>645</v>
      </c>
      <c r="G1478" s="168">
        <v>10560</v>
      </c>
      <c r="H1478" s="168">
        <v>4902930</v>
      </c>
    </row>
    <row r="1479" spans="1:8" x14ac:dyDescent="0.25">
      <c r="A1479" s="84" t="s">
        <v>11</v>
      </c>
      <c r="B1479" s="84" t="s">
        <v>494</v>
      </c>
      <c r="C1479" s="84" t="s">
        <v>502</v>
      </c>
      <c r="D1479" s="84" t="s">
        <v>354</v>
      </c>
      <c r="E1479" s="168">
        <v>110</v>
      </c>
      <c r="F1479" s="168">
        <v>100</v>
      </c>
      <c r="G1479" s="168">
        <v>2365</v>
      </c>
      <c r="H1479" s="168">
        <v>1016330</v>
      </c>
    </row>
    <row r="1480" spans="1:8" x14ac:dyDescent="0.25">
      <c r="A1480" s="84" t="s">
        <v>12</v>
      </c>
      <c r="B1480" s="84" t="s">
        <v>13</v>
      </c>
      <c r="C1480" s="84" t="s">
        <v>502</v>
      </c>
      <c r="D1480" s="84" t="s">
        <v>354</v>
      </c>
      <c r="E1480" s="168">
        <v>4340</v>
      </c>
      <c r="F1480" s="168">
        <v>3655</v>
      </c>
      <c r="G1480" s="168">
        <v>39410</v>
      </c>
      <c r="H1480" s="168">
        <v>19207705</v>
      </c>
    </row>
    <row r="1481" spans="1:8" x14ac:dyDescent="0.25">
      <c r="A1481" s="84" t="s">
        <v>14</v>
      </c>
      <c r="B1481" s="84" t="s">
        <v>493</v>
      </c>
      <c r="C1481" s="84" t="s">
        <v>502</v>
      </c>
      <c r="D1481" s="84" t="s">
        <v>354</v>
      </c>
      <c r="E1481" s="168">
        <v>4820</v>
      </c>
      <c r="F1481" s="168">
        <v>4270</v>
      </c>
      <c r="G1481" s="168">
        <v>44195</v>
      </c>
      <c r="H1481" s="168">
        <v>20840410</v>
      </c>
    </row>
    <row r="1482" spans="1:8" x14ac:dyDescent="0.25">
      <c r="A1482" s="84" t="s">
        <v>15</v>
      </c>
      <c r="B1482" s="84" t="s">
        <v>327</v>
      </c>
      <c r="C1482" s="84" t="s">
        <v>502</v>
      </c>
      <c r="D1482" s="84" t="s">
        <v>354</v>
      </c>
      <c r="E1482" s="168">
        <v>1175</v>
      </c>
      <c r="F1482" s="168">
        <v>970</v>
      </c>
      <c r="G1482" s="168">
        <v>25830</v>
      </c>
      <c r="H1482" s="168">
        <v>13297575</v>
      </c>
    </row>
    <row r="1483" spans="1:8" x14ac:dyDescent="0.25">
      <c r="A1483" s="84" t="s">
        <v>16</v>
      </c>
      <c r="B1483" s="84" t="s">
        <v>17</v>
      </c>
      <c r="C1483" s="84" t="s">
        <v>502</v>
      </c>
      <c r="D1483" s="84" t="s">
        <v>354</v>
      </c>
      <c r="E1483" s="168">
        <v>2315</v>
      </c>
      <c r="F1483" s="168">
        <v>1940</v>
      </c>
      <c r="G1483" s="168">
        <v>17280</v>
      </c>
      <c r="H1483" s="168">
        <v>8838680</v>
      </c>
    </row>
    <row r="1484" spans="1:8" x14ac:dyDescent="0.25">
      <c r="A1484" s="84" t="s">
        <v>18</v>
      </c>
      <c r="B1484" s="84" t="s">
        <v>19</v>
      </c>
      <c r="C1484" s="84" t="s">
        <v>502</v>
      </c>
      <c r="D1484" s="84" t="s">
        <v>354</v>
      </c>
      <c r="E1484" s="168">
        <v>475</v>
      </c>
      <c r="F1484" s="168">
        <v>410</v>
      </c>
      <c r="G1484" s="168">
        <v>4280</v>
      </c>
      <c r="H1484" s="168">
        <v>1773520</v>
      </c>
    </row>
    <row r="1485" spans="1:8" x14ac:dyDescent="0.25">
      <c r="A1485" s="84" t="s">
        <v>20</v>
      </c>
      <c r="B1485" s="84" t="s">
        <v>21</v>
      </c>
      <c r="C1485" s="84" t="s">
        <v>502</v>
      </c>
      <c r="D1485" s="84" t="s">
        <v>354</v>
      </c>
      <c r="E1485" s="168">
        <v>520</v>
      </c>
      <c r="F1485" s="168">
        <v>475</v>
      </c>
      <c r="G1485" s="168">
        <v>2935</v>
      </c>
      <c r="H1485" s="168">
        <v>1138075</v>
      </c>
    </row>
    <row r="1486" spans="1:8" x14ac:dyDescent="0.25">
      <c r="A1486" s="84" t="s">
        <v>22</v>
      </c>
      <c r="B1486" s="84" t="s">
        <v>23</v>
      </c>
      <c r="C1486" s="84" t="s">
        <v>502</v>
      </c>
      <c r="D1486" s="84" t="s">
        <v>354</v>
      </c>
      <c r="E1486" s="168">
        <v>560</v>
      </c>
      <c r="F1486" s="168">
        <v>495</v>
      </c>
      <c r="G1486" s="168">
        <v>2210</v>
      </c>
      <c r="H1486" s="168">
        <v>1001895</v>
      </c>
    </row>
    <row r="1487" spans="1:8" x14ac:dyDescent="0.25">
      <c r="A1487" s="84" t="s">
        <v>24</v>
      </c>
      <c r="B1487" s="84" t="s">
        <v>492</v>
      </c>
      <c r="C1487" s="84" t="s">
        <v>502</v>
      </c>
      <c r="D1487" s="84" t="s">
        <v>354</v>
      </c>
      <c r="E1487" s="168">
        <v>3320</v>
      </c>
      <c r="F1487" s="168">
        <v>2820</v>
      </c>
      <c r="G1487" s="168">
        <v>77770</v>
      </c>
      <c r="H1487" s="168">
        <v>30151560</v>
      </c>
    </row>
    <row r="1488" spans="1:8" x14ac:dyDescent="0.25">
      <c r="A1488" s="84" t="s">
        <v>25</v>
      </c>
      <c r="B1488" s="84" t="s">
        <v>491</v>
      </c>
      <c r="C1488" s="84" t="s">
        <v>502</v>
      </c>
      <c r="D1488" s="84" t="s">
        <v>354</v>
      </c>
      <c r="E1488" s="168">
        <v>1550</v>
      </c>
      <c r="F1488" s="168">
        <v>1340</v>
      </c>
      <c r="G1488" s="168">
        <v>12585</v>
      </c>
      <c r="H1488" s="168">
        <v>4449495</v>
      </c>
    </row>
    <row r="1489" spans="1:8" x14ac:dyDescent="0.25">
      <c r="A1489" s="84" t="s">
        <v>26</v>
      </c>
      <c r="B1489" s="84" t="s">
        <v>27</v>
      </c>
      <c r="C1489" s="84" t="s">
        <v>502</v>
      </c>
      <c r="D1489" s="84" t="s">
        <v>354</v>
      </c>
      <c r="E1489" s="168">
        <v>2510</v>
      </c>
      <c r="F1489" s="168">
        <v>2000</v>
      </c>
      <c r="G1489" s="168">
        <v>13445</v>
      </c>
      <c r="H1489" s="168">
        <v>5002110</v>
      </c>
    </row>
    <row r="1490" spans="1:8" x14ac:dyDescent="0.25">
      <c r="A1490" s="84" t="s">
        <v>2</v>
      </c>
      <c r="B1490" s="84" t="s">
        <v>3</v>
      </c>
      <c r="C1490" s="84" t="s">
        <v>501</v>
      </c>
      <c r="D1490" s="84" t="s">
        <v>353</v>
      </c>
      <c r="E1490" s="168">
        <v>0</v>
      </c>
      <c r="F1490" s="168">
        <v>0</v>
      </c>
      <c r="G1490" s="168">
        <v>0</v>
      </c>
      <c r="H1490" s="168">
        <v>980</v>
      </c>
    </row>
    <row r="1491" spans="1:8" x14ac:dyDescent="0.25">
      <c r="A1491" s="84" t="s">
        <v>4</v>
      </c>
      <c r="B1491" s="84" t="s">
        <v>496</v>
      </c>
      <c r="C1491" s="84" t="s">
        <v>501</v>
      </c>
      <c r="D1491" s="84" t="s">
        <v>353</v>
      </c>
      <c r="E1491" s="168">
        <v>495</v>
      </c>
      <c r="F1491" s="168">
        <v>450</v>
      </c>
      <c r="G1491" s="168">
        <v>4420</v>
      </c>
      <c r="H1491" s="168">
        <v>2395305</v>
      </c>
    </row>
    <row r="1492" spans="1:8" x14ac:dyDescent="0.25">
      <c r="A1492" s="84" t="s">
        <v>5</v>
      </c>
      <c r="B1492" s="84" t="s">
        <v>6</v>
      </c>
      <c r="C1492" s="84" t="s">
        <v>501</v>
      </c>
      <c r="D1492" s="84" t="s">
        <v>353</v>
      </c>
      <c r="E1492" s="168">
        <v>5</v>
      </c>
      <c r="F1492" s="168">
        <v>5</v>
      </c>
      <c r="G1492" s="168">
        <v>465</v>
      </c>
      <c r="H1492" s="168">
        <v>286845</v>
      </c>
    </row>
    <row r="1493" spans="1:8" x14ac:dyDescent="0.25">
      <c r="A1493" s="84" t="s">
        <v>7</v>
      </c>
      <c r="B1493" s="84" t="s">
        <v>497</v>
      </c>
      <c r="C1493" s="84" t="s">
        <v>501</v>
      </c>
      <c r="D1493" s="84" t="s">
        <v>353</v>
      </c>
      <c r="E1493" s="168">
        <v>145</v>
      </c>
      <c r="F1493" s="168">
        <v>125</v>
      </c>
      <c r="G1493" s="168">
        <v>9990</v>
      </c>
      <c r="H1493" s="168">
        <v>2354510</v>
      </c>
    </row>
    <row r="1494" spans="1:8" x14ac:dyDescent="0.25">
      <c r="A1494" s="84" t="s">
        <v>8</v>
      </c>
      <c r="B1494" s="84" t="s">
        <v>9</v>
      </c>
      <c r="C1494" s="84" t="s">
        <v>501</v>
      </c>
      <c r="D1494" s="84" t="s">
        <v>353</v>
      </c>
      <c r="E1494" s="168">
        <v>25</v>
      </c>
      <c r="F1494" s="168">
        <v>25</v>
      </c>
      <c r="G1494" s="168">
        <v>6150</v>
      </c>
      <c r="H1494" s="168">
        <v>1941915</v>
      </c>
    </row>
    <row r="1495" spans="1:8" x14ac:dyDescent="0.25">
      <c r="A1495" s="84" t="s">
        <v>10</v>
      </c>
      <c r="B1495" s="84" t="s">
        <v>495</v>
      </c>
      <c r="C1495" s="84" t="s">
        <v>501</v>
      </c>
      <c r="D1495" s="84" t="s">
        <v>353</v>
      </c>
      <c r="E1495" s="168">
        <v>630</v>
      </c>
      <c r="F1495" s="168">
        <v>535</v>
      </c>
      <c r="G1495" s="168">
        <v>11075</v>
      </c>
      <c r="H1495" s="168">
        <v>4345800</v>
      </c>
    </row>
    <row r="1496" spans="1:8" x14ac:dyDescent="0.25">
      <c r="A1496" s="84" t="s">
        <v>11</v>
      </c>
      <c r="B1496" s="84" t="s">
        <v>494</v>
      </c>
      <c r="C1496" s="84" t="s">
        <v>501</v>
      </c>
      <c r="D1496" s="84" t="s">
        <v>353</v>
      </c>
      <c r="E1496" s="168">
        <v>125</v>
      </c>
      <c r="F1496" s="168">
        <v>120</v>
      </c>
      <c r="G1496" s="168">
        <v>5340</v>
      </c>
      <c r="H1496" s="168">
        <v>1757145</v>
      </c>
    </row>
    <row r="1497" spans="1:8" x14ac:dyDescent="0.25">
      <c r="A1497" s="84" t="s">
        <v>12</v>
      </c>
      <c r="B1497" s="84" t="s">
        <v>13</v>
      </c>
      <c r="C1497" s="84" t="s">
        <v>501</v>
      </c>
      <c r="D1497" s="84" t="s">
        <v>353</v>
      </c>
      <c r="E1497" s="168">
        <v>3330</v>
      </c>
      <c r="F1497" s="168">
        <v>2840</v>
      </c>
      <c r="G1497" s="168">
        <v>40300</v>
      </c>
      <c r="H1497" s="168">
        <v>17184320</v>
      </c>
    </row>
    <row r="1498" spans="1:8" x14ac:dyDescent="0.25">
      <c r="A1498" s="84" t="s">
        <v>14</v>
      </c>
      <c r="B1498" s="84" t="s">
        <v>493</v>
      </c>
      <c r="C1498" s="84" t="s">
        <v>501</v>
      </c>
      <c r="D1498" s="84" t="s">
        <v>353</v>
      </c>
      <c r="E1498" s="168">
        <v>6135</v>
      </c>
      <c r="F1498" s="168">
        <v>5435</v>
      </c>
      <c r="G1498" s="168">
        <v>61175</v>
      </c>
      <c r="H1498" s="168">
        <v>25931085</v>
      </c>
    </row>
    <row r="1499" spans="1:8" x14ac:dyDescent="0.25">
      <c r="A1499" s="84" t="s">
        <v>15</v>
      </c>
      <c r="B1499" s="84" t="s">
        <v>327</v>
      </c>
      <c r="C1499" s="84" t="s">
        <v>501</v>
      </c>
      <c r="D1499" s="84" t="s">
        <v>353</v>
      </c>
      <c r="E1499" s="168">
        <v>1300</v>
      </c>
      <c r="F1499" s="168">
        <v>1075</v>
      </c>
      <c r="G1499" s="168">
        <v>30715</v>
      </c>
      <c r="H1499" s="168">
        <v>8657740</v>
      </c>
    </row>
    <row r="1500" spans="1:8" x14ac:dyDescent="0.25">
      <c r="A1500" s="84" t="s">
        <v>16</v>
      </c>
      <c r="B1500" s="84" t="s">
        <v>17</v>
      </c>
      <c r="C1500" s="84" t="s">
        <v>501</v>
      </c>
      <c r="D1500" s="84" t="s">
        <v>353</v>
      </c>
      <c r="E1500" s="168">
        <v>4980</v>
      </c>
      <c r="F1500" s="168">
        <v>4245</v>
      </c>
      <c r="G1500" s="168">
        <v>45370</v>
      </c>
      <c r="H1500" s="168">
        <v>26282455</v>
      </c>
    </row>
    <row r="1501" spans="1:8" x14ac:dyDescent="0.25">
      <c r="A1501" s="84" t="s">
        <v>18</v>
      </c>
      <c r="B1501" s="84" t="s">
        <v>19</v>
      </c>
      <c r="C1501" s="84" t="s">
        <v>501</v>
      </c>
      <c r="D1501" s="84" t="s">
        <v>353</v>
      </c>
      <c r="E1501" s="168">
        <v>2795</v>
      </c>
      <c r="F1501" s="168">
        <v>2405</v>
      </c>
      <c r="G1501" s="168">
        <v>73110</v>
      </c>
      <c r="H1501" s="168">
        <v>28885225</v>
      </c>
    </row>
    <row r="1502" spans="1:8" x14ac:dyDescent="0.25">
      <c r="A1502" s="84" t="s">
        <v>20</v>
      </c>
      <c r="B1502" s="84" t="s">
        <v>21</v>
      </c>
      <c r="C1502" s="84" t="s">
        <v>501</v>
      </c>
      <c r="D1502" s="84" t="s">
        <v>353</v>
      </c>
      <c r="E1502" s="168">
        <v>1055</v>
      </c>
      <c r="F1502" s="168">
        <v>965</v>
      </c>
      <c r="G1502" s="168">
        <v>17320</v>
      </c>
      <c r="H1502" s="168">
        <v>5907100</v>
      </c>
    </row>
    <row r="1503" spans="1:8" x14ac:dyDescent="0.25">
      <c r="A1503" s="84" t="s">
        <v>22</v>
      </c>
      <c r="B1503" s="84" t="s">
        <v>23</v>
      </c>
      <c r="C1503" s="84" t="s">
        <v>501</v>
      </c>
      <c r="D1503" s="84" t="s">
        <v>353</v>
      </c>
      <c r="E1503" s="168">
        <v>1045</v>
      </c>
      <c r="F1503" s="168">
        <v>930</v>
      </c>
      <c r="G1503" s="168">
        <v>7005</v>
      </c>
      <c r="H1503" s="168">
        <v>2795950</v>
      </c>
    </row>
    <row r="1504" spans="1:8" x14ac:dyDescent="0.25">
      <c r="A1504" s="84" t="s">
        <v>24</v>
      </c>
      <c r="B1504" s="84" t="s">
        <v>492</v>
      </c>
      <c r="C1504" s="84" t="s">
        <v>501</v>
      </c>
      <c r="D1504" s="84" t="s">
        <v>353</v>
      </c>
      <c r="E1504" s="168">
        <v>7330</v>
      </c>
      <c r="F1504" s="168">
        <v>6400</v>
      </c>
      <c r="G1504" s="168">
        <v>169445</v>
      </c>
      <c r="H1504" s="168">
        <v>64755335</v>
      </c>
    </row>
    <row r="1505" spans="1:8" x14ac:dyDescent="0.25">
      <c r="A1505" s="84" t="s">
        <v>25</v>
      </c>
      <c r="B1505" s="84" t="s">
        <v>491</v>
      </c>
      <c r="C1505" s="84" t="s">
        <v>501</v>
      </c>
      <c r="D1505" s="84" t="s">
        <v>353</v>
      </c>
      <c r="E1505" s="168">
        <v>2840</v>
      </c>
      <c r="F1505" s="168">
        <v>2445</v>
      </c>
      <c r="G1505" s="168">
        <v>34020</v>
      </c>
      <c r="H1505" s="168">
        <v>10205890</v>
      </c>
    </row>
    <row r="1506" spans="1:8" x14ac:dyDescent="0.25">
      <c r="A1506" s="84" t="s">
        <v>26</v>
      </c>
      <c r="B1506" s="84" t="s">
        <v>27</v>
      </c>
      <c r="C1506" s="84" t="s">
        <v>501</v>
      </c>
      <c r="D1506" s="84" t="s">
        <v>353</v>
      </c>
      <c r="E1506" s="168">
        <v>3310</v>
      </c>
      <c r="F1506" s="168">
        <v>2765</v>
      </c>
      <c r="G1506" s="168">
        <v>27235</v>
      </c>
      <c r="H1506" s="168">
        <v>8877720</v>
      </c>
    </row>
    <row r="1507" spans="1:8" x14ac:dyDescent="0.25">
      <c r="A1507" s="84" t="s">
        <v>2</v>
      </c>
      <c r="B1507" s="84" t="s">
        <v>3</v>
      </c>
      <c r="C1507" s="84" t="s">
        <v>500</v>
      </c>
      <c r="D1507" s="84" t="s">
        <v>352</v>
      </c>
      <c r="E1507" s="168">
        <v>10</v>
      </c>
      <c r="F1507" s="168">
        <v>10</v>
      </c>
      <c r="G1507" s="168">
        <v>40</v>
      </c>
      <c r="H1507" s="168">
        <v>19245</v>
      </c>
    </row>
    <row r="1508" spans="1:8" x14ac:dyDescent="0.25">
      <c r="A1508" s="84" t="s">
        <v>4</v>
      </c>
      <c r="B1508" s="84" t="s">
        <v>496</v>
      </c>
      <c r="C1508" s="84" t="s">
        <v>500</v>
      </c>
      <c r="D1508" s="84" t="s">
        <v>352</v>
      </c>
      <c r="E1508" s="168">
        <v>465</v>
      </c>
      <c r="F1508" s="168">
        <v>410</v>
      </c>
      <c r="G1508" s="168">
        <v>4000</v>
      </c>
      <c r="H1508" s="168">
        <v>1969695</v>
      </c>
    </row>
    <row r="1509" spans="1:8" x14ac:dyDescent="0.25">
      <c r="A1509" s="84" t="s">
        <v>5</v>
      </c>
      <c r="B1509" s="84" t="s">
        <v>6</v>
      </c>
      <c r="C1509" s="84" t="s">
        <v>500</v>
      </c>
      <c r="D1509" s="84" t="s">
        <v>352</v>
      </c>
      <c r="E1509" s="168">
        <v>0</v>
      </c>
      <c r="F1509" s="168">
        <v>0</v>
      </c>
      <c r="G1509" s="168">
        <v>110</v>
      </c>
      <c r="H1509" s="168">
        <v>20060</v>
      </c>
    </row>
    <row r="1510" spans="1:8" x14ac:dyDescent="0.25">
      <c r="A1510" s="84" t="s">
        <v>7</v>
      </c>
      <c r="B1510" s="84" t="s">
        <v>497</v>
      </c>
      <c r="C1510" s="84" t="s">
        <v>500</v>
      </c>
      <c r="D1510" s="84" t="s">
        <v>352</v>
      </c>
      <c r="E1510" s="168">
        <v>150</v>
      </c>
      <c r="F1510" s="168">
        <v>115</v>
      </c>
      <c r="G1510" s="168">
        <v>3080</v>
      </c>
      <c r="H1510" s="168">
        <v>1660395</v>
      </c>
    </row>
    <row r="1511" spans="1:8" x14ac:dyDescent="0.25">
      <c r="A1511" s="84" t="s">
        <v>8</v>
      </c>
      <c r="B1511" s="84" t="s">
        <v>9</v>
      </c>
      <c r="C1511" s="84" t="s">
        <v>500</v>
      </c>
      <c r="D1511" s="84" t="s">
        <v>352</v>
      </c>
      <c r="E1511" s="168">
        <v>20</v>
      </c>
      <c r="F1511" s="168">
        <v>15</v>
      </c>
      <c r="G1511" s="168">
        <v>3430</v>
      </c>
      <c r="H1511" s="168">
        <v>1154945</v>
      </c>
    </row>
    <row r="1512" spans="1:8" x14ac:dyDescent="0.25">
      <c r="A1512" s="84" t="s">
        <v>10</v>
      </c>
      <c r="B1512" s="84" t="s">
        <v>495</v>
      </c>
      <c r="C1512" s="84" t="s">
        <v>500</v>
      </c>
      <c r="D1512" s="84" t="s">
        <v>352</v>
      </c>
      <c r="E1512" s="168">
        <v>995</v>
      </c>
      <c r="F1512" s="168">
        <v>850</v>
      </c>
      <c r="G1512" s="168">
        <v>13800</v>
      </c>
      <c r="H1512" s="168">
        <v>6267625</v>
      </c>
    </row>
    <row r="1513" spans="1:8" x14ac:dyDescent="0.25">
      <c r="A1513" s="84" t="s">
        <v>11</v>
      </c>
      <c r="B1513" s="84" t="s">
        <v>494</v>
      </c>
      <c r="C1513" s="84" t="s">
        <v>500</v>
      </c>
      <c r="D1513" s="84" t="s">
        <v>352</v>
      </c>
      <c r="E1513" s="168">
        <v>150</v>
      </c>
      <c r="F1513" s="168">
        <v>140</v>
      </c>
      <c r="G1513" s="168">
        <v>4970</v>
      </c>
      <c r="H1513" s="168">
        <v>1962165</v>
      </c>
    </row>
    <row r="1514" spans="1:8" x14ac:dyDescent="0.25">
      <c r="A1514" s="84" t="s">
        <v>12</v>
      </c>
      <c r="B1514" s="84" t="s">
        <v>13</v>
      </c>
      <c r="C1514" s="84" t="s">
        <v>500</v>
      </c>
      <c r="D1514" s="84" t="s">
        <v>352</v>
      </c>
      <c r="E1514" s="168">
        <v>8275</v>
      </c>
      <c r="F1514" s="168">
        <v>6820</v>
      </c>
      <c r="G1514" s="168">
        <v>64165</v>
      </c>
      <c r="H1514" s="168">
        <v>29432180</v>
      </c>
    </row>
    <row r="1515" spans="1:8" x14ac:dyDescent="0.25">
      <c r="A1515" s="84" t="s">
        <v>14</v>
      </c>
      <c r="B1515" s="84" t="s">
        <v>493</v>
      </c>
      <c r="C1515" s="84" t="s">
        <v>500</v>
      </c>
      <c r="D1515" s="84" t="s">
        <v>352</v>
      </c>
      <c r="E1515" s="168">
        <v>8140</v>
      </c>
      <c r="F1515" s="168">
        <v>7035</v>
      </c>
      <c r="G1515" s="168">
        <v>64645</v>
      </c>
      <c r="H1515" s="168">
        <v>26256830</v>
      </c>
    </row>
    <row r="1516" spans="1:8" x14ac:dyDescent="0.25">
      <c r="A1516" s="84" t="s">
        <v>15</v>
      </c>
      <c r="B1516" s="84" t="s">
        <v>327</v>
      </c>
      <c r="C1516" s="84" t="s">
        <v>500</v>
      </c>
      <c r="D1516" s="84" t="s">
        <v>352</v>
      </c>
      <c r="E1516" s="168">
        <v>2845</v>
      </c>
      <c r="F1516" s="168">
        <v>2360</v>
      </c>
      <c r="G1516" s="168">
        <v>96625</v>
      </c>
      <c r="H1516" s="168">
        <v>39958625</v>
      </c>
    </row>
    <row r="1517" spans="1:8" x14ac:dyDescent="0.25">
      <c r="A1517" s="84" t="s">
        <v>16</v>
      </c>
      <c r="B1517" s="84" t="s">
        <v>17</v>
      </c>
      <c r="C1517" s="84" t="s">
        <v>500</v>
      </c>
      <c r="D1517" s="84" t="s">
        <v>352</v>
      </c>
      <c r="E1517" s="168">
        <v>3885</v>
      </c>
      <c r="F1517" s="168">
        <v>3240</v>
      </c>
      <c r="G1517" s="168">
        <v>26730</v>
      </c>
      <c r="H1517" s="168">
        <v>13578710</v>
      </c>
    </row>
    <row r="1518" spans="1:8" x14ac:dyDescent="0.25">
      <c r="A1518" s="84" t="s">
        <v>18</v>
      </c>
      <c r="B1518" s="84" t="s">
        <v>19</v>
      </c>
      <c r="C1518" s="84" t="s">
        <v>500</v>
      </c>
      <c r="D1518" s="84" t="s">
        <v>352</v>
      </c>
      <c r="E1518" s="168">
        <v>945</v>
      </c>
      <c r="F1518" s="168">
        <v>810</v>
      </c>
      <c r="G1518" s="168">
        <v>13395</v>
      </c>
      <c r="H1518" s="168">
        <v>5203310</v>
      </c>
    </row>
    <row r="1519" spans="1:8" x14ac:dyDescent="0.25">
      <c r="A1519" s="84" t="s">
        <v>20</v>
      </c>
      <c r="B1519" s="84" t="s">
        <v>21</v>
      </c>
      <c r="C1519" s="84" t="s">
        <v>500</v>
      </c>
      <c r="D1519" s="84" t="s">
        <v>352</v>
      </c>
      <c r="E1519" s="168">
        <v>520</v>
      </c>
      <c r="F1519" s="168">
        <v>470</v>
      </c>
      <c r="G1519" s="168">
        <v>3460</v>
      </c>
      <c r="H1519" s="168">
        <v>1556850</v>
      </c>
    </row>
    <row r="1520" spans="1:8" x14ac:dyDescent="0.25">
      <c r="A1520" s="84" t="s">
        <v>22</v>
      </c>
      <c r="B1520" s="84" t="s">
        <v>23</v>
      </c>
      <c r="C1520" s="84" t="s">
        <v>500</v>
      </c>
      <c r="D1520" s="84" t="s">
        <v>352</v>
      </c>
      <c r="E1520" s="168">
        <v>600</v>
      </c>
      <c r="F1520" s="168">
        <v>535</v>
      </c>
      <c r="G1520" s="168">
        <v>3140</v>
      </c>
      <c r="H1520" s="168">
        <v>1161425</v>
      </c>
    </row>
    <row r="1521" spans="1:8" x14ac:dyDescent="0.25">
      <c r="A1521" s="84" t="s">
        <v>24</v>
      </c>
      <c r="B1521" s="84" t="s">
        <v>492</v>
      </c>
      <c r="C1521" s="84" t="s">
        <v>500</v>
      </c>
      <c r="D1521" s="84" t="s">
        <v>352</v>
      </c>
      <c r="E1521" s="168">
        <v>4050</v>
      </c>
      <c r="F1521" s="168">
        <v>3415</v>
      </c>
      <c r="G1521" s="168">
        <v>78145</v>
      </c>
      <c r="H1521" s="168">
        <v>32852405</v>
      </c>
    </row>
    <row r="1522" spans="1:8" x14ac:dyDescent="0.25">
      <c r="A1522" s="84" t="s">
        <v>25</v>
      </c>
      <c r="B1522" s="84" t="s">
        <v>491</v>
      </c>
      <c r="C1522" s="84" t="s">
        <v>500</v>
      </c>
      <c r="D1522" s="84" t="s">
        <v>352</v>
      </c>
      <c r="E1522" s="168">
        <v>1880</v>
      </c>
      <c r="F1522" s="168">
        <v>1660</v>
      </c>
      <c r="G1522" s="168">
        <v>18120</v>
      </c>
      <c r="H1522" s="168">
        <v>7050375</v>
      </c>
    </row>
    <row r="1523" spans="1:8" x14ac:dyDescent="0.25">
      <c r="A1523" s="84" t="s">
        <v>26</v>
      </c>
      <c r="B1523" s="84" t="s">
        <v>27</v>
      </c>
      <c r="C1523" s="84" t="s">
        <v>500</v>
      </c>
      <c r="D1523" s="84" t="s">
        <v>352</v>
      </c>
      <c r="E1523" s="168">
        <v>2805</v>
      </c>
      <c r="F1523" s="168">
        <v>2315</v>
      </c>
      <c r="G1523" s="168">
        <v>18815</v>
      </c>
      <c r="H1523" s="168">
        <v>6953810</v>
      </c>
    </row>
    <row r="1524" spans="1:8" x14ac:dyDescent="0.25">
      <c r="A1524" s="84" t="s">
        <v>2</v>
      </c>
      <c r="B1524" s="84" t="s">
        <v>3</v>
      </c>
      <c r="C1524" s="84" t="s">
        <v>499</v>
      </c>
      <c r="D1524" s="84" t="s">
        <v>351</v>
      </c>
      <c r="E1524" s="168">
        <v>20</v>
      </c>
      <c r="F1524" s="168">
        <v>20</v>
      </c>
      <c r="G1524" s="168">
        <v>80</v>
      </c>
      <c r="H1524" s="168">
        <v>39880</v>
      </c>
    </row>
    <row r="1525" spans="1:8" x14ac:dyDescent="0.25">
      <c r="A1525" s="84" t="s">
        <v>4</v>
      </c>
      <c r="B1525" s="84" t="s">
        <v>496</v>
      </c>
      <c r="C1525" s="84" t="s">
        <v>499</v>
      </c>
      <c r="D1525" s="84" t="s">
        <v>351</v>
      </c>
      <c r="E1525" s="168">
        <v>375</v>
      </c>
      <c r="F1525" s="168">
        <v>345</v>
      </c>
      <c r="G1525" s="168">
        <v>3840</v>
      </c>
      <c r="H1525" s="168">
        <v>1798605</v>
      </c>
    </row>
    <row r="1526" spans="1:8" x14ac:dyDescent="0.25">
      <c r="A1526" s="84" t="s">
        <v>7</v>
      </c>
      <c r="B1526" s="84" t="s">
        <v>497</v>
      </c>
      <c r="C1526" s="84" t="s">
        <v>499</v>
      </c>
      <c r="D1526" s="84" t="s">
        <v>351</v>
      </c>
      <c r="E1526" s="168">
        <v>140</v>
      </c>
      <c r="F1526" s="168">
        <v>115</v>
      </c>
      <c r="G1526" s="168">
        <v>3650</v>
      </c>
      <c r="H1526" s="168">
        <v>1582145</v>
      </c>
    </row>
    <row r="1527" spans="1:8" x14ac:dyDescent="0.25">
      <c r="A1527" s="84" t="s">
        <v>8</v>
      </c>
      <c r="B1527" s="84" t="s">
        <v>9</v>
      </c>
      <c r="C1527" s="84" t="s">
        <v>499</v>
      </c>
      <c r="D1527" s="84" t="s">
        <v>351</v>
      </c>
      <c r="E1527" s="168">
        <v>10</v>
      </c>
      <c r="F1527" s="168">
        <v>10</v>
      </c>
      <c r="G1527" s="168">
        <v>1640</v>
      </c>
      <c r="H1527" s="168">
        <v>699950</v>
      </c>
    </row>
    <row r="1528" spans="1:8" x14ac:dyDescent="0.25">
      <c r="A1528" s="84" t="s">
        <v>10</v>
      </c>
      <c r="B1528" s="84" t="s">
        <v>495</v>
      </c>
      <c r="C1528" s="84" t="s">
        <v>499</v>
      </c>
      <c r="D1528" s="84" t="s">
        <v>351</v>
      </c>
      <c r="E1528" s="168">
        <v>665</v>
      </c>
      <c r="F1528" s="168">
        <v>580</v>
      </c>
      <c r="G1528" s="168">
        <v>8425</v>
      </c>
      <c r="H1528" s="168">
        <v>3882525</v>
      </c>
    </row>
    <row r="1529" spans="1:8" x14ac:dyDescent="0.25">
      <c r="A1529" s="84" t="s">
        <v>11</v>
      </c>
      <c r="B1529" s="84" t="s">
        <v>494</v>
      </c>
      <c r="C1529" s="84" t="s">
        <v>499</v>
      </c>
      <c r="D1529" s="84" t="s">
        <v>351</v>
      </c>
      <c r="E1529" s="168">
        <v>100</v>
      </c>
      <c r="F1529" s="168">
        <v>95</v>
      </c>
      <c r="G1529" s="168">
        <v>1880</v>
      </c>
      <c r="H1529" s="168">
        <v>813505</v>
      </c>
    </row>
    <row r="1530" spans="1:8" x14ac:dyDescent="0.25">
      <c r="A1530" s="84" t="s">
        <v>12</v>
      </c>
      <c r="B1530" s="84" t="s">
        <v>13</v>
      </c>
      <c r="C1530" s="84" t="s">
        <v>499</v>
      </c>
      <c r="D1530" s="84" t="s">
        <v>351</v>
      </c>
      <c r="E1530" s="168">
        <v>4670</v>
      </c>
      <c r="F1530" s="168">
        <v>4075</v>
      </c>
      <c r="G1530" s="168">
        <v>44150</v>
      </c>
      <c r="H1530" s="168">
        <v>20351745</v>
      </c>
    </row>
    <row r="1531" spans="1:8" x14ac:dyDescent="0.25">
      <c r="A1531" s="84" t="s">
        <v>14</v>
      </c>
      <c r="B1531" s="84" t="s">
        <v>493</v>
      </c>
      <c r="C1531" s="84" t="s">
        <v>499</v>
      </c>
      <c r="D1531" s="84" t="s">
        <v>351</v>
      </c>
      <c r="E1531" s="168">
        <v>5440</v>
      </c>
      <c r="F1531" s="168">
        <v>4925</v>
      </c>
      <c r="G1531" s="168">
        <v>48810</v>
      </c>
      <c r="H1531" s="168">
        <v>21795930</v>
      </c>
    </row>
    <row r="1532" spans="1:8" x14ac:dyDescent="0.25">
      <c r="A1532" s="84" t="s">
        <v>15</v>
      </c>
      <c r="B1532" s="84" t="s">
        <v>327</v>
      </c>
      <c r="C1532" s="84" t="s">
        <v>499</v>
      </c>
      <c r="D1532" s="84" t="s">
        <v>351</v>
      </c>
      <c r="E1532" s="168">
        <v>1465</v>
      </c>
      <c r="F1532" s="168">
        <v>1280</v>
      </c>
      <c r="G1532" s="168">
        <v>30830</v>
      </c>
      <c r="H1532" s="168">
        <v>15127420</v>
      </c>
    </row>
    <row r="1533" spans="1:8" x14ac:dyDescent="0.25">
      <c r="A1533" s="84" t="s">
        <v>16</v>
      </c>
      <c r="B1533" s="84" t="s">
        <v>17</v>
      </c>
      <c r="C1533" s="84" t="s">
        <v>499</v>
      </c>
      <c r="D1533" s="84" t="s">
        <v>351</v>
      </c>
      <c r="E1533" s="168">
        <v>3140</v>
      </c>
      <c r="F1533" s="168">
        <v>2730</v>
      </c>
      <c r="G1533" s="168">
        <v>22790</v>
      </c>
      <c r="H1533" s="168">
        <v>11975635</v>
      </c>
    </row>
    <row r="1534" spans="1:8" x14ac:dyDescent="0.25">
      <c r="A1534" s="84" t="s">
        <v>18</v>
      </c>
      <c r="B1534" s="84" t="s">
        <v>19</v>
      </c>
      <c r="C1534" s="84" t="s">
        <v>499</v>
      </c>
      <c r="D1534" s="84" t="s">
        <v>351</v>
      </c>
      <c r="E1534" s="168">
        <v>810</v>
      </c>
      <c r="F1534" s="168">
        <v>695</v>
      </c>
      <c r="G1534" s="168">
        <v>6450</v>
      </c>
      <c r="H1534" s="168">
        <v>2722865</v>
      </c>
    </row>
    <row r="1535" spans="1:8" x14ac:dyDescent="0.25">
      <c r="A1535" s="84" t="s">
        <v>20</v>
      </c>
      <c r="B1535" s="84" t="s">
        <v>21</v>
      </c>
      <c r="C1535" s="84" t="s">
        <v>499</v>
      </c>
      <c r="D1535" s="84" t="s">
        <v>351</v>
      </c>
      <c r="E1535" s="168">
        <v>535</v>
      </c>
      <c r="F1535" s="168">
        <v>475</v>
      </c>
      <c r="G1535" s="168">
        <v>2550</v>
      </c>
      <c r="H1535" s="168">
        <v>972835</v>
      </c>
    </row>
    <row r="1536" spans="1:8" x14ac:dyDescent="0.25">
      <c r="A1536" s="84" t="s">
        <v>22</v>
      </c>
      <c r="B1536" s="84" t="s">
        <v>23</v>
      </c>
      <c r="C1536" s="84" t="s">
        <v>499</v>
      </c>
      <c r="D1536" s="84" t="s">
        <v>351</v>
      </c>
      <c r="E1536" s="168">
        <v>640</v>
      </c>
      <c r="F1536" s="168">
        <v>575</v>
      </c>
      <c r="G1536" s="168">
        <v>2995</v>
      </c>
      <c r="H1536" s="168">
        <v>1190055</v>
      </c>
    </row>
    <row r="1537" spans="1:8" x14ac:dyDescent="0.25">
      <c r="A1537" s="84" t="s">
        <v>24</v>
      </c>
      <c r="B1537" s="84" t="s">
        <v>492</v>
      </c>
      <c r="C1537" s="84" t="s">
        <v>499</v>
      </c>
      <c r="D1537" s="84" t="s">
        <v>351</v>
      </c>
      <c r="E1537" s="168">
        <v>3630</v>
      </c>
      <c r="F1537" s="168">
        <v>3195</v>
      </c>
      <c r="G1537" s="168">
        <v>61490</v>
      </c>
      <c r="H1537" s="168">
        <v>23789460</v>
      </c>
    </row>
    <row r="1538" spans="1:8" x14ac:dyDescent="0.25">
      <c r="A1538" s="84" t="s">
        <v>25</v>
      </c>
      <c r="B1538" s="84" t="s">
        <v>491</v>
      </c>
      <c r="C1538" s="84" t="s">
        <v>499</v>
      </c>
      <c r="D1538" s="84" t="s">
        <v>351</v>
      </c>
      <c r="E1538" s="168">
        <v>1900</v>
      </c>
      <c r="F1538" s="168">
        <v>1655</v>
      </c>
      <c r="G1538" s="168">
        <v>16635</v>
      </c>
      <c r="H1538" s="168">
        <v>5747880</v>
      </c>
    </row>
    <row r="1539" spans="1:8" x14ac:dyDescent="0.25">
      <c r="A1539" s="84" t="s">
        <v>26</v>
      </c>
      <c r="B1539" s="84" t="s">
        <v>27</v>
      </c>
      <c r="C1539" s="84" t="s">
        <v>499</v>
      </c>
      <c r="D1539" s="84" t="s">
        <v>351</v>
      </c>
      <c r="E1539" s="168">
        <v>2715</v>
      </c>
      <c r="F1539" s="168">
        <v>2280</v>
      </c>
      <c r="G1539" s="168">
        <v>17105</v>
      </c>
      <c r="H1539" s="168">
        <v>5424725</v>
      </c>
    </row>
    <row r="1540" spans="1:8" x14ac:dyDescent="0.25">
      <c r="A1540" s="84" t="s">
        <v>2</v>
      </c>
      <c r="B1540" s="84" t="s">
        <v>3</v>
      </c>
      <c r="C1540" s="84" t="s">
        <v>498</v>
      </c>
      <c r="D1540" s="84" t="s">
        <v>350</v>
      </c>
      <c r="E1540" s="168">
        <v>65</v>
      </c>
      <c r="F1540" s="168">
        <v>50</v>
      </c>
      <c r="G1540" s="168">
        <v>270</v>
      </c>
      <c r="H1540" s="168">
        <v>98365</v>
      </c>
    </row>
    <row r="1541" spans="1:8" x14ac:dyDescent="0.25">
      <c r="A1541" s="84" t="s">
        <v>4</v>
      </c>
      <c r="B1541" s="84" t="s">
        <v>496</v>
      </c>
      <c r="C1541" s="84" t="s">
        <v>498</v>
      </c>
      <c r="D1541" s="84" t="s">
        <v>350</v>
      </c>
      <c r="E1541" s="168">
        <v>295</v>
      </c>
      <c r="F1541" s="168">
        <v>255</v>
      </c>
      <c r="G1541" s="168">
        <v>2135</v>
      </c>
      <c r="H1541" s="168">
        <v>947970</v>
      </c>
    </row>
    <row r="1542" spans="1:8" x14ac:dyDescent="0.25">
      <c r="A1542" s="84" t="s">
        <v>7</v>
      </c>
      <c r="B1542" s="84" t="s">
        <v>497</v>
      </c>
      <c r="C1542" s="84" t="s">
        <v>498</v>
      </c>
      <c r="D1542" s="84" t="s">
        <v>350</v>
      </c>
      <c r="E1542" s="168">
        <v>190</v>
      </c>
      <c r="F1542" s="168">
        <v>155</v>
      </c>
      <c r="G1542" s="168">
        <v>4875</v>
      </c>
      <c r="H1542" s="168">
        <v>1955505</v>
      </c>
    </row>
    <row r="1543" spans="1:8" x14ac:dyDescent="0.25">
      <c r="A1543" s="84" t="s">
        <v>8</v>
      </c>
      <c r="B1543" s="84" t="s">
        <v>9</v>
      </c>
      <c r="C1543" s="84" t="s">
        <v>498</v>
      </c>
      <c r="D1543" s="84" t="s">
        <v>350</v>
      </c>
      <c r="E1543" s="168">
        <v>35</v>
      </c>
      <c r="F1543" s="168">
        <v>30</v>
      </c>
      <c r="G1543" s="168">
        <v>3895</v>
      </c>
      <c r="H1543" s="168">
        <v>1727440</v>
      </c>
    </row>
    <row r="1544" spans="1:8" x14ac:dyDescent="0.25">
      <c r="A1544" s="84" t="s">
        <v>10</v>
      </c>
      <c r="B1544" s="84" t="s">
        <v>495</v>
      </c>
      <c r="C1544" s="84" t="s">
        <v>498</v>
      </c>
      <c r="D1544" s="84" t="s">
        <v>350</v>
      </c>
      <c r="E1544" s="168">
        <v>850</v>
      </c>
      <c r="F1544" s="168">
        <v>740</v>
      </c>
      <c r="G1544" s="168">
        <v>13510</v>
      </c>
      <c r="H1544" s="168">
        <v>6821300</v>
      </c>
    </row>
    <row r="1545" spans="1:8" x14ac:dyDescent="0.25">
      <c r="A1545" s="84" t="s">
        <v>11</v>
      </c>
      <c r="B1545" s="84" t="s">
        <v>494</v>
      </c>
      <c r="C1545" s="84" t="s">
        <v>498</v>
      </c>
      <c r="D1545" s="84" t="s">
        <v>350</v>
      </c>
      <c r="E1545" s="168">
        <v>130</v>
      </c>
      <c r="F1545" s="168">
        <v>115</v>
      </c>
      <c r="G1545" s="168">
        <v>2090</v>
      </c>
      <c r="H1545" s="168">
        <v>947220</v>
      </c>
    </row>
    <row r="1546" spans="1:8" x14ac:dyDescent="0.25">
      <c r="A1546" s="84" t="s">
        <v>12</v>
      </c>
      <c r="B1546" s="84" t="s">
        <v>13</v>
      </c>
      <c r="C1546" s="84" t="s">
        <v>498</v>
      </c>
      <c r="D1546" s="84" t="s">
        <v>350</v>
      </c>
      <c r="E1546" s="168">
        <v>4660</v>
      </c>
      <c r="F1546" s="168">
        <v>3945</v>
      </c>
      <c r="G1546" s="168">
        <v>35325</v>
      </c>
      <c r="H1546" s="168">
        <v>16458415</v>
      </c>
    </row>
    <row r="1547" spans="1:8" x14ac:dyDescent="0.25">
      <c r="A1547" s="84" t="s">
        <v>14</v>
      </c>
      <c r="B1547" s="84" t="s">
        <v>493</v>
      </c>
      <c r="C1547" s="84" t="s">
        <v>498</v>
      </c>
      <c r="D1547" s="84" t="s">
        <v>350</v>
      </c>
      <c r="E1547" s="168">
        <v>4850</v>
      </c>
      <c r="F1547" s="168">
        <v>4355</v>
      </c>
      <c r="G1547" s="168">
        <v>40715</v>
      </c>
      <c r="H1547" s="168">
        <v>18812345</v>
      </c>
    </row>
    <row r="1548" spans="1:8" x14ac:dyDescent="0.25">
      <c r="A1548" s="84" t="s">
        <v>15</v>
      </c>
      <c r="B1548" s="84" t="s">
        <v>327</v>
      </c>
      <c r="C1548" s="84" t="s">
        <v>498</v>
      </c>
      <c r="D1548" s="84" t="s">
        <v>350</v>
      </c>
      <c r="E1548" s="168">
        <v>1625</v>
      </c>
      <c r="F1548" s="168">
        <v>1360</v>
      </c>
      <c r="G1548" s="168">
        <v>32670</v>
      </c>
      <c r="H1548" s="168">
        <v>19088465</v>
      </c>
    </row>
    <row r="1549" spans="1:8" x14ac:dyDescent="0.25">
      <c r="A1549" s="84" t="s">
        <v>16</v>
      </c>
      <c r="B1549" s="84" t="s">
        <v>17</v>
      </c>
      <c r="C1549" s="84" t="s">
        <v>498</v>
      </c>
      <c r="D1549" s="84" t="s">
        <v>350</v>
      </c>
      <c r="E1549" s="168">
        <v>2320</v>
      </c>
      <c r="F1549" s="168">
        <v>1985</v>
      </c>
      <c r="G1549" s="168">
        <v>19100</v>
      </c>
      <c r="H1549" s="168">
        <v>11048605</v>
      </c>
    </row>
    <row r="1550" spans="1:8" x14ac:dyDescent="0.25">
      <c r="A1550" s="84" t="s">
        <v>18</v>
      </c>
      <c r="B1550" s="84" t="s">
        <v>19</v>
      </c>
      <c r="C1550" s="84" t="s">
        <v>498</v>
      </c>
      <c r="D1550" s="84" t="s">
        <v>350</v>
      </c>
      <c r="E1550" s="168">
        <v>500</v>
      </c>
      <c r="F1550" s="168">
        <v>435</v>
      </c>
      <c r="G1550" s="168">
        <v>3785</v>
      </c>
      <c r="H1550" s="168">
        <v>1936545</v>
      </c>
    </row>
    <row r="1551" spans="1:8" x14ac:dyDescent="0.25">
      <c r="A1551" s="84" t="s">
        <v>20</v>
      </c>
      <c r="B1551" s="84" t="s">
        <v>21</v>
      </c>
      <c r="C1551" s="84" t="s">
        <v>498</v>
      </c>
      <c r="D1551" s="84" t="s">
        <v>350</v>
      </c>
      <c r="E1551" s="168">
        <v>415</v>
      </c>
      <c r="F1551" s="168">
        <v>380</v>
      </c>
      <c r="G1551" s="168">
        <v>2025</v>
      </c>
      <c r="H1551" s="168">
        <v>891140</v>
      </c>
    </row>
    <row r="1552" spans="1:8" x14ac:dyDescent="0.25">
      <c r="A1552" s="84" t="s">
        <v>22</v>
      </c>
      <c r="B1552" s="84" t="s">
        <v>23</v>
      </c>
      <c r="C1552" s="84" t="s">
        <v>498</v>
      </c>
      <c r="D1552" s="84" t="s">
        <v>350</v>
      </c>
      <c r="E1552" s="168">
        <v>475</v>
      </c>
      <c r="F1552" s="168">
        <v>440</v>
      </c>
      <c r="G1552" s="168">
        <v>1695</v>
      </c>
      <c r="H1552" s="168">
        <v>837215</v>
      </c>
    </row>
    <row r="1553" spans="1:8" x14ac:dyDescent="0.25">
      <c r="A1553" s="84" t="s">
        <v>24</v>
      </c>
      <c r="B1553" s="84" t="s">
        <v>492</v>
      </c>
      <c r="C1553" s="84" t="s">
        <v>498</v>
      </c>
      <c r="D1553" s="84" t="s">
        <v>350</v>
      </c>
      <c r="E1553" s="168">
        <v>3130</v>
      </c>
      <c r="F1553" s="168">
        <v>2670</v>
      </c>
      <c r="G1553" s="168">
        <v>49475</v>
      </c>
      <c r="H1553" s="168">
        <v>19797355</v>
      </c>
    </row>
    <row r="1554" spans="1:8" x14ac:dyDescent="0.25">
      <c r="A1554" s="84" t="s">
        <v>25</v>
      </c>
      <c r="B1554" s="84" t="s">
        <v>491</v>
      </c>
      <c r="C1554" s="84" t="s">
        <v>498</v>
      </c>
      <c r="D1554" s="84" t="s">
        <v>350</v>
      </c>
      <c r="E1554" s="168">
        <v>1430</v>
      </c>
      <c r="F1554" s="168">
        <v>1260</v>
      </c>
      <c r="G1554" s="168">
        <v>11250</v>
      </c>
      <c r="H1554" s="168">
        <v>4226650</v>
      </c>
    </row>
    <row r="1555" spans="1:8" x14ac:dyDescent="0.25">
      <c r="A1555" s="84" t="s">
        <v>26</v>
      </c>
      <c r="B1555" s="84" t="s">
        <v>27</v>
      </c>
      <c r="C1555" s="84" t="s">
        <v>498</v>
      </c>
      <c r="D1555" s="84" t="s">
        <v>350</v>
      </c>
      <c r="E1555" s="168">
        <v>2195</v>
      </c>
      <c r="F1555" s="168">
        <v>1810</v>
      </c>
      <c r="G1555" s="168">
        <v>11690</v>
      </c>
      <c r="H1555" s="168">
        <v>4734310</v>
      </c>
    </row>
    <row r="1556" spans="1:8" x14ac:dyDescent="0.25">
      <c r="A1556" s="84" t="s">
        <v>2</v>
      </c>
      <c r="B1556" s="84" t="s">
        <v>3</v>
      </c>
      <c r="C1556" s="84" t="s">
        <v>349</v>
      </c>
      <c r="D1556" s="84" t="s">
        <v>489</v>
      </c>
      <c r="E1556" s="168">
        <v>120</v>
      </c>
      <c r="F1556" s="168">
        <v>110</v>
      </c>
      <c r="G1556" s="168">
        <v>545</v>
      </c>
      <c r="H1556" s="168">
        <v>207645</v>
      </c>
    </row>
    <row r="1557" spans="1:8" x14ac:dyDescent="0.25">
      <c r="A1557" s="84" t="s">
        <v>4</v>
      </c>
      <c r="B1557" s="84" t="s">
        <v>496</v>
      </c>
      <c r="C1557" s="84" t="s">
        <v>349</v>
      </c>
      <c r="D1557" s="84" t="s">
        <v>489</v>
      </c>
      <c r="E1557" s="168">
        <v>435</v>
      </c>
      <c r="F1557" s="168">
        <v>390</v>
      </c>
      <c r="G1557" s="168">
        <v>2475</v>
      </c>
      <c r="H1557" s="168">
        <v>974585</v>
      </c>
    </row>
    <row r="1558" spans="1:8" x14ac:dyDescent="0.25">
      <c r="A1558" s="84" t="s">
        <v>7</v>
      </c>
      <c r="B1558" s="84" t="s">
        <v>497</v>
      </c>
      <c r="C1558" s="84" t="s">
        <v>349</v>
      </c>
      <c r="D1558" s="84" t="s">
        <v>489</v>
      </c>
      <c r="E1558" s="168">
        <v>45</v>
      </c>
      <c r="F1558" s="168">
        <v>40</v>
      </c>
      <c r="G1558" s="168">
        <v>180</v>
      </c>
      <c r="H1558" s="168">
        <v>77380</v>
      </c>
    </row>
    <row r="1559" spans="1:8" x14ac:dyDescent="0.25">
      <c r="A1559" s="84" t="s">
        <v>8</v>
      </c>
      <c r="B1559" s="84" t="s">
        <v>9</v>
      </c>
      <c r="C1559" s="84" t="s">
        <v>349</v>
      </c>
      <c r="D1559" s="84" t="s">
        <v>489</v>
      </c>
      <c r="E1559" s="168">
        <v>5</v>
      </c>
      <c r="F1559" s="168">
        <v>5</v>
      </c>
      <c r="G1559" s="168">
        <v>30</v>
      </c>
      <c r="H1559" s="168">
        <v>13930</v>
      </c>
    </row>
    <row r="1560" spans="1:8" x14ac:dyDescent="0.25">
      <c r="A1560" s="84" t="s">
        <v>10</v>
      </c>
      <c r="B1560" s="84" t="s">
        <v>495</v>
      </c>
      <c r="C1560" s="84" t="s">
        <v>349</v>
      </c>
      <c r="D1560" s="84" t="s">
        <v>489</v>
      </c>
      <c r="E1560" s="168">
        <v>525</v>
      </c>
      <c r="F1560" s="168">
        <v>480</v>
      </c>
      <c r="G1560" s="168">
        <v>3190</v>
      </c>
      <c r="H1560" s="168">
        <v>1568580</v>
      </c>
    </row>
    <row r="1561" spans="1:8" x14ac:dyDescent="0.25">
      <c r="A1561" s="84" t="s">
        <v>11</v>
      </c>
      <c r="B1561" s="84" t="s">
        <v>494</v>
      </c>
      <c r="C1561" s="84" t="s">
        <v>349</v>
      </c>
      <c r="D1561" s="84" t="s">
        <v>489</v>
      </c>
      <c r="E1561" s="168">
        <v>105</v>
      </c>
      <c r="F1561" s="168">
        <v>95</v>
      </c>
      <c r="G1561" s="168">
        <v>1000</v>
      </c>
      <c r="H1561" s="168">
        <v>395260</v>
      </c>
    </row>
    <row r="1562" spans="1:8" x14ac:dyDescent="0.25">
      <c r="A1562" s="84" t="s">
        <v>12</v>
      </c>
      <c r="B1562" s="84" t="s">
        <v>13</v>
      </c>
      <c r="C1562" s="84" t="s">
        <v>349</v>
      </c>
      <c r="D1562" s="84" t="s">
        <v>489</v>
      </c>
      <c r="E1562" s="168">
        <v>1355</v>
      </c>
      <c r="F1562" s="168">
        <v>1240</v>
      </c>
      <c r="G1562" s="168">
        <v>7925</v>
      </c>
      <c r="H1562" s="168">
        <v>3883925</v>
      </c>
    </row>
    <row r="1563" spans="1:8" x14ac:dyDescent="0.25">
      <c r="A1563" s="84" t="s">
        <v>14</v>
      </c>
      <c r="B1563" s="84" t="s">
        <v>493</v>
      </c>
      <c r="C1563" s="84" t="s">
        <v>349</v>
      </c>
      <c r="D1563" s="84" t="s">
        <v>489</v>
      </c>
      <c r="E1563" s="168">
        <v>2760</v>
      </c>
      <c r="F1563" s="168">
        <v>2570</v>
      </c>
      <c r="G1563" s="168">
        <v>12820</v>
      </c>
      <c r="H1563" s="168">
        <v>5813815</v>
      </c>
    </row>
    <row r="1564" spans="1:8" x14ac:dyDescent="0.25">
      <c r="A1564" s="84" t="s">
        <v>15</v>
      </c>
      <c r="B1564" s="84" t="s">
        <v>327</v>
      </c>
      <c r="C1564" s="84" t="s">
        <v>349</v>
      </c>
      <c r="D1564" s="84" t="s">
        <v>489</v>
      </c>
      <c r="E1564" s="168">
        <v>530</v>
      </c>
      <c r="F1564" s="168">
        <v>480</v>
      </c>
      <c r="G1564" s="168">
        <v>4005</v>
      </c>
      <c r="H1564" s="168">
        <v>2146985</v>
      </c>
    </row>
    <row r="1565" spans="1:8" x14ac:dyDescent="0.25">
      <c r="A1565" s="84" t="s">
        <v>16</v>
      </c>
      <c r="B1565" s="84" t="s">
        <v>17</v>
      </c>
      <c r="C1565" s="84" t="s">
        <v>349</v>
      </c>
      <c r="D1565" s="84" t="s">
        <v>489</v>
      </c>
      <c r="E1565" s="168">
        <v>1190</v>
      </c>
      <c r="F1565" s="168">
        <v>1050</v>
      </c>
      <c r="G1565" s="168">
        <v>9885</v>
      </c>
      <c r="H1565" s="168">
        <v>5222375</v>
      </c>
    </row>
    <row r="1566" spans="1:8" x14ac:dyDescent="0.25">
      <c r="A1566" s="84" t="s">
        <v>18</v>
      </c>
      <c r="B1566" s="84" t="s">
        <v>19</v>
      </c>
      <c r="C1566" s="84" t="s">
        <v>349</v>
      </c>
      <c r="D1566" s="84" t="s">
        <v>489</v>
      </c>
      <c r="E1566" s="168">
        <v>190</v>
      </c>
      <c r="F1566" s="168">
        <v>170</v>
      </c>
      <c r="G1566" s="168">
        <v>985</v>
      </c>
      <c r="H1566" s="168">
        <v>482590</v>
      </c>
    </row>
    <row r="1567" spans="1:8" x14ac:dyDescent="0.25">
      <c r="A1567" s="84" t="s">
        <v>20</v>
      </c>
      <c r="B1567" s="84" t="s">
        <v>21</v>
      </c>
      <c r="C1567" s="84" t="s">
        <v>349</v>
      </c>
      <c r="D1567" s="84" t="s">
        <v>489</v>
      </c>
      <c r="E1567" s="168">
        <v>295</v>
      </c>
      <c r="F1567" s="168">
        <v>275</v>
      </c>
      <c r="G1567" s="168">
        <v>1190</v>
      </c>
      <c r="H1567" s="168">
        <v>547755</v>
      </c>
    </row>
    <row r="1568" spans="1:8" x14ac:dyDescent="0.25">
      <c r="A1568" s="84" t="s">
        <v>22</v>
      </c>
      <c r="B1568" s="84" t="s">
        <v>23</v>
      </c>
      <c r="C1568" s="84" t="s">
        <v>349</v>
      </c>
      <c r="D1568" s="84" t="s">
        <v>489</v>
      </c>
      <c r="E1568" s="168">
        <v>240</v>
      </c>
      <c r="F1568" s="168">
        <v>220</v>
      </c>
      <c r="G1568" s="168">
        <v>730</v>
      </c>
      <c r="H1568" s="168">
        <v>343615</v>
      </c>
    </row>
    <row r="1569" spans="1:8" x14ac:dyDescent="0.25">
      <c r="A1569" s="84" t="s">
        <v>24</v>
      </c>
      <c r="B1569" s="84" t="s">
        <v>492</v>
      </c>
      <c r="C1569" s="84" t="s">
        <v>349</v>
      </c>
      <c r="D1569" s="84" t="s">
        <v>489</v>
      </c>
      <c r="E1569" s="168">
        <v>1695</v>
      </c>
      <c r="F1569" s="168">
        <v>1545</v>
      </c>
      <c r="G1569" s="168">
        <v>12615</v>
      </c>
      <c r="H1569" s="168">
        <v>4242865</v>
      </c>
    </row>
    <row r="1570" spans="1:8" x14ac:dyDescent="0.25">
      <c r="A1570" s="84" t="s">
        <v>25</v>
      </c>
      <c r="B1570" s="84" t="s">
        <v>491</v>
      </c>
      <c r="C1570" s="84" t="s">
        <v>349</v>
      </c>
      <c r="D1570" s="84" t="s">
        <v>489</v>
      </c>
      <c r="E1570" s="168">
        <v>865</v>
      </c>
      <c r="F1570" s="168">
        <v>760</v>
      </c>
      <c r="G1570" s="168">
        <v>6835</v>
      </c>
      <c r="H1570" s="168">
        <v>2591825</v>
      </c>
    </row>
    <row r="1571" spans="1:8" x14ac:dyDescent="0.25">
      <c r="A1571" s="84" t="s">
        <v>26</v>
      </c>
      <c r="B1571" s="84" t="s">
        <v>27</v>
      </c>
      <c r="C1571" s="84" t="s">
        <v>349</v>
      </c>
      <c r="D1571" s="84" t="s">
        <v>489</v>
      </c>
      <c r="E1571" s="168">
        <v>800</v>
      </c>
      <c r="F1571" s="168">
        <v>715</v>
      </c>
      <c r="G1571" s="168">
        <v>3220</v>
      </c>
      <c r="H1571" s="168">
        <v>1306090</v>
      </c>
    </row>
    <row r="1572" spans="1:8" x14ac:dyDescent="0.25">
      <c r="A1572" s="84" t="s">
        <v>2</v>
      </c>
      <c r="B1572" s="84" t="s">
        <v>3</v>
      </c>
      <c r="C1572" s="84" t="s">
        <v>348</v>
      </c>
      <c r="D1572" s="84" t="s">
        <v>347</v>
      </c>
      <c r="E1572" s="168">
        <v>140</v>
      </c>
      <c r="F1572" s="168">
        <v>120</v>
      </c>
      <c r="G1572" s="168">
        <v>1180</v>
      </c>
      <c r="H1572" s="168">
        <v>445650</v>
      </c>
    </row>
    <row r="1573" spans="1:8" x14ac:dyDescent="0.25">
      <c r="A1573" s="84" t="s">
        <v>4</v>
      </c>
      <c r="B1573" s="84" t="s">
        <v>496</v>
      </c>
      <c r="C1573" s="84" t="s">
        <v>348</v>
      </c>
      <c r="D1573" s="84" t="s">
        <v>347</v>
      </c>
      <c r="E1573" s="168">
        <v>245</v>
      </c>
      <c r="F1573" s="168">
        <v>220</v>
      </c>
      <c r="G1573" s="168">
        <v>1725</v>
      </c>
      <c r="H1573" s="168">
        <v>706925</v>
      </c>
    </row>
    <row r="1574" spans="1:8" x14ac:dyDescent="0.25">
      <c r="A1574" s="84" t="s">
        <v>7</v>
      </c>
      <c r="B1574" s="84" t="s">
        <v>497</v>
      </c>
      <c r="C1574" s="84" t="s">
        <v>348</v>
      </c>
      <c r="D1574" s="84" t="s">
        <v>347</v>
      </c>
      <c r="E1574" s="168">
        <v>25</v>
      </c>
      <c r="F1574" s="168">
        <v>25</v>
      </c>
      <c r="G1574" s="168">
        <v>115</v>
      </c>
      <c r="H1574" s="168">
        <v>45805</v>
      </c>
    </row>
    <row r="1575" spans="1:8" x14ac:dyDescent="0.25">
      <c r="A1575" s="84" t="s">
        <v>8</v>
      </c>
      <c r="B1575" s="84" t="s">
        <v>9</v>
      </c>
      <c r="C1575" s="84" t="s">
        <v>348</v>
      </c>
      <c r="D1575" s="84" t="s">
        <v>347</v>
      </c>
      <c r="E1575" s="168">
        <v>10</v>
      </c>
      <c r="F1575" s="168">
        <v>10</v>
      </c>
      <c r="G1575" s="168">
        <v>30</v>
      </c>
      <c r="H1575" s="168">
        <v>16480</v>
      </c>
    </row>
    <row r="1576" spans="1:8" x14ac:dyDescent="0.25">
      <c r="A1576" s="84" t="s">
        <v>10</v>
      </c>
      <c r="B1576" s="84" t="s">
        <v>495</v>
      </c>
      <c r="C1576" s="84" t="s">
        <v>348</v>
      </c>
      <c r="D1576" s="84" t="s">
        <v>347</v>
      </c>
      <c r="E1576" s="168">
        <v>445</v>
      </c>
      <c r="F1576" s="168">
        <v>390</v>
      </c>
      <c r="G1576" s="168">
        <v>2490</v>
      </c>
      <c r="H1576" s="168">
        <v>1306805</v>
      </c>
    </row>
    <row r="1577" spans="1:8" x14ac:dyDescent="0.25">
      <c r="A1577" s="84" t="s">
        <v>11</v>
      </c>
      <c r="B1577" s="84" t="s">
        <v>494</v>
      </c>
      <c r="C1577" s="84" t="s">
        <v>348</v>
      </c>
      <c r="D1577" s="84" t="s">
        <v>347</v>
      </c>
      <c r="E1577" s="168">
        <v>80</v>
      </c>
      <c r="F1577" s="168">
        <v>75</v>
      </c>
      <c r="G1577" s="168">
        <v>880</v>
      </c>
      <c r="H1577" s="168">
        <v>371460</v>
      </c>
    </row>
    <row r="1578" spans="1:8" x14ac:dyDescent="0.25">
      <c r="A1578" s="84" t="s">
        <v>12</v>
      </c>
      <c r="B1578" s="84" t="s">
        <v>13</v>
      </c>
      <c r="C1578" s="84" t="s">
        <v>348</v>
      </c>
      <c r="D1578" s="84" t="s">
        <v>347</v>
      </c>
      <c r="E1578" s="168">
        <v>875</v>
      </c>
      <c r="F1578" s="168">
        <v>740</v>
      </c>
      <c r="G1578" s="168">
        <v>5490</v>
      </c>
      <c r="H1578" s="168">
        <v>2601790</v>
      </c>
    </row>
    <row r="1579" spans="1:8" x14ac:dyDescent="0.25">
      <c r="A1579" s="84" t="s">
        <v>14</v>
      </c>
      <c r="B1579" s="84" t="s">
        <v>493</v>
      </c>
      <c r="C1579" s="84" t="s">
        <v>348</v>
      </c>
      <c r="D1579" s="84" t="s">
        <v>347</v>
      </c>
      <c r="E1579" s="168">
        <v>1940</v>
      </c>
      <c r="F1579" s="168">
        <v>1715</v>
      </c>
      <c r="G1579" s="168">
        <v>10125</v>
      </c>
      <c r="H1579" s="168">
        <v>5162910</v>
      </c>
    </row>
    <row r="1580" spans="1:8" x14ac:dyDescent="0.25">
      <c r="A1580" s="84" t="s">
        <v>15</v>
      </c>
      <c r="B1580" s="84" t="s">
        <v>327</v>
      </c>
      <c r="C1580" s="84" t="s">
        <v>348</v>
      </c>
      <c r="D1580" s="84" t="s">
        <v>347</v>
      </c>
      <c r="E1580" s="168">
        <v>485</v>
      </c>
      <c r="F1580" s="168">
        <v>420</v>
      </c>
      <c r="G1580" s="168">
        <v>4785</v>
      </c>
      <c r="H1580" s="168">
        <v>2253655</v>
      </c>
    </row>
    <row r="1581" spans="1:8" x14ac:dyDescent="0.25">
      <c r="A1581" s="84" t="s">
        <v>16</v>
      </c>
      <c r="B1581" s="84" t="s">
        <v>17</v>
      </c>
      <c r="C1581" s="84" t="s">
        <v>348</v>
      </c>
      <c r="D1581" s="84" t="s">
        <v>347</v>
      </c>
      <c r="E1581" s="168">
        <v>810</v>
      </c>
      <c r="F1581" s="168">
        <v>725</v>
      </c>
      <c r="G1581" s="168">
        <v>5990</v>
      </c>
      <c r="H1581" s="168">
        <v>3012995</v>
      </c>
    </row>
    <row r="1582" spans="1:8" x14ac:dyDescent="0.25">
      <c r="A1582" s="84" t="s">
        <v>18</v>
      </c>
      <c r="B1582" s="84" t="s">
        <v>19</v>
      </c>
      <c r="C1582" s="84" t="s">
        <v>348</v>
      </c>
      <c r="D1582" s="84" t="s">
        <v>347</v>
      </c>
      <c r="E1582" s="168">
        <v>145</v>
      </c>
      <c r="F1582" s="168">
        <v>120</v>
      </c>
      <c r="G1582" s="168">
        <v>840</v>
      </c>
      <c r="H1582" s="168">
        <v>296165</v>
      </c>
    </row>
    <row r="1583" spans="1:8" x14ac:dyDescent="0.25">
      <c r="A1583" s="84" t="s">
        <v>20</v>
      </c>
      <c r="B1583" s="84" t="s">
        <v>21</v>
      </c>
      <c r="C1583" s="84" t="s">
        <v>348</v>
      </c>
      <c r="D1583" s="84" t="s">
        <v>347</v>
      </c>
      <c r="E1583" s="168">
        <v>305</v>
      </c>
      <c r="F1583" s="168">
        <v>275</v>
      </c>
      <c r="G1583" s="168">
        <v>1265</v>
      </c>
      <c r="H1583" s="168">
        <v>499265</v>
      </c>
    </row>
    <row r="1584" spans="1:8" x14ac:dyDescent="0.25">
      <c r="A1584" s="84" t="s">
        <v>22</v>
      </c>
      <c r="B1584" s="84" t="s">
        <v>23</v>
      </c>
      <c r="C1584" s="84" t="s">
        <v>348</v>
      </c>
      <c r="D1584" s="84" t="s">
        <v>347</v>
      </c>
      <c r="E1584" s="168">
        <v>140</v>
      </c>
      <c r="F1584" s="168">
        <v>125</v>
      </c>
      <c r="G1584" s="168">
        <v>425</v>
      </c>
      <c r="H1584" s="168">
        <v>266505</v>
      </c>
    </row>
    <row r="1585" spans="1:8" x14ac:dyDescent="0.25">
      <c r="A1585" s="84" t="s">
        <v>24</v>
      </c>
      <c r="B1585" s="84" t="s">
        <v>492</v>
      </c>
      <c r="C1585" s="84" t="s">
        <v>348</v>
      </c>
      <c r="D1585" s="84" t="s">
        <v>347</v>
      </c>
      <c r="E1585" s="168">
        <v>1305</v>
      </c>
      <c r="F1585" s="168">
        <v>1130</v>
      </c>
      <c r="G1585" s="168">
        <v>12325</v>
      </c>
      <c r="H1585" s="168">
        <v>4287890</v>
      </c>
    </row>
    <row r="1586" spans="1:8" x14ac:dyDescent="0.25">
      <c r="A1586" s="84" t="s">
        <v>25</v>
      </c>
      <c r="B1586" s="84" t="s">
        <v>491</v>
      </c>
      <c r="C1586" s="84" t="s">
        <v>348</v>
      </c>
      <c r="D1586" s="84" t="s">
        <v>347</v>
      </c>
      <c r="E1586" s="168">
        <v>660</v>
      </c>
      <c r="F1586" s="168">
        <v>595</v>
      </c>
      <c r="G1586" s="168">
        <v>5570</v>
      </c>
      <c r="H1586" s="168">
        <v>1812895</v>
      </c>
    </row>
    <row r="1587" spans="1:8" x14ac:dyDescent="0.25">
      <c r="A1587" s="84" t="s">
        <v>26</v>
      </c>
      <c r="B1587" s="84" t="s">
        <v>27</v>
      </c>
      <c r="C1587" s="84" t="s">
        <v>348</v>
      </c>
      <c r="D1587" s="84" t="s">
        <v>347</v>
      </c>
      <c r="E1587" s="168">
        <v>765</v>
      </c>
      <c r="F1587" s="168">
        <v>660</v>
      </c>
      <c r="G1587" s="168">
        <v>4215</v>
      </c>
      <c r="H1587" s="168">
        <v>1809910</v>
      </c>
    </row>
    <row r="1588" spans="1:8" x14ac:dyDescent="0.25">
      <c r="A1588" s="84" t="s">
        <v>2</v>
      </c>
      <c r="B1588" s="84" t="s">
        <v>3</v>
      </c>
      <c r="C1588" s="84" t="s">
        <v>346</v>
      </c>
      <c r="D1588" s="84" t="s">
        <v>345</v>
      </c>
      <c r="E1588" s="168">
        <v>40</v>
      </c>
      <c r="F1588" s="168">
        <v>30</v>
      </c>
      <c r="G1588" s="168">
        <v>120</v>
      </c>
      <c r="H1588" s="168">
        <v>50750</v>
      </c>
    </row>
    <row r="1589" spans="1:8" x14ac:dyDescent="0.25">
      <c r="A1589" s="84" t="s">
        <v>4</v>
      </c>
      <c r="B1589" s="84" t="s">
        <v>496</v>
      </c>
      <c r="C1589" s="84" t="s">
        <v>346</v>
      </c>
      <c r="D1589" s="84" t="s">
        <v>345</v>
      </c>
      <c r="E1589" s="168">
        <v>75</v>
      </c>
      <c r="F1589" s="168">
        <v>55</v>
      </c>
      <c r="G1589" s="168">
        <v>615</v>
      </c>
      <c r="H1589" s="168">
        <v>239100</v>
      </c>
    </row>
    <row r="1590" spans="1:8" x14ac:dyDescent="0.25">
      <c r="A1590" s="84" t="s">
        <v>7</v>
      </c>
      <c r="B1590" s="84" t="s">
        <v>497</v>
      </c>
      <c r="C1590" s="84" t="s">
        <v>346</v>
      </c>
      <c r="D1590" s="84" t="s">
        <v>345</v>
      </c>
      <c r="E1590" s="168">
        <v>5</v>
      </c>
      <c r="F1590" s="168">
        <v>5</v>
      </c>
      <c r="G1590" s="168">
        <v>45</v>
      </c>
      <c r="H1590" s="168">
        <v>16565</v>
      </c>
    </row>
    <row r="1591" spans="1:8" x14ac:dyDescent="0.25">
      <c r="A1591" s="84" t="s">
        <v>8</v>
      </c>
      <c r="B1591" s="84" t="s">
        <v>9</v>
      </c>
      <c r="C1591" s="84" t="s">
        <v>346</v>
      </c>
      <c r="D1591" s="84" t="s">
        <v>345</v>
      </c>
      <c r="E1591" s="168">
        <v>5</v>
      </c>
      <c r="F1591" s="168">
        <v>0</v>
      </c>
      <c r="G1591" s="168">
        <v>115</v>
      </c>
      <c r="H1591" s="168">
        <v>35460</v>
      </c>
    </row>
    <row r="1592" spans="1:8" x14ac:dyDescent="0.25">
      <c r="A1592" s="84" t="s">
        <v>10</v>
      </c>
      <c r="B1592" s="84" t="s">
        <v>495</v>
      </c>
      <c r="C1592" s="84" t="s">
        <v>346</v>
      </c>
      <c r="D1592" s="84" t="s">
        <v>345</v>
      </c>
      <c r="E1592" s="168">
        <v>230</v>
      </c>
      <c r="F1592" s="168">
        <v>200</v>
      </c>
      <c r="G1592" s="168">
        <v>1570</v>
      </c>
      <c r="H1592" s="168">
        <v>651220</v>
      </c>
    </row>
    <row r="1593" spans="1:8" x14ac:dyDescent="0.25">
      <c r="A1593" s="84" t="s">
        <v>11</v>
      </c>
      <c r="B1593" s="84" t="s">
        <v>494</v>
      </c>
      <c r="C1593" s="84" t="s">
        <v>346</v>
      </c>
      <c r="D1593" s="84" t="s">
        <v>345</v>
      </c>
      <c r="E1593" s="168">
        <v>65</v>
      </c>
      <c r="F1593" s="168">
        <v>60</v>
      </c>
      <c r="G1593" s="168">
        <v>565</v>
      </c>
      <c r="H1593" s="168">
        <v>200835</v>
      </c>
    </row>
    <row r="1594" spans="1:8" x14ac:dyDescent="0.25">
      <c r="A1594" s="84" t="s">
        <v>12</v>
      </c>
      <c r="B1594" s="84" t="s">
        <v>13</v>
      </c>
      <c r="C1594" s="84" t="s">
        <v>346</v>
      </c>
      <c r="D1594" s="84" t="s">
        <v>345</v>
      </c>
      <c r="E1594" s="168">
        <v>455</v>
      </c>
      <c r="F1594" s="168">
        <v>360</v>
      </c>
      <c r="G1594" s="168">
        <v>2880</v>
      </c>
      <c r="H1594" s="168">
        <v>1127655</v>
      </c>
    </row>
    <row r="1595" spans="1:8" x14ac:dyDescent="0.25">
      <c r="A1595" s="84" t="s">
        <v>14</v>
      </c>
      <c r="B1595" s="84" t="s">
        <v>493</v>
      </c>
      <c r="C1595" s="84" t="s">
        <v>346</v>
      </c>
      <c r="D1595" s="84" t="s">
        <v>345</v>
      </c>
      <c r="E1595" s="168">
        <v>895</v>
      </c>
      <c r="F1595" s="168">
        <v>730</v>
      </c>
      <c r="G1595" s="168">
        <v>4340</v>
      </c>
      <c r="H1595" s="168">
        <v>2029500</v>
      </c>
    </row>
    <row r="1596" spans="1:8" x14ac:dyDescent="0.25">
      <c r="A1596" s="84" t="s">
        <v>15</v>
      </c>
      <c r="B1596" s="84" t="s">
        <v>327</v>
      </c>
      <c r="C1596" s="84" t="s">
        <v>346</v>
      </c>
      <c r="D1596" s="84" t="s">
        <v>345</v>
      </c>
      <c r="E1596" s="168">
        <v>210</v>
      </c>
      <c r="F1596" s="168">
        <v>170</v>
      </c>
      <c r="G1596" s="168">
        <v>1940</v>
      </c>
      <c r="H1596" s="168">
        <v>907410</v>
      </c>
    </row>
    <row r="1597" spans="1:8" x14ac:dyDescent="0.25">
      <c r="A1597" s="84" t="s">
        <v>16</v>
      </c>
      <c r="B1597" s="84" t="s">
        <v>17</v>
      </c>
      <c r="C1597" s="84" t="s">
        <v>346</v>
      </c>
      <c r="D1597" s="84" t="s">
        <v>345</v>
      </c>
      <c r="E1597" s="168">
        <v>415</v>
      </c>
      <c r="F1597" s="168">
        <v>315</v>
      </c>
      <c r="G1597" s="168">
        <v>2490</v>
      </c>
      <c r="H1597" s="168">
        <v>1067050</v>
      </c>
    </row>
    <row r="1598" spans="1:8" x14ac:dyDescent="0.25">
      <c r="A1598" s="84" t="s">
        <v>18</v>
      </c>
      <c r="B1598" s="84" t="s">
        <v>19</v>
      </c>
      <c r="C1598" s="84" t="s">
        <v>346</v>
      </c>
      <c r="D1598" s="84" t="s">
        <v>345</v>
      </c>
      <c r="E1598" s="168">
        <v>60</v>
      </c>
      <c r="F1598" s="168">
        <v>55</v>
      </c>
      <c r="G1598" s="168">
        <v>285</v>
      </c>
      <c r="H1598" s="168">
        <v>121825</v>
      </c>
    </row>
    <row r="1599" spans="1:8" x14ac:dyDescent="0.25">
      <c r="A1599" s="84" t="s">
        <v>20</v>
      </c>
      <c r="B1599" s="84" t="s">
        <v>21</v>
      </c>
      <c r="C1599" s="84" t="s">
        <v>346</v>
      </c>
      <c r="D1599" s="84" t="s">
        <v>345</v>
      </c>
      <c r="E1599" s="168">
        <v>100</v>
      </c>
      <c r="F1599" s="168">
        <v>85</v>
      </c>
      <c r="G1599" s="168">
        <v>315</v>
      </c>
      <c r="H1599" s="168">
        <v>144810</v>
      </c>
    </row>
    <row r="1600" spans="1:8" x14ac:dyDescent="0.25">
      <c r="A1600" s="84" t="s">
        <v>22</v>
      </c>
      <c r="B1600" s="84" t="s">
        <v>23</v>
      </c>
      <c r="C1600" s="84" t="s">
        <v>346</v>
      </c>
      <c r="D1600" s="84" t="s">
        <v>345</v>
      </c>
      <c r="E1600" s="168">
        <v>45</v>
      </c>
      <c r="F1600" s="168">
        <v>40</v>
      </c>
      <c r="G1600" s="168">
        <v>150</v>
      </c>
      <c r="H1600" s="168">
        <v>71595</v>
      </c>
    </row>
    <row r="1601" spans="1:8" x14ac:dyDescent="0.25">
      <c r="A1601" s="84" t="s">
        <v>24</v>
      </c>
      <c r="B1601" s="84" t="s">
        <v>492</v>
      </c>
      <c r="C1601" s="84" t="s">
        <v>346</v>
      </c>
      <c r="D1601" s="84" t="s">
        <v>345</v>
      </c>
      <c r="E1601" s="168">
        <v>470</v>
      </c>
      <c r="F1601" s="168">
        <v>410</v>
      </c>
      <c r="G1601" s="168">
        <v>4435</v>
      </c>
      <c r="H1601" s="168">
        <v>1491705</v>
      </c>
    </row>
    <row r="1602" spans="1:8" x14ac:dyDescent="0.25">
      <c r="A1602" s="84" t="s">
        <v>25</v>
      </c>
      <c r="B1602" s="84" t="s">
        <v>491</v>
      </c>
      <c r="C1602" s="84" t="s">
        <v>346</v>
      </c>
      <c r="D1602" s="84" t="s">
        <v>345</v>
      </c>
      <c r="E1602" s="168">
        <v>320</v>
      </c>
      <c r="F1602" s="168">
        <v>240</v>
      </c>
      <c r="G1602" s="168">
        <v>2230</v>
      </c>
      <c r="H1602" s="168">
        <v>842345</v>
      </c>
    </row>
    <row r="1603" spans="1:8" x14ac:dyDescent="0.25">
      <c r="A1603" s="84" t="s">
        <v>26</v>
      </c>
      <c r="B1603" s="84" t="s">
        <v>27</v>
      </c>
      <c r="C1603" s="84" t="s">
        <v>346</v>
      </c>
      <c r="D1603" s="84" t="s">
        <v>345</v>
      </c>
      <c r="E1603" s="168">
        <v>325</v>
      </c>
      <c r="F1603" s="168">
        <v>250</v>
      </c>
      <c r="G1603" s="168">
        <v>1370</v>
      </c>
      <c r="H1603" s="168">
        <v>583890</v>
      </c>
    </row>
    <row r="1604" spans="1:8" x14ac:dyDescent="0.25">
      <c r="A1604" s="84" t="s">
        <v>2</v>
      </c>
      <c r="B1604" s="84" t="s">
        <v>3</v>
      </c>
      <c r="C1604" s="84" t="s">
        <v>344</v>
      </c>
      <c r="D1604" s="84" t="s">
        <v>343</v>
      </c>
      <c r="E1604" s="168">
        <v>180</v>
      </c>
      <c r="F1604" s="168">
        <v>170</v>
      </c>
      <c r="G1604" s="168">
        <v>1270</v>
      </c>
      <c r="H1604" s="168">
        <v>672815</v>
      </c>
    </row>
    <row r="1605" spans="1:8" x14ac:dyDescent="0.25">
      <c r="A1605" s="84" t="s">
        <v>4</v>
      </c>
      <c r="B1605" s="84" t="s">
        <v>496</v>
      </c>
      <c r="C1605" s="84" t="s">
        <v>344</v>
      </c>
      <c r="D1605" s="84" t="s">
        <v>343</v>
      </c>
      <c r="E1605" s="168">
        <v>490</v>
      </c>
      <c r="F1605" s="168">
        <v>455</v>
      </c>
      <c r="G1605" s="168">
        <v>4795</v>
      </c>
      <c r="H1605" s="168">
        <v>2106960</v>
      </c>
    </row>
    <row r="1606" spans="1:8" x14ac:dyDescent="0.25">
      <c r="A1606" s="84" t="s">
        <v>7</v>
      </c>
      <c r="B1606" s="84" t="s">
        <v>497</v>
      </c>
      <c r="C1606" s="84" t="s">
        <v>344</v>
      </c>
      <c r="D1606" s="84" t="s">
        <v>343</v>
      </c>
      <c r="E1606" s="168">
        <v>85</v>
      </c>
      <c r="F1606" s="168">
        <v>70</v>
      </c>
      <c r="G1606" s="168">
        <v>735</v>
      </c>
      <c r="H1606" s="168">
        <v>363385</v>
      </c>
    </row>
    <row r="1607" spans="1:8" x14ac:dyDescent="0.25">
      <c r="A1607" s="84" t="s">
        <v>8</v>
      </c>
      <c r="B1607" s="84" t="s">
        <v>9</v>
      </c>
      <c r="C1607" s="84" t="s">
        <v>344</v>
      </c>
      <c r="D1607" s="84" t="s">
        <v>343</v>
      </c>
      <c r="E1607" s="168">
        <v>20</v>
      </c>
      <c r="F1607" s="168">
        <v>20</v>
      </c>
      <c r="G1607" s="168">
        <v>95</v>
      </c>
      <c r="H1607" s="168">
        <v>38790</v>
      </c>
    </row>
    <row r="1608" spans="1:8" x14ac:dyDescent="0.25">
      <c r="A1608" s="84" t="s">
        <v>10</v>
      </c>
      <c r="B1608" s="84" t="s">
        <v>495</v>
      </c>
      <c r="C1608" s="84" t="s">
        <v>344</v>
      </c>
      <c r="D1608" s="84" t="s">
        <v>343</v>
      </c>
      <c r="E1608" s="168">
        <v>825</v>
      </c>
      <c r="F1608" s="168">
        <v>755</v>
      </c>
      <c r="G1608" s="168">
        <v>6160</v>
      </c>
      <c r="H1608" s="168">
        <v>3218235</v>
      </c>
    </row>
    <row r="1609" spans="1:8" x14ac:dyDescent="0.25">
      <c r="A1609" s="84" t="s">
        <v>11</v>
      </c>
      <c r="B1609" s="84" t="s">
        <v>494</v>
      </c>
      <c r="C1609" s="84" t="s">
        <v>344</v>
      </c>
      <c r="D1609" s="84" t="s">
        <v>343</v>
      </c>
      <c r="E1609" s="168">
        <v>135</v>
      </c>
      <c r="F1609" s="168">
        <v>120</v>
      </c>
      <c r="G1609" s="168">
        <v>2210</v>
      </c>
      <c r="H1609" s="168">
        <v>868830</v>
      </c>
    </row>
    <row r="1610" spans="1:8" x14ac:dyDescent="0.25">
      <c r="A1610" s="84" t="s">
        <v>12</v>
      </c>
      <c r="B1610" s="84" t="s">
        <v>13</v>
      </c>
      <c r="C1610" s="84" t="s">
        <v>344</v>
      </c>
      <c r="D1610" s="84" t="s">
        <v>343</v>
      </c>
      <c r="E1610" s="168">
        <v>2245</v>
      </c>
      <c r="F1610" s="168">
        <v>2050</v>
      </c>
      <c r="G1610" s="168">
        <v>16895</v>
      </c>
      <c r="H1610" s="168">
        <v>8187270</v>
      </c>
    </row>
    <row r="1611" spans="1:8" x14ac:dyDescent="0.25">
      <c r="A1611" s="84" t="s">
        <v>14</v>
      </c>
      <c r="B1611" s="84" t="s">
        <v>493</v>
      </c>
      <c r="C1611" s="84" t="s">
        <v>344</v>
      </c>
      <c r="D1611" s="84" t="s">
        <v>343</v>
      </c>
      <c r="E1611" s="168">
        <v>3955</v>
      </c>
      <c r="F1611" s="168">
        <v>3665</v>
      </c>
      <c r="G1611" s="168">
        <v>23375</v>
      </c>
      <c r="H1611" s="168">
        <v>12784000</v>
      </c>
    </row>
    <row r="1612" spans="1:8" x14ac:dyDescent="0.25">
      <c r="A1612" s="84" t="s">
        <v>15</v>
      </c>
      <c r="B1612" s="84" t="s">
        <v>327</v>
      </c>
      <c r="C1612" s="84" t="s">
        <v>344</v>
      </c>
      <c r="D1612" s="84" t="s">
        <v>343</v>
      </c>
      <c r="E1612" s="168">
        <v>730</v>
      </c>
      <c r="F1612" s="168">
        <v>675</v>
      </c>
      <c r="G1612" s="168">
        <v>9305</v>
      </c>
      <c r="H1612" s="168">
        <v>4978620</v>
      </c>
    </row>
    <row r="1613" spans="1:8" x14ac:dyDescent="0.25">
      <c r="A1613" s="84" t="s">
        <v>16</v>
      </c>
      <c r="B1613" s="84" t="s">
        <v>17</v>
      </c>
      <c r="C1613" s="84" t="s">
        <v>344</v>
      </c>
      <c r="D1613" s="84" t="s">
        <v>343</v>
      </c>
      <c r="E1613" s="168">
        <v>1505</v>
      </c>
      <c r="F1613" s="168">
        <v>1370</v>
      </c>
      <c r="G1613" s="168">
        <v>10775</v>
      </c>
      <c r="H1613" s="168">
        <v>6024510</v>
      </c>
    </row>
    <row r="1614" spans="1:8" x14ac:dyDescent="0.25">
      <c r="A1614" s="84" t="s">
        <v>18</v>
      </c>
      <c r="B1614" s="84" t="s">
        <v>19</v>
      </c>
      <c r="C1614" s="84" t="s">
        <v>344</v>
      </c>
      <c r="D1614" s="84" t="s">
        <v>343</v>
      </c>
      <c r="E1614" s="168">
        <v>245</v>
      </c>
      <c r="F1614" s="168">
        <v>225</v>
      </c>
      <c r="G1614" s="168">
        <v>1705</v>
      </c>
      <c r="H1614" s="168">
        <v>742835</v>
      </c>
    </row>
    <row r="1615" spans="1:8" x14ac:dyDescent="0.25">
      <c r="A1615" s="84" t="s">
        <v>20</v>
      </c>
      <c r="B1615" s="84" t="s">
        <v>21</v>
      </c>
      <c r="C1615" s="84" t="s">
        <v>344</v>
      </c>
      <c r="D1615" s="84" t="s">
        <v>343</v>
      </c>
      <c r="E1615" s="168">
        <v>525</v>
      </c>
      <c r="F1615" s="168">
        <v>495</v>
      </c>
      <c r="G1615" s="168">
        <v>2380</v>
      </c>
      <c r="H1615" s="168">
        <v>1049665</v>
      </c>
    </row>
    <row r="1616" spans="1:8" x14ac:dyDescent="0.25">
      <c r="A1616" s="84" t="s">
        <v>22</v>
      </c>
      <c r="B1616" s="84" t="s">
        <v>23</v>
      </c>
      <c r="C1616" s="84" t="s">
        <v>344</v>
      </c>
      <c r="D1616" s="84" t="s">
        <v>343</v>
      </c>
      <c r="E1616" s="168">
        <v>270</v>
      </c>
      <c r="F1616" s="168">
        <v>240</v>
      </c>
      <c r="G1616" s="168">
        <v>1170</v>
      </c>
      <c r="H1616" s="168">
        <v>537105</v>
      </c>
    </row>
    <row r="1617" spans="1:8" x14ac:dyDescent="0.25">
      <c r="A1617" s="84" t="s">
        <v>24</v>
      </c>
      <c r="B1617" s="84" t="s">
        <v>492</v>
      </c>
      <c r="C1617" s="84" t="s">
        <v>344</v>
      </c>
      <c r="D1617" s="84" t="s">
        <v>343</v>
      </c>
      <c r="E1617" s="168">
        <v>1895</v>
      </c>
      <c r="F1617" s="168">
        <v>1755</v>
      </c>
      <c r="G1617" s="168">
        <v>16895</v>
      </c>
      <c r="H1617" s="168">
        <v>7324025</v>
      </c>
    </row>
    <row r="1618" spans="1:8" x14ac:dyDescent="0.25">
      <c r="A1618" s="84" t="s">
        <v>25</v>
      </c>
      <c r="B1618" s="84" t="s">
        <v>491</v>
      </c>
      <c r="C1618" s="84" t="s">
        <v>344</v>
      </c>
      <c r="D1618" s="84" t="s">
        <v>343</v>
      </c>
      <c r="E1618" s="168">
        <v>1685</v>
      </c>
      <c r="F1618" s="168">
        <v>1550</v>
      </c>
      <c r="G1618" s="168">
        <v>12295</v>
      </c>
      <c r="H1618" s="168">
        <v>4747780</v>
      </c>
    </row>
    <row r="1619" spans="1:8" x14ac:dyDescent="0.25">
      <c r="A1619" s="84" t="s">
        <v>26</v>
      </c>
      <c r="B1619" s="84" t="s">
        <v>27</v>
      </c>
      <c r="C1619" s="84" t="s">
        <v>344</v>
      </c>
      <c r="D1619" s="84" t="s">
        <v>343</v>
      </c>
      <c r="E1619" s="168">
        <v>1620</v>
      </c>
      <c r="F1619" s="168">
        <v>1455</v>
      </c>
      <c r="G1619" s="168">
        <v>8335</v>
      </c>
      <c r="H1619" s="168">
        <v>3176890</v>
      </c>
    </row>
    <row r="1620" spans="1:8" x14ac:dyDescent="0.25">
      <c r="A1620" s="84" t="s">
        <v>2</v>
      </c>
      <c r="B1620" s="84" t="s">
        <v>3</v>
      </c>
      <c r="C1620" s="84" t="s">
        <v>342</v>
      </c>
      <c r="D1620" s="84" t="s">
        <v>341</v>
      </c>
      <c r="E1620" s="168">
        <v>20</v>
      </c>
      <c r="F1620" s="168">
        <v>15</v>
      </c>
      <c r="G1620" s="168">
        <v>80</v>
      </c>
      <c r="H1620" s="168">
        <v>23380</v>
      </c>
    </row>
    <row r="1621" spans="1:8" x14ac:dyDescent="0.25">
      <c r="A1621" s="84" t="s">
        <v>4</v>
      </c>
      <c r="B1621" s="84" t="s">
        <v>496</v>
      </c>
      <c r="C1621" s="84" t="s">
        <v>342</v>
      </c>
      <c r="D1621" s="84" t="s">
        <v>341</v>
      </c>
      <c r="E1621" s="168">
        <v>50</v>
      </c>
      <c r="F1621" s="168">
        <v>40</v>
      </c>
      <c r="G1621" s="168">
        <v>480</v>
      </c>
      <c r="H1621" s="168">
        <v>293725</v>
      </c>
    </row>
    <row r="1622" spans="1:8" x14ac:dyDescent="0.25">
      <c r="A1622" s="84" t="s">
        <v>7</v>
      </c>
      <c r="B1622" s="84" t="s">
        <v>497</v>
      </c>
      <c r="C1622" s="84" t="s">
        <v>342</v>
      </c>
      <c r="D1622" s="84" t="s">
        <v>341</v>
      </c>
      <c r="E1622" s="168">
        <v>0</v>
      </c>
      <c r="F1622" s="168">
        <v>0</v>
      </c>
      <c r="G1622" s="168">
        <v>0</v>
      </c>
      <c r="H1622" s="168">
        <v>715</v>
      </c>
    </row>
    <row r="1623" spans="1:8" x14ac:dyDescent="0.25">
      <c r="A1623" s="84" t="s">
        <v>10</v>
      </c>
      <c r="B1623" s="84" t="s">
        <v>495</v>
      </c>
      <c r="C1623" s="84" t="s">
        <v>342</v>
      </c>
      <c r="D1623" s="84" t="s">
        <v>341</v>
      </c>
      <c r="E1623" s="168">
        <v>75</v>
      </c>
      <c r="F1623" s="168">
        <v>65</v>
      </c>
      <c r="G1623" s="168">
        <v>580</v>
      </c>
      <c r="H1623" s="168">
        <v>291050</v>
      </c>
    </row>
    <row r="1624" spans="1:8" x14ac:dyDescent="0.25">
      <c r="A1624" s="84" t="s">
        <v>11</v>
      </c>
      <c r="B1624" s="84" t="s">
        <v>494</v>
      </c>
      <c r="C1624" s="84" t="s">
        <v>342</v>
      </c>
      <c r="D1624" s="84" t="s">
        <v>341</v>
      </c>
      <c r="E1624" s="168">
        <v>10</v>
      </c>
      <c r="F1624" s="168">
        <v>5</v>
      </c>
      <c r="G1624" s="168">
        <v>435</v>
      </c>
      <c r="H1624" s="168">
        <v>148630</v>
      </c>
    </row>
    <row r="1625" spans="1:8" x14ac:dyDescent="0.25">
      <c r="A1625" s="84" t="s">
        <v>12</v>
      </c>
      <c r="B1625" s="84" t="s">
        <v>13</v>
      </c>
      <c r="C1625" s="84" t="s">
        <v>342</v>
      </c>
      <c r="D1625" s="84" t="s">
        <v>341</v>
      </c>
      <c r="E1625" s="168">
        <v>235</v>
      </c>
      <c r="F1625" s="168">
        <v>190</v>
      </c>
      <c r="G1625" s="168">
        <v>3355</v>
      </c>
      <c r="H1625" s="168">
        <v>1407630</v>
      </c>
    </row>
    <row r="1626" spans="1:8" x14ac:dyDescent="0.25">
      <c r="A1626" s="84" t="s">
        <v>14</v>
      </c>
      <c r="B1626" s="84" t="s">
        <v>493</v>
      </c>
      <c r="C1626" s="84" t="s">
        <v>342</v>
      </c>
      <c r="D1626" s="84" t="s">
        <v>341</v>
      </c>
      <c r="E1626" s="168">
        <v>340</v>
      </c>
      <c r="F1626" s="168">
        <v>280</v>
      </c>
      <c r="G1626" s="168">
        <v>1955</v>
      </c>
      <c r="H1626" s="168">
        <v>1036980</v>
      </c>
    </row>
    <row r="1627" spans="1:8" x14ac:dyDescent="0.25">
      <c r="A1627" s="84" t="s">
        <v>15</v>
      </c>
      <c r="B1627" s="84" t="s">
        <v>327</v>
      </c>
      <c r="C1627" s="84" t="s">
        <v>342</v>
      </c>
      <c r="D1627" s="84" t="s">
        <v>341</v>
      </c>
      <c r="E1627" s="168">
        <v>150</v>
      </c>
      <c r="F1627" s="168">
        <v>125</v>
      </c>
      <c r="G1627" s="168">
        <v>1145</v>
      </c>
      <c r="H1627" s="168">
        <v>620450</v>
      </c>
    </row>
    <row r="1628" spans="1:8" x14ac:dyDescent="0.25">
      <c r="A1628" s="84" t="s">
        <v>16</v>
      </c>
      <c r="B1628" s="84" t="s">
        <v>17</v>
      </c>
      <c r="C1628" s="84" t="s">
        <v>342</v>
      </c>
      <c r="D1628" s="84" t="s">
        <v>341</v>
      </c>
      <c r="E1628" s="168">
        <v>205</v>
      </c>
      <c r="F1628" s="168">
        <v>135</v>
      </c>
      <c r="G1628" s="168">
        <v>1170</v>
      </c>
      <c r="H1628" s="168">
        <v>486465</v>
      </c>
    </row>
    <row r="1629" spans="1:8" x14ac:dyDescent="0.25">
      <c r="A1629" s="84" t="s">
        <v>18</v>
      </c>
      <c r="B1629" s="84" t="s">
        <v>19</v>
      </c>
      <c r="C1629" s="84" t="s">
        <v>342</v>
      </c>
      <c r="D1629" s="84" t="s">
        <v>341</v>
      </c>
      <c r="E1629" s="168">
        <v>25</v>
      </c>
      <c r="F1629" s="168">
        <v>25</v>
      </c>
      <c r="G1629" s="168">
        <v>120</v>
      </c>
      <c r="H1629" s="168">
        <v>73320</v>
      </c>
    </row>
    <row r="1630" spans="1:8" x14ac:dyDescent="0.25">
      <c r="A1630" s="84" t="s">
        <v>20</v>
      </c>
      <c r="B1630" s="84" t="s">
        <v>21</v>
      </c>
      <c r="C1630" s="84" t="s">
        <v>342</v>
      </c>
      <c r="D1630" s="84" t="s">
        <v>341</v>
      </c>
      <c r="E1630" s="168">
        <v>15</v>
      </c>
      <c r="F1630" s="168">
        <v>15</v>
      </c>
      <c r="G1630" s="168">
        <v>80</v>
      </c>
      <c r="H1630" s="168">
        <v>46215</v>
      </c>
    </row>
    <row r="1631" spans="1:8" x14ac:dyDescent="0.25">
      <c r="A1631" s="84" t="s">
        <v>22</v>
      </c>
      <c r="B1631" s="84" t="s">
        <v>23</v>
      </c>
      <c r="C1631" s="84" t="s">
        <v>342</v>
      </c>
      <c r="D1631" s="84" t="s">
        <v>341</v>
      </c>
      <c r="E1631" s="168">
        <v>15</v>
      </c>
      <c r="F1631" s="168">
        <v>15</v>
      </c>
      <c r="G1631" s="168">
        <v>180</v>
      </c>
      <c r="H1631" s="168">
        <v>102680</v>
      </c>
    </row>
    <row r="1632" spans="1:8" x14ac:dyDescent="0.25">
      <c r="A1632" s="84" t="s">
        <v>24</v>
      </c>
      <c r="B1632" s="84" t="s">
        <v>492</v>
      </c>
      <c r="C1632" s="84" t="s">
        <v>342</v>
      </c>
      <c r="D1632" s="84" t="s">
        <v>341</v>
      </c>
      <c r="E1632" s="168">
        <v>235</v>
      </c>
      <c r="F1632" s="168">
        <v>200</v>
      </c>
      <c r="G1632" s="168">
        <v>2075</v>
      </c>
      <c r="H1632" s="168">
        <v>790190</v>
      </c>
    </row>
    <row r="1633" spans="1:8" x14ac:dyDescent="0.25">
      <c r="A1633" s="84" t="s">
        <v>25</v>
      </c>
      <c r="B1633" s="84" t="s">
        <v>491</v>
      </c>
      <c r="C1633" s="84" t="s">
        <v>342</v>
      </c>
      <c r="D1633" s="84" t="s">
        <v>341</v>
      </c>
      <c r="E1633" s="168">
        <v>165</v>
      </c>
      <c r="F1633" s="168">
        <v>130</v>
      </c>
      <c r="G1633" s="168">
        <v>2095</v>
      </c>
      <c r="H1633" s="168">
        <v>739785</v>
      </c>
    </row>
    <row r="1634" spans="1:8" x14ac:dyDescent="0.25">
      <c r="A1634" s="84" t="s">
        <v>26</v>
      </c>
      <c r="B1634" s="84" t="s">
        <v>27</v>
      </c>
      <c r="C1634" s="84" t="s">
        <v>342</v>
      </c>
      <c r="D1634" s="84" t="s">
        <v>341</v>
      </c>
      <c r="E1634" s="168">
        <v>150</v>
      </c>
      <c r="F1634" s="168">
        <v>115</v>
      </c>
      <c r="G1634" s="168">
        <v>790</v>
      </c>
      <c r="H1634" s="168">
        <v>223120</v>
      </c>
    </row>
    <row r="1635" spans="1:8" x14ac:dyDescent="0.25">
      <c r="A1635" s="84" t="s">
        <v>2</v>
      </c>
      <c r="B1635" s="84" t="s">
        <v>3</v>
      </c>
      <c r="C1635" s="84"/>
      <c r="D1635" s="84" t="s">
        <v>488</v>
      </c>
      <c r="E1635" s="168">
        <v>0</v>
      </c>
      <c r="F1635" s="168">
        <v>0</v>
      </c>
      <c r="G1635" s="168">
        <v>0</v>
      </c>
      <c r="H1635" s="168">
        <v>500</v>
      </c>
    </row>
    <row r="1636" spans="1:8" x14ac:dyDescent="0.25">
      <c r="A1636" s="84" t="s">
        <v>4</v>
      </c>
      <c r="B1636" s="84" t="s">
        <v>496</v>
      </c>
      <c r="C1636" s="84"/>
      <c r="D1636" s="84" t="s">
        <v>488</v>
      </c>
      <c r="E1636" s="168">
        <v>5</v>
      </c>
      <c r="F1636" s="168">
        <v>5</v>
      </c>
      <c r="G1636" s="168">
        <v>15</v>
      </c>
      <c r="H1636" s="168">
        <v>2315</v>
      </c>
    </row>
    <row r="1637" spans="1:8" x14ac:dyDescent="0.25">
      <c r="A1637" s="84" t="s">
        <v>10</v>
      </c>
      <c r="B1637" s="84" t="s">
        <v>495</v>
      </c>
      <c r="C1637" s="84"/>
      <c r="D1637" s="84" t="s">
        <v>488</v>
      </c>
      <c r="E1637" s="168">
        <v>0</v>
      </c>
      <c r="F1637" s="168">
        <v>0</v>
      </c>
      <c r="G1637" s="168">
        <v>10</v>
      </c>
      <c r="H1637" s="168">
        <v>2200</v>
      </c>
    </row>
    <row r="1638" spans="1:8" x14ac:dyDescent="0.25">
      <c r="A1638" s="84" t="s">
        <v>11</v>
      </c>
      <c r="B1638" s="84" t="s">
        <v>494</v>
      </c>
      <c r="C1638" s="84"/>
      <c r="D1638" s="84" t="s">
        <v>488</v>
      </c>
      <c r="E1638" s="168">
        <v>0</v>
      </c>
      <c r="F1638" s="168">
        <v>0</v>
      </c>
      <c r="G1638" s="168">
        <v>10</v>
      </c>
      <c r="H1638" s="168">
        <v>3040</v>
      </c>
    </row>
    <row r="1639" spans="1:8" x14ac:dyDescent="0.25">
      <c r="A1639" s="84" t="s">
        <v>12</v>
      </c>
      <c r="B1639" s="84" t="s">
        <v>13</v>
      </c>
      <c r="C1639" s="84"/>
      <c r="D1639" s="84" t="s">
        <v>488</v>
      </c>
      <c r="E1639" s="168">
        <v>15</v>
      </c>
      <c r="F1639" s="168">
        <v>15</v>
      </c>
      <c r="G1639" s="168">
        <v>70</v>
      </c>
      <c r="H1639" s="168">
        <v>17220</v>
      </c>
    </row>
    <row r="1640" spans="1:8" x14ac:dyDescent="0.25">
      <c r="A1640" s="84" t="s">
        <v>14</v>
      </c>
      <c r="B1640" s="84" t="s">
        <v>493</v>
      </c>
      <c r="C1640" s="84"/>
      <c r="D1640" s="84" t="s">
        <v>488</v>
      </c>
      <c r="E1640" s="168">
        <v>45</v>
      </c>
      <c r="F1640" s="168">
        <v>40</v>
      </c>
      <c r="G1640" s="168">
        <v>135</v>
      </c>
      <c r="H1640" s="168">
        <v>21055</v>
      </c>
    </row>
    <row r="1641" spans="1:8" x14ac:dyDescent="0.25">
      <c r="A1641" s="84" t="s">
        <v>15</v>
      </c>
      <c r="B1641" s="84" t="s">
        <v>327</v>
      </c>
      <c r="C1641" s="84"/>
      <c r="D1641" s="84" t="s">
        <v>488</v>
      </c>
      <c r="E1641" s="168">
        <v>10</v>
      </c>
      <c r="F1641" s="168">
        <v>10</v>
      </c>
      <c r="G1641" s="168">
        <v>75</v>
      </c>
      <c r="H1641" s="168">
        <v>16600</v>
      </c>
    </row>
    <row r="1642" spans="1:8" x14ac:dyDescent="0.25">
      <c r="A1642" s="84" t="s">
        <v>16</v>
      </c>
      <c r="B1642" s="84" t="s">
        <v>17</v>
      </c>
      <c r="C1642" s="84"/>
      <c r="D1642" s="84" t="s">
        <v>488</v>
      </c>
      <c r="E1642" s="168">
        <v>20</v>
      </c>
      <c r="F1642" s="168">
        <v>15</v>
      </c>
      <c r="G1642" s="168">
        <v>70</v>
      </c>
      <c r="H1642" s="168">
        <v>22085</v>
      </c>
    </row>
    <row r="1643" spans="1:8" x14ac:dyDescent="0.25">
      <c r="A1643" s="84" t="s">
        <v>18</v>
      </c>
      <c r="B1643" s="84" t="s">
        <v>19</v>
      </c>
      <c r="C1643" s="84"/>
      <c r="D1643" s="84" t="s">
        <v>488</v>
      </c>
      <c r="E1643" s="168">
        <v>0</v>
      </c>
      <c r="F1643" s="168">
        <v>0</v>
      </c>
      <c r="G1643" s="168">
        <v>15</v>
      </c>
      <c r="H1643" s="168">
        <v>2395</v>
      </c>
    </row>
    <row r="1644" spans="1:8" x14ac:dyDescent="0.25">
      <c r="A1644" s="84" t="s">
        <v>20</v>
      </c>
      <c r="B1644" s="84" t="s">
        <v>21</v>
      </c>
      <c r="C1644" s="84"/>
      <c r="D1644" s="84" t="s">
        <v>488</v>
      </c>
      <c r="E1644" s="168">
        <v>0</v>
      </c>
      <c r="F1644" s="168">
        <v>0</v>
      </c>
      <c r="G1644" s="168">
        <v>5</v>
      </c>
      <c r="H1644" s="168">
        <v>460</v>
      </c>
    </row>
    <row r="1645" spans="1:8" x14ac:dyDescent="0.25">
      <c r="A1645" s="84" t="s">
        <v>24</v>
      </c>
      <c r="B1645" s="84" t="s">
        <v>492</v>
      </c>
      <c r="C1645" s="84"/>
      <c r="D1645" s="84" t="s">
        <v>488</v>
      </c>
      <c r="E1645" s="168">
        <v>20</v>
      </c>
      <c r="F1645" s="168">
        <v>20</v>
      </c>
      <c r="G1645" s="168">
        <v>75</v>
      </c>
      <c r="H1645" s="168">
        <v>16380</v>
      </c>
    </row>
    <row r="1646" spans="1:8" x14ac:dyDescent="0.25">
      <c r="A1646" s="84" t="s">
        <v>25</v>
      </c>
      <c r="B1646" s="84" t="s">
        <v>491</v>
      </c>
      <c r="C1646" s="84"/>
      <c r="D1646" s="84" t="s">
        <v>488</v>
      </c>
      <c r="E1646" s="168">
        <v>5</v>
      </c>
      <c r="F1646" s="168">
        <v>5</v>
      </c>
      <c r="G1646" s="168">
        <v>45</v>
      </c>
      <c r="H1646" s="168">
        <v>6955</v>
      </c>
    </row>
    <row r="1647" spans="1:8" ht="12" thickBot="1" x14ac:dyDescent="0.3">
      <c r="A1647" s="81" t="s">
        <v>26</v>
      </c>
      <c r="B1647" s="81" t="s">
        <v>27</v>
      </c>
      <c r="C1647" s="81"/>
      <c r="D1647" s="81" t="s">
        <v>488</v>
      </c>
      <c r="E1647" s="167">
        <v>25</v>
      </c>
      <c r="F1647" s="167">
        <v>20</v>
      </c>
      <c r="G1647" s="167">
        <v>40</v>
      </c>
      <c r="H1647" s="167">
        <v>7060</v>
      </c>
    </row>
    <row r="1648" spans="1:8" s="165" customFormat="1" ht="15.75" customHeight="1" thickBot="1" x14ac:dyDescent="0.3">
      <c r="A1648" s="275" t="s">
        <v>490</v>
      </c>
      <c r="B1648" s="276"/>
      <c r="C1648" s="276"/>
      <c r="D1648" s="277"/>
      <c r="E1648" s="166">
        <f>SUM(E2:E1647)</f>
        <v>1415465</v>
      </c>
      <c r="F1648" s="166">
        <f>SUM(F2:F1647)</f>
        <v>1273010</v>
      </c>
      <c r="G1648" s="166">
        <f>SUM(G2:G1647)</f>
        <v>13616025</v>
      </c>
      <c r="H1648" s="166">
        <f>SUM(H2:H1647)</f>
        <v>5987913765</v>
      </c>
    </row>
    <row r="1650" spans="1:9" s="121" customFormat="1" x14ac:dyDescent="0.2">
      <c r="A1650" s="75" t="s">
        <v>276</v>
      </c>
      <c r="C1650" s="122"/>
      <c r="D1650" s="122"/>
      <c r="E1650" s="122"/>
      <c r="F1650" s="122"/>
    </row>
    <row r="1651" spans="1:9" s="121" customFormat="1" x14ac:dyDescent="0.2">
      <c r="A1651" s="75" t="s">
        <v>277</v>
      </c>
      <c r="C1651" s="122"/>
      <c r="D1651" s="122"/>
      <c r="E1651" s="122"/>
      <c r="F1651" s="122"/>
      <c r="G1651" s="122"/>
      <c r="H1651" s="122"/>
      <c r="I1651" s="122"/>
    </row>
    <row r="1653" spans="1:9" x14ac:dyDescent="0.2">
      <c r="A1653" s="75" t="s">
        <v>666</v>
      </c>
      <c r="B1653" s="121"/>
      <c r="C1653" s="122"/>
      <c r="D1653" s="122"/>
      <c r="E1653" s="122"/>
      <c r="G1653" s="122"/>
    </row>
    <row r="1654" spans="1:9" s="121" customFormat="1" x14ac:dyDescent="0.2">
      <c r="A1654" s="75" t="s">
        <v>651</v>
      </c>
      <c r="C1654" s="122"/>
      <c r="D1654" s="122"/>
      <c r="E1654" s="122"/>
      <c r="F1654" s="122"/>
    </row>
  </sheetData>
  <mergeCells count="1">
    <mergeCell ref="A1648:D1648"/>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baseColWidth="10" defaultRowHeight="15" x14ac:dyDescent="0.25"/>
  <cols>
    <col min="1" max="1" width="23.42578125" customWidth="1"/>
    <col min="2" max="3" width="18.7109375" customWidth="1"/>
    <col min="5" max="5" width="25" customWidth="1"/>
  </cols>
  <sheetData>
    <row r="1" spans="1:5" x14ac:dyDescent="0.25">
      <c r="A1" s="154" t="s">
        <v>608</v>
      </c>
    </row>
    <row r="2" spans="1:5" x14ac:dyDescent="0.25">
      <c r="A2" s="14"/>
    </row>
    <row r="3" spans="1:5" ht="15" customHeight="1" x14ac:dyDescent="0.25">
      <c r="A3" s="265" t="s">
        <v>470</v>
      </c>
      <c r="B3" s="265" t="s">
        <v>44</v>
      </c>
      <c r="C3" s="265" t="s">
        <v>48</v>
      </c>
    </row>
    <row r="4" spans="1:5" x14ac:dyDescent="0.25">
      <c r="A4" s="266"/>
      <c r="B4" s="266"/>
      <c r="C4" s="266"/>
    </row>
    <row r="5" spans="1:5" x14ac:dyDescent="0.25">
      <c r="A5" s="5" t="s">
        <v>30</v>
      </c>
      <c r="B5" s="6">
        <v>0.31370340269789876</v>
      </c>
      <c r="C5" s="6">
        <v>0.32912560428784515</v>
      </c>
    </row>
    <row r="6" spans="1:5" x14ac:dyDescent="0.25">
      <c r="A6" s="5" t="s">
        <v>31</v>
      </c>
      <c r="B6" s="6">
        <v>0.14792820663923928</v>
      </c>
      <c r="C6" s="6">
        <v>0.15417496228404373</v>
      </c>
    </row>
    <row r="7" spans="1:5" x14ac:dyDescent="0.25">
      <c r="A7" s="5" t="s">
        <v>32</v>
      </c>
      <c r="B7" s="6">
        <v>0.20050994126208738</v>
      </c>
      <c r="C7" s="6">
        <v>0.19910271554134742</v>
      </c>
    </row>
    <row r="8" spans="1:5" x14ac:dyDescent="0.25">
      <c r="A8" s="5" t="s">
        <v>33</v>
      </c>
      <c r="B8" s="6">
        <v>7.195544855133762E-2</v>
      </c>
      <c r="C8" s="6">
        <v>7.0055642943065072E-2</v>
      </c>
    </row>
    <row r="9" spans="1:5" x14ac:dyDescent="0.25">
      <c r="A9" s="5" t="s">
        <v>34</v>
      </c>
      <c r="B9" s="6">
        <v>6.0205589304056575E-2</v>
      </c>
      <c r="C9" s="6">
        <v>5.8587326932535926E-2</v>
      </c>
    </row>
    <row r="10" spans="1:5" x14ac:dyDescent="0.25">
      <c r="A10" s="18" t="s">
        <v>47</v>
      </c>
      <c r="B10" s="6">
        <v>0.2056974115453804</v>
      </c>
      <c r="C10" s="6">
        <v>0.18895374801116288</v>
      </c>
    </row>
    <row r="11" spans="1:5" x14ac:dyDescent="0.25">
      <c r="A11" s="7" t="s">
        <v>35</v>
      </c>
      <c r="B11" s="8">
        <v>1</v>
      </c>
      <c r="C11" s="8">
        <v>1</v>
      </c>
    </row>
    <row r="13" spans="1:5" x14ac:dyDescent="0.25">
      <c r="A13" s="75" t="s">
        <v>651</v>
      </c>
      <c r="B13" s="15"/>
      <c r="C13" s="15"/>
      <c r="D13" s="15"/>
      <c r="E13" s="11"/>
    </row>
    <row r="14" spans="1:5" x14ac:dyDescent="0.25">
      <c r="A14" s="16"/>
      <c r="B14" s="15"/>
      <c r="C14" s="15"/>
      <c r="D14" s="15"/>
      <c r="E14" s="11"/>
    </row>
    <row r="16" spans="1:5" x14ac:dyDescent="0.25">
      <c r="B16" s="236"/>
    </row>
    <row r="17" spans="2:2" x14ac:dyDescent="0.25">
      <c r="B17" s="236"/>
    </row>
  </sheetData>
  <mergeCells count="3">
    <mergeCell ref="A3:A4"/>
    <mergeCell ref="B3:B4"/>
    <mergeCell ref="C3: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70" zoomScaleNormal="70" workbookViewId="0"/>
  </sheetViews>
  <sheetFormatPr baseColWidth="10" defaultColWidth="9.140625" defaultRowHeight="15" x14ac:dyDescent="0.25"/>
  <cols>
    <col min="2" max="2" width="56.28515625" customWidth="1"/>
    <col min="3" max="3" width="12.140625" bestFit="1" customWidth="1"/>
    <col min="4" max="4" width="16.28515625" customWidth="1"/>
    <col min="5" max="5" width="16.7109375" bestFit="1" customWidth="1"/>
    <col min="8" max="8" width="49.42578125" customWidth="1"/>
    <col min="9" max="9" width="15.140625" bestFit="1" customWidth="1"/>
    <col min="10" max="10" width="16.140625" customWidth="1"/>
    <col min="11" max="11" width="18.28515625" bestFit="1" customWidth="1"/>
  </cols>
  <sheetData>
    <row r="1" spans="1:11" ht="17.25" x14ac:dyDescent="0.25">
      <c r="A1" s="13" t="s">
        <v>652</v>
      </c>
    </row>
    <row r="3" spans="1:11" s="62" customFormat="1" ht="45" x14ac:dyDescent="0.25">
      <c r="A3" s="62" t="s">
        <v>0</v>
      </c>
      <c r="B3" s="62" t="s">
        <v>1</v>
      </c>
      <c r="C3" s="62" t="s">
        <v>41</v>
      </c>
      <c r="D3" s="62" t="s">
        <v>46</v>
      </c>
      <c r="E3" s="62" t="s">
        <v>52</v>
      </c>
      <c r="G3" s="62" t="s">
        <v>0</v>
      </c>
      <c r="H3" s="62" t="s">
        <v>1</v>
      </c>
      <c r="I3" s="62" t="s">
        <v>41</v>
      </c>
      <c r="J3" s="62" t="s">
        <v>46</v>
      </c>
      <c r="K3" s="62" t="s">
        <v>52</v>
      </c>
    </row>
    <row r="4" spans="1:11" x14ac:dyDescent="0.25">
      <c r="A4" s="17" t="s">
        <v>2</v>
      </c>
      <c r="B4" s="17" t="s">
        <v>3</v>
      </c>
      <c r="C4" s="45">
        <v>14968</v>
      </c>
      <c r="D4" s="45">
        <v>64068</v>
      </c>
      <c r="E4" s="45">
        <v>27086361.890000001</v>
      </c>
      <c r="G4" s="17" t="s">
        <v>5</v>
      </c>
      <c r="H4" s="17" t="s">
        <v>6</v>
      </c>
      <c r="I4" s="3">
        <f t="shared" ref="I4:I20" si="0">VLOOKUP($G4,$A$4:$E$20,3, 0)/SUM(C$4:C$20)</f>
        <v>2.6139173436948077E-5</v>
      </c>
      <c r="J4" s="3">
        <f t="shared" ref="J4:J20" si="1">VLOOKUP($G4,$A$4:$E$20,4, 0)/SUM(D$4:D$20)</f>
        <v>1.2815731519751869E-4</v>
      </c>
      <c r="K4" s="3">
        <f t="shared" ref="K4:K20" si="2">VLOOKUP($G4,$A$4:$E$20,5, 0)/SUM(E$4:E$20)</f>
        <v>1.2322147075221623E-4</v>
      </c>
    </row>
    <row r="5" spans="1:11" x14ac:dyDescent="0.25">
      <c r="A5" s="17" t="s">
        <v>4</v>
      </c>
      <c r="B5" s="17" t="s">
        <v>39</v>
      </c>
      <c r="C5" s="45">
        <v>31070</v>
      </c>
      <c r="D5" s="45">
        <v>292080</v>
      </c>
      <c r="E5" s="45">
        <v>127970291.14</v>
      </c>
      <c r="G5" s="17" t="s">
        <v>2</v>
      </c>
      <c r="H5" s="17" t="s">
        <v>3</v>
      </c>
      <c r="I5" s="3">
        <f t="shared" si="0"/>
        <v>1.0574355351465912E-2</v>
      </c>
      <c r="J5" s="3">
        <f t="shared" si="1"/>
        <v>4.7053196963178388E-3</v>
      </c>
      <c r="K5" s="3">
        <f t="shared" si="2"/>
        <v>4.523505740350587E-3</v>
      </c>
    </row>
    <row r="6" spans="1:11" x14ac:dyDescent="0.25">
      <c r="A6" s="17" t="s">
        <v>5</v>
      </c>
      <c r="B6" s="17" t="s">
        <v>6</v>
      </c>
      <c r="C6" s="45">
        <v>37</v>
      </c>
      <c r="D6" s="45">
        <v>1745</v>
      </c>
      <c r="E6" s="45">
        <v>737839.53</v>
      </c>
      <c r="G6" s="17" t="s">
        <v>11</v>
      </c>
      <c r="H6" s="17" t="s">
        <v>38</v>
      </c>
      <c r="I6" s="3">
        <f t="shared" si="0"/>
        <v>6.3277993641822679E-3</v>
      </c>
      <c r="J6" s="3">
        <f t="shared" si="1"/>
        <v>9.984886984343069E-3</v>
      </c>
      <c r="K6" s="3">
        <f t="shared" si="2"/>
        <v>9.6538954165941212E-3</v>
      </c>
    </row>
    <row r="7" spans="1:11" x14ac:dyDescent="0.25">
      <c r="A7" s="17" t="s">
        <v>7</v>
      </c>
      <c r="B7" s="17" t="s">
        <v>329</v>
      </c>
      <c r="C7" s="45">
        <v>8495</v>
      </c>
      <c r="D7" s="45">
        <v>341578</v>
      </c>
      <c r="E7" s="45">
        <v>150685655.03999999</v>
      </c>
      <c r="G7" s="17" t="s">
        <v>22</v>
      </c>
      <c r="H7" s="17" t="s">
        <v>23</v>
      </c>
      <c r="I7" s="3">
        <f t="shared" si="0"/>
        <v>2.1880607559166373E-2</v>
      </c>
      <c r="J7" s="3">
        <f t="shared" si="1"/>
        <v>1.0349676316484086E-2</v>
      </c>
      <c r="K7" s="3">
        <f t="shared" si="2"/>
        <v>1.0202688820663903E-2</v>
      </c>
    </row>
    <row r="8" spans="1:11" x14ac:dyDescent="0.25">
      <c r="A8" s="17" t="s">
        <v>8</v>
      </c>
      <c r="B8" s="17" t="s">
        <v>9</v>
      </c>
      <c r="C8" s="45">
        <v>2511</v>
      </c>
      <c r="D8" s="45">
        <v>390466</v>
      </c>
      <c r="E8" s="45">
        <v>150946446.84999999</v>
      </c>
      <c r="G8" s="17" t="s">
        <v>20</v>
      </c>
      <c r="H8" s="17" t="s">
        <v>21</v>
      </c>
      <c r="I8" s="3">
        <f t="shared" si="0"/>
        <v>2.8607559166372306E-2</v>
      </c>
      <c r="J8" s="3">
        <f t="shared" si="1"/>
        <v>1.594769066393421E-2</v>
      </c>
      <c r="K8" s="3">
        <f t="shared" si="2"/>
        <v>1.5109528129911841E-2</v>
      </c>
    </row>
    <row r="9" spans="1:11" x14ac:dyDescent="0.25">
      <c r="A9" s="17" t="s">
        <v>10</v>
      </c>
      <c r="B9" s="17" t="s">
        <v>328</v>
      </c>
      <c r="C9" s="45">
        <v>62668</v>
      </c>
      <c r="D9" s="45">
        <v>1178174</v>
      </c>
      <c r="E9" s="45">
        <v>567147863.94000006</v>
      </c>
      <c r="G9" s="17" t="s">
        <v>4</v>
      </c>
      <c r="H9" s="17" t="s">
        <v>39</v>
      </c>
      <c r="I9" s="3">
        <f t="shared" si="0"/>
        <v>2.1949841045566937E-2</v>
      </c>
      <c r="J9" s="3">
        <f t="shared" si="1"/>
        <v>2.1451110958676942E-2</v>
      </c>
      <c r="K9" s="3">
        <f t="shared" si="2"/>
        <v>2.1371432195914072E-2</v>
      </c>
    </row>
    <row r="10" spans="1:11" x14ac:dyDescent="0.25">
      <c r="A10" s="17" t="s">
        <v>11</v>
      </c>
      <c r="B10" s="17" t="s">
        <v>38</v>
      </c>
      <c r="C10" s="45">
        <v>8957</v>
      </c>
      <c r="D10" s="45">
        <v>135955</v>
      </c>
      <c r="E10" s="45">
        <v>57806692.399999999</v>
      </c>
      <c r="G10" s="17" t="s">
        <v>7</v>
      </c>
      <c r="H10" s="17" t="s">
        <v>329</v>
      </c>
      <c r="I10" s="3">
        <f t="shared" si="0"/>
        <v>6.001412928293889E-3</v>
      </c>
      <c r="J10" s="3">
        <f t="shared" si="1"/>
        <v>2.5086372155036125E-2</v>
      </c>
      <c r="K10" s="3">
        <f t="shared" si="2"/>
        <v>2.516496782883116E-2</v>
      </c>
    </row>
    <row r="11" spans="1:11" x14ac:dyDescent="0.25">
      <c r="A11" s="17" t="s">
        <v>12</v>
      </c>
      <c r="B11" s="17" t="s">
        <v>13</v>
      </c>
      <c r="C11" s="45">
        <v>187513</v>
      </c>
      <c r="D11" s="45">
        <v>1482331</v>
      </c>
      <c r="E11" s="45">
        <v>739924779.28999996</v>
      </c>
      <c r="G11" s="17" t="s">
        <v>18</v>
      </c>
      <c r="H11" s="17" t="s">
        <v>19</v>
      </c>
      <c r="I11" s="3">
        <f t="shared" si="0"/>
        <v>2.1960438007771105E-2</v>
      </c>
      <c r="J11" s="3">
        <f t="shared" si="1"/>
        <v>2.8638863555276343E-2</v>
      </c>
      <c r="K11" s="3">
        <f t="shared" si="2"/>
        <v>2.808973881336943E-2</v>
      </c>
    </row>
    <row r="12" spans="1:11" x14ac:dyDescent="0.25">
      <c r="A12" s="17" t="s">
        <v>14</v>
      </c>
      <c r="B12" s="17" t="s">
        <v>36</v>
      </c>
      <c r="C12" s="45">
        <v>313820</v>
      </c>
      <c r="D12" s="45">
        <v>2152515</v>
      </c>
      <c r="E12" s="45">
        <v>1041263382.34</v>
      </c>
      <c r="G12" s="17" t="s">
        <v>8</v>
      </c>
      <c r="H12" s="17" t="s">
        <v>9</v>
      </c>
      <c r="I12" s="3">
        <f t="shared" si="0"/>
        <v>1.7739314729777465E-3</v>
      </c>
      <c r="J12" s="3">
        <f t="shared" si="1"/>
        <v>2.8676833373016811E-2</v>
      </c>
      <c r="K12" s="3">
        <f t="shared" si="2"/>
        <v>2.5208520863172289E-2</v>
      </c>
    </row>
    <row r="13" spans="1:11" x14ac:dyDescent="0.25">
      <c r="A13" s="17" t="s">
        <v>15</v>
      </c>
      <c r="B13" s="17" t="s">
        <v>327</v>
      </c>
      <c r="C13" s="45">
        <v>46938</v>
      </c>
      <c r="D13" s="45">
        <v>1050100</v>
      </c>
      <c r="E13" s="45">
        <v>457236839.85000002</v>
      </c>
      <c r="G13" s="17" t="s">
        <v>26</v>
      </c>
      <c r="H13" s="17" t="s">
        <v>27</v>
      </c>
      <c r="I13" s="3">
        <f t="shared" si="0"/>
        <v>0.10537548569410102</v>
      </c>
      <c r="J13" s="3">
        <f t="shared" si="1"/>
        <v>5.949488538476351E-2</v>
      </c>
      <c r="K13" s="3">
        <f t="shared" si="2"/>
        <v>4.8953473508274413E-2</v>
      </c>
    </row>
    <row r="14" spans="1:11" x14ac:dyDescent="0.25">
      <c r="A14" s="17" t="s">
        <v>16</v>
      </c>
      <c r="B14" s="17" t="s">
        <v>17</v>
      </c>
      <c r="C14" s="45">
        <v>173896</v>
      </c>
      <c r="D14" s="45">
        <v>1204124</v>
      </c>
      <c r="E14" s="45">
        <v>658495962.42999995</v>
      </c>
      <c r="G14" s="17" t="s">
        <v>25</v>
      </c>
      <c r="H14" s="17" t="s">
        <v>37</v>
      </c>
      <c r="I14" s="3">
        <f t="shared" si="0"/>
        <v>8.0031084422465565E-2</v>
      </c>
      <c r="J14" s="3">
        <f t="shared" si="1"/>
        <v>7.6027032160068411E-2</v>
      </c>
      <c r="K14" s="3">
        <f t="shared" si="2"/>
        <v>5.8108461834483323E-2</v>
      </c>
    </row>
    <row r="15" spans="1:11" x14ac:dyDescent="0.25">
      <c r="A15" s="17" t="s">
        <v>18</v>
      </c>
      <c r="B15" s="17" t="s">
        <v>19</v>
      </c>
      <c r="C15" s="45">
        <v>31085</v>
      </c>
      <c r="D15" s="45">
        <v>389949</v>
      </c>
      <c r="E15" s="45">
        <v>168198931.22</v>
      </c>
      <c r="G15" s="17" t="s">
        <v>15</v>
      </c>
      <c r="H15" s="17" t="s">
        <v>327</v>
      </c>
      <c r="I15" s="3">
        <f t="shared" si="0"/>
        <v>3.316001412928294E-2</v>
      </c>
      <c r="J15" s="3">
        <f t="shared" si="1"/>
        <v>7.7122061139779013E-2</v>
      </c>
      <c r="K15" s="3">
        <f t="shared" si="2"/>
        <v>7.6359958497225752E-2</v>
      </c>
    </row>
    <row r="16" spans="1:11" x14ac:dyDescent="0.25">
      <c r="A16" s="17" t="s">
        <v>20</v>
      </c>
      <c r="B16" s="17" t="s">
        <v>21</v>
      </c>
      <c r="C16" s="45">
        <v>40494</v>
      </c>
      <c r="D16" s="45">
        <v>217145</v>
      </c>
      <c r="E16" s="45">
        <v>90474550.140000001</v>
      </c>
      <c r="G16" s="17" t="s">
        <v>10</v>
      </c>
      <c r="H16" s="17" t="s">
        <v>328</v>
      </c>
      <c r="I16" s="3">
        <f t="shared" si="0"/>
        <v>4.427269516072059E-2</v>
      </c>
      <c r="J16" s="3">
        <f t="shared" si="1"/>
        <v>8.6528147091989333E-2</v>
      </c>
      <c r="K16" s="3">
        <f t="shared" si="2"/>
        <v>9.4715437554104248E-2</v>
      </c>
    </row>
    <row r="17" spans="1:11" x14ac:dyDescent="0.25">
      <c r="A17" s="17" t="s">
        <v>22</v>
      </c>
      <c r="B17" s="17" t="s">
        <v>23</v>
      </c>
      <c r="C17" s="45">
        <v>30972</v>
      </c>
      <c r="D17" s="45">
        <v>140922</v>
      </c>
      <c r="E17" s="45">
        <v>61092819.93</v>
      </c>
      <c r="G17" s="17" t="s">
        <v>16</v>
      </c>
      <c r="H17" s="17" t="s">
        <v>17</v>
      </c>
      <c r="I17" s="3">
        <f t="shared" si="0"/>
        <v>0.12285128929706818</v>
      </c>
      <c r="J17" s="3">
        <f t="shared" si="1"/>
        <v>8.8433982237763331E-2</v>
      </c>
      <c r="K17" s="3">
        <f t="shared" si="2"/>
        <v>0.10997085094508384</v>
      </c>
    </row>
    <row r="18" spans="1:11" x14ac:dyDescent="0.25">
      <c r="A18" s="17" t="s">
        <v>24</v>
      </c>
      <c r="B18" s="17" t="s">
        <v>40</v>
      </c>
      <c r="C18" s="45">
        <v>199633</v>
      </c>
      <c r="D18" s="45">
        <v>2729649</v>
      </c>
      <c r="E18" s="45">
        <v>1047767633.96</v>
      </c>
      <c r="G18" s="17" t="s">
        <v>12</v>
      </c>
      <c r="H18" s="17" t="s">
        <v>13</v>
      </c>
      <c r="I18" s="3">
        <f t="shared" si="0"/>
        <v>0.13247121158601202</v>
      </c>
      <c r="J18" s="3">
        <f t="shared" si="1"/>
        <v>0.10886622417997312</v>
      </c>
      <c r="K18" s="3">
        <f t="shared" si="2"/>
        <v>0.12356971379687773</v>
      </c>
    </row>
    <row r="19" spans="1:11" x14ac:dyDescent="0.25">
      <c r="A19" s="17" t="s">
        <v>25</v>
      </c>
      <c r="B19" s="17" t="s">
        <v>37</v>
      </c>
      <c r="C19" s="45">
        <v>113284</v>
      </c>
      <c r="D19" s="45">
        <v>1035190</v>
      </c>
      <c r="E19" s="45">
        <v>347948453.36000001</v>
      </c>
      <c r="G19" s="17" t="s">
        <v>14</v>
      </c>
      <c r="H19" s="17" t="s">
        <v>36</v>
      </c>
      <c r="I19" s="3">
        <f t="shared" si="0"/>
        <v>0.22170257859413633</v>
      </c>
      <c r="J19" s="3">
        <f t="shared" si="1"/>
        <v>0.15808627124492089</v>
      </c>
      <c r="K19" s="3">
        <f t="shared" si="2"/>
        <v>0.17389418727993886</v>
      </c>
    </row>
    <row r="20" spans="1:11" x14ac:dyDescent="0.25">
      <c r="A20" s="17" t="s">
        <v>26</v>
      </c>
      <c r="B20" s="17" t="s">
        <v>27</v>
      </c>
      <c r="C20" s="45">
        <v>149159</v>
      </c>
      <c r="D20" s="45">
        <v>810087</v>
      </c>
      <c r="E20" s="45">
        <v>293129173.55000001</v>
      </c>
      <c r="G20" s="17" t="s">
        <v>24</v>
      </c>
      <c r="H20" s="17" t="s">
        <v>40</v>
      </c>
      <c r="I20" s="3">
        <f t="shared" si="0"/>
        <v>0.14103355704697987</v>
      </c>
      <c r="J20" s="3">
        <f t="shared" si="1"/>
        <v>0.20047248554245944</v>
      </c>
      <c r="K20" s="3">
        <f t="shared" si="2"/>
        <v>0.1749804173044523</v>
      </c>
    </row>
    <row r="21" spans="1:11" x14ac:dyDescent="0.25">
      <c r="C21" s="19"/>
      <c r="D21" s="19"/>
      <c r="E21" s="19"/>
      <c r="I21" s="12"/>
      <c r="J21" s="12"/>
      <c r="K21" s="12"/>
    </row>
    <row r="22" spans="1:11" s="11" customFormat="1" x14ac:dyDescent="0.25">
      <c r="A22" s="75" t="s">
        <v>651</v>
      </c>
      <c r="C22" s="10"/>
      <c r="D22" s="10"/>
      <c r="E22" s="10"/>
      <c r="I22" s="63"/>
      <c r="J22" s="63"/>
      <c r="K22" s="63"/>
    </row>
    <row r="23" spans="1:11" x14ac:dyDescent="0.25">
      <c r="C23" s="20"/>
      <c r="D23" s="20"/>
      <c r="E23" s="20"/>
      <c r="I23" s="4"/>
      <c r="J23" s="4"/>
      <c r="K23" s="4"/>
    </row>
    <row r="24" spans="1:11" x14ac:dyDescent="0.25">
      <c r="B24" s="17"/>
      <c r="C24" s="45"/>
      <c r="D24" s="45"/>
      <c r="E24" s="45"/>
    </row>
    <row r="25" spans="1:11" x14ac:dyDescent="0.25">
      <c r="B25" s="17"/>
      <c r="C25" s="45"/>
      <c r="D25" s="45"/>
      <c r="E25" s="45"/>
    </row>
    <row r="26" spans="1:11" x14ac:dyDescent="0.25">
      <c r="A26" s="62"/>
      <c r="B26" s="17"/>
      <c r="C26" s="45"/>
      <c r="D26" s="45"/>
      <c r="E26" s="45"/>
      <c r="F26" s="17"/>
    </row>
    <row r="27" spans="1:11" x14ac:dyDescent="0.25">
      <c r="A27" s="17"/>
      <c r="B27" s="17"/>
      <c r="C27" s="45"/>
      <c r="D27" s="45"/>
      <c r="E27" s="45"/>
      <c r="F27" s="17"/>
    </row>
    <row r="28" spans="1:11" x14ac:dyDescent="0.25">
      <c r="A28" s="17"/>
      <c r="B28" s="17"/>
      <c r="C28" s="45"/>
      <c r="D28" s="45"/>
      <c r="E28" s="45"/>
      <c r="F28" s="17"/>
    </row>
    <row r="29" spans="1:11" x14ac:dyDescent="0.25">
      <c r="A29" s="17"/>
      <c r="B29" s="17"/>
      <c r="C29" s="45"/>
      <c r="D29" s="45"/>
      <c r="E29" s="45"/>
      <c r="F29" s="45"/>
    </row>
    <row r="30" spans="1:11" x14ac:dyDescent="0.25">
      <c r="A30" s="17"/>
      <c r="B30" s="17"/>
      <c r="C30" s="45"/>
      <c r="D30" s="45"/>
      <c r="E30" s="45"/>
      <c r="F30" s="45"/>
    </row>
    <row r="31" spans="1:11" x14ac:dyDescent="0.25">
      <c r="A31" s="17"/>
      <c r="B31" s="17"/>
      <c r="C31" s="45"/>
      <c r="D31" s="45"/>
      <c r="E31" s="45"/>
      <c r="F31" s="45"/>
    </row>
    <row r="32" spans="1:11" x14ac:dyDescent="0.25">
      <c r="A32" s="17"/>
      <c r="B32" s="17"/>
      <c r="C32" s="45"/>
      <c r="D32" s="45"/>
      <c r="E32" s="45"/>
      <c r="F32" s="45"/>
    </row>
    <row r="33" spans="1:6" x14ac:dyDescent="0.25">
      <c r="A33" s="17"/>
      <c r="B33" s="17"/>
      <c r="C33" s="45"/>
      <c r="D33" s="45"/>
      <c r="E33" s="45"/>
      <c r="F33" s="45"/>
    </row>
    <row r="34" spans="1:6" x14ac:dyDescent="0.25">
      <c r="A34" s="17"/>
      <c r="B34" s="17"/>
      <c r="C34" s="45"/>
      <c r="D34" s="45"/>
      <c r="E34" s="45"/>
      <c r="F34" s="45"/>
    </row>
    <row r="35" spans="1:6" x14ac:dyDescent="0.25">
      <c r="A35" s="17"/>
      <c r="B35" s="17"/>
      <c r="C35" s="45"/>
      <c r="D35" s="45"/>
      <c r="E35" s="45"/>
      <c r="F35" s="45"/>
    </row>
    <row r="36" spans="1:6" x14ac:dyDescent="0.25">
      <c r="A36" s="17"/>
      <c r="B36" s="17"/>
      <c r="C36" s="45"/>
      <c r="D36" s="45"/>
      <c r="E36" s="45"/>
      <c r="F36" s="45"/>
    </row>
    <row r="37" spans="1:6" x14ac:dyDescent="0.25">
      <c r="A37" s="17"/>
      <c r="B37" s="17"/>
      <c r="C37" s="45"/>
      <c r="D37" s="45"/>
      <c r="E37" s="45"/>
      <c r="F37" s="45"/>
    </row>
    <row r="38" spans="1:6" x14ac:dyDescent="0.25">
      <c r="B38" s="17"/>
      <c r="C38" s="45"/>
      <c r="D38" s="45"/>
      <c r="E38" s="45"/>
      <c r="F38" s="45"/>
    </row>
    <row r="39" spans="1:6" x14ac:dyDescent="0.25">
      <c r="B39" s="17"/>
      <c r="C39" s="45"/>
      <c r="D39" s="45"/>
      <c r="E39" s="45"/>
      <c r="F39" s="45"/>
    </row>
    <row r="40" spans="1:6" x14ac:dyDescent="0.25">
      <c r="A40" s="17"/>
      <c r="B40" s="17"/>
      <c r="C40" s="45"/>
      <c r="D40" s="45"/>
      <c r="E40" s="45"/>
      <c r="F40" s="45"/>
    </row>
    <row r="41" spans="1:6" x14ac:dyDescent="0.25">
      <c r="A41" s="17"/>
      <c r="B41" s="17"/>
      <c r="C41" s="45"/>
      <c r="D41" s="45"/>
      <c r="E41" s="45"/>
      <c r="F41" s="45"/>
    </row>
    <row r="42" spans="1:6" x14ac:dyDescent="0.25">
      <c r="A42" s="17"/>
      <c r="B42" s="17"/>
      <c r="C42" s="45"/>
      <c r="D42" s="45"/>
      <c r="E42" s="45"/>
      <c r="F42" s="45"/>
    </row>
    <row r="43" spans="1:6" x14ac:dyDescent="0.25">
      <c r="A43" s="17"/>
      <c r="B43" s="17"/>
      <c r="C43" s="45"/>
      <c r="D43" s="45"/>
      <c r="E43" s="45"/>
      <c r="F43" s="45"/>
    </row>
    <row r="44" spans="1:6" x14ac:dyDescent="0.25">
      <c r="A44" s="17"/>
      <c r="B44" s="17"/>
      <c r="C44" s="45"/>
      <c r="D44" s="45"/>
      <c r="E44" s="45"/>
      <c r="F44" s="45"/>
    </row>
    <row r="45" spans="1:6" x14ac:dyDescent="0.25">
      <c r="A45" s="17"/>
      <c r="B45" s="17"/>
      <c r="C45" s="45"/>
      <c r="D45" s="45"/>
      <c r="E45" s="45"/>
      <c r="F45" s="45"/>
    </row>
    <row r="46" spans="1:6" x14ac:dyDescent="0.25">
      <c r="B46" s="17"/>
      <c r="C46" s="45"/>
      <c r="D46" s="45"/>
      <c r="E46" s="45"/>
    </row>
    <row r="47" spans="1:6" x14ac:dyDescent="0.25">
      <c r="A47" s="17"/>
      <c r="B47" s="17"/>
      <c r="C47" s="45"/>
      <c r="D47" s="45"/>
      <c r="E47" s="45"/>
    </row>
    <row r="48" spans="1:6" x14ac:dyDescent="0.25">
      <c r="A48" s="17"/>
      <c r="B48" s="17"/>
      <c r="C48" s="45"/>
      <c r="D48" s="45"/>
      <c r="E48" s="45"/>
    </row>
    <row r="49" spans="1:5" x14ac:dyDescent="0.25">
      <c r="A49" s="17"/>
      <c r="B49" s="17"/>
      <c r="C49" s="45"/>
      <c r="D49" s="45"/>
      <c r="E49" s="45"/>
    </row>
    <row r="50" spans="1:5" x14ac:dyDescent="0.25">
      <c r="A50" s="17"/>
      <c r="B50" s="17"/>
      <c r="C50" s="45"/>
      <c r="D50" s="45"/>
      <c r="E50" s="45"/>
    </row>
    <row r="51" spans="1:5" x14ac:dyDescent="0.25">
      <c r="A51" s="17"/>
      <c r="B51" s="17"/>
      <c r="C51" s="45"/>
      <c r="D51" s="45"/>
      <c r="E51" s="45"/>
    </row>
    <row r="52" spans="1:5" x14ac:dyDescent="0.25">
      <c r="A52" s="17"/>
      <c r="B52" s="17"/>
      <c r="C52" s="45"/>
      <c r="D52" s="45"/>
      <c r="E52" s="45"/>
    </row>
    <row r="53" spans="1:5" x14ac:dyDescent="0.25">
      <c r="A53" s="17"/>
      <c r="B53" s="17"/>
      <c r="C53" s="45"/>
      <c r="D53" s="45"/>
      <c r="E53" s="45"/>
    </row>
    <row r="54" spans="1:5" x14ac:dyDescent="0.25">
      <c r="A54" s="17"/>
      <c r="B54" s="17"/>
      <c r="C54" s="45"/>
      <c r="D54" s="45"/>
      <c r="E54" s="45"/>
    </row>
    <row r="55" spans="1:5" x14ac:dyDescent="0.25">
      <c r="A55" s="17"/>
      <c r="B55" s="17"/>
      <c r="C55" s="45"/>
      <c r="D55" s="45"/>
      <c r="E55" s="45"/>
    </row>
    <row r="56" spans="1:5" x14ac:dyDescent="0.25">
      <c r="A56" s="17"/>
      <c r="B56" s="17"/>
      <c r="C56" s="45"/>
      <c r="D56" s="45"/>
      <c r="E56" s="45"/>
    </row>
    <row r="57" spans="1:5" x14ac:dyDescent="0.25">
      <c r="A57" s="17"/>
      <c r="B57" s="17"/>
      <c r="C57" s="45"/>
      <c r="D57" s="45"/>
      <c r="E57" s="45"/>
    </row>
    <row r="58" spans="1:5" x14ac:dyDescent="0.25">
      <c r="A58" s="17"/>
      <c r="B58" s="17"/>
      <c r="C58" s="45"/>
      <c r="D58" s="45"/>
      <c r="E58" s="45"/>
    </row>
    <row r="59" spans="1:5" x14ac:dyDescent="0.25">
      <c r="A59" s="17"/>
      <c r="B59" s="17"/>
      <c r="C59" s="45"/>
    </row>
    <row r="60" spans="1:5" x14ac:dyDescent="0.25">
      <c r="A60" s="17"/>
      <c r="B60" s="17"/>
      <c r="C60" s="45"/>
    </row>
    <row r="61" spans="1:5" x14ac:dyDescent="0.25">
      <c r="A61" s="17"/>
      <c r="B61" s="17"/>
      <c r="C61" s="45"/>
    </row>
    <row r="62" spans="1:5" x14ac:dyDescent="0.25">
      <c r="A62" s="17"/>
      <c r="B62" s="17"/>
      <c r="C62" s="45"/>
    </row>
    <row r="63" spans="1:5" x14ac:dyDescent="0.25">
      <c r="A63" s="17"/>
      <c r="B63" s="17"/>
      <c r="C63" s="4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opLeftCell="A4" zoomScale="85" zoomScaleNormal="85" workbookViewId="0"/>
  </sheetViews>
  <sheetFormatPr baseColWidth="10" defaultColWidth="9.140625" defaultRowHeight="15" x14ac:dyDescent="0.25"/>
  <cols>
    <col min="1" max="1" width="29.42578125" style="11" bestFit="1" customWidth="1"/>
    <col min="2" max="7" width="15.7109375" style="11" customWidth="1"/>
    <col min="8" max="8" width="16.42578125" style="11" bestFit="1" customWidth="1"/>
    <col min="9" max="9" width="18.28515625" style="11" bestFit="1" customWidth="1"/>
    <col min="10" max="12" width="9.140625" style="11"/>
    <col min="13" max="13" width="9.7109375" style="11" bestFit="1" customWidth="1"/>
    <col min="14" max="16384" width="9.140625" style="11"/>
  </cols>
  <sheetData>
    <row r="1" spans="1:16" ht="17.25" x14ac:dyDescent="0.25">
      <c r="A1" s="69" t="s">
        <v>653</v>
      </c>
    </row>
    <row r="3" spans="1:16" s="196" customFormat="1" ht="30" customHeight="1" x14ac:dyDescent="0.25">
      <c r="B3" s="267" t="s">
        <v>86</v>
      </c>
      <c r="C3" s="267"/>
      <c r="D3" s="267"/>
      <c r="E3" s="267" t="s">
        <v>87</v>
      </c>
      <c r="F3" s="267"/>
      <c r="G3" s="267"/>
    </row>
    <row r="4" spans="1:16" s="70" customFormat="1" ht="45" x14ac:dyDescent="0.25">
      <c r="A4" s="70" t="s">
        <v>28</v>
      </c>
      <c r="B4" s="71" t="s">
        <v>41</v>
      </c>
      <c r="C4" s="71" t="s">
        <v>46</v>
      </c>
      <c r="D4" s="71" t="s">
        <v>52</v>
      </c>
      <c r="E4" s="70" t="s">
        <v>41</v>
      </c>
      <c r="F4" s="70" t="s">
        <v>46</v>
      </c>
      <c r="G4" s="72" t="s">
        <v>52</v>
      </c>
      <c r="H4" s="72"/>
      <c r="I4" s="72"/>
    </row>
    <row r="5" spans="1:16" x14ac:dyDescent="0.25">
      <c r="A5" s="11" t="s">
        <v>53</v>
      </c>
      <c r="B5" s="73">
        <v>179768</v>
      </c>
      <c r="C5" s="73">
        <v>1701920</v>
      </c>
      <c r="D5" s="73">
        <v>699824481.66999996</v>
      </c>
      <c r="E5" s="74">
        <f t="shared" ref="E5:E23" si="0">B5/SUM(B$5:B$23)</f>
        <v>0.12699964676792652</v>
      </c>
      <c r="F5" s="74">
        <f t="shared" ref="F5:F23" si="1">C5/SUM(C$5:C$23)</f>
        <v>0.12499340852777135</v>
      </c>
      <c r="G5" s="74">
        <f t="shared" ref="G5:G23" si="2">D5/SUM(D$5:D$23)</f>
        <v>0.1168728407649625</v>
      </c>
      <c r="H5" s="74"/>
      <c r="I5"/>
      <c r="J5"/>
      <c r="K5"/>
      <c r="L5"/>
      <c r="M5" s="74"/>
      <c r="N5" s="12"/>
      <c r="O5" s="12"/>
      <c r="P5" s="12"/>
    </row>
    <row r="6" spans="1:16" x14ac:dyDescent="0.25">
      <c r="A6" s="11" t="s">
        <v>54</v>
      </c>
      <c r="B6" s="73">
        <v>52408</v>
      </c>
      <c r="C6" s="73">
        <v>520746</v>
      </c>
      <c r="D6" s="73">
        <v>208290862.44</v>
      </c>
      <c r="E6" s="74">
        <f t="shared" si="0"/>
        <v>3.7024373013069586E-2</v>
      </c>
      <c r="F6" s="74">
        <f t="shared" si="1"/>
        <v>3.82449336732648E-2</v>
      </c>
      <c r="G6" s="74">
        <f t="shared" si="2"/>
        <v>3.478521463075359E-2</v>
      </c>
      <c r="H6" s="74"/>
      <c r="I6"/>
      <c r="J6"/>
      <c r="K6"/>
      <c r="L6"/>
      <c r="M6" s="74"/>
      <c r="N6" s="12"/>
      <c r="O6" s="12"/>
      <c r="P6" s="12"/>
    </row>
    <row r="7" spans="1:16" x14ac:dyDescent="0.25">
      <c r="A7" s="11" t="s">
        <v>55</v>
      </c>
      <c r="B7" s="73">
        <v>66169</v>
      </c>
      <c r="C7" s="73">
        <v>597431</v>
      </c>
      <c r="D7" s="73">
        <v>262220772.69999999</v>
      </c>
      <c r="E7" s="74">
        <f t="shared" si="0"/>
        <v>4.674602613917344E-2</v>
      </c>
      <c r="F7" s="74">
        <f t="shared" si="1"/>
        <v>4.3876878496142573E-2</v>
      </c>
      <c r="G7" s="74">
        <f t="shared" si="2"/>
        <v>4.379167550683627E-2</v>
      </c>
      <c r="H7" s="74"/>
      <c r="I7"/>
      <c r="J7"/>
      <c r="K7"/>
      <c r="L7"/>
      <c r="M7" s="74"/>
      <c r="N7" s="12"/>
      <c r="O7" s="12"/>
      <c r="P7" s="12"/>
    </row>
    <row r="8" spans="1:16" x14ac:dyDescent="0.25">
      <c r="A8" s="11" t="s">
        <v>56</v>
      </c>
      <c r="B8" s="73">
        <v>45887</v>
      </c>
      <c r="C8" s="73">
        <v>438263</v>
      </c>
      <c r="D8" s="73">
        <v>177243901.44</v>
      </c>
      <c r="E8" s="74">
        <f t="shared" si="0"/>
        <v>3.2417520310844224E-2</v>
      </c>
      <c r="F8" s="74">
        <f t="shared" si="1"/>
        <v>3.218716872802873E-2</v>
      </c>
      <c r="G8" s="74">
        <f t="shared" si="2"/>
        <v>2.960027665812057E-2</v>
      </c>
      <c r="H8" s="74"/>
      <c r="I8"/>
      <c r="J8"/>
      <c r="K8"/>
      <c r="L8"/>
      <c r="M8" s="74"/>
      <c r="N8" s="12"/>
      <c r="O8" s="12"/>
      <c r="P8" s="12"/>
    </row>
    <row r="9" spans="1:16" x14ac:dyDescent="0.25">
      <c r="A9" s="11" t="s">
        <v>57</v>
      </c>
      <c r="B9" s="73">
        <v>10448</v>
      </c>
      <c r="C9" s="73">
        <v>60585</v>
      </c>
      <c r="D9" s="73">
        <v>34547296.549999997</v>
      </c>
      <c r="E9" s="74">
        <f t="shared" si="0"/>
        <v>7.3811374072765808E-3</v>
      </c>
      <c r="F9" s="74">
        <f t="shared" si="1"/>
        <v>4.4495191640353407E-3</v>
      </c>
      <c r="G9" s="74">
        <f t="shared" si="2"/>
        <v>5.769504774844423E-3</v>
      </c>
      <c r="H9" s="74"/>
      <c r="I9"/>
      <c r="J9"/>
      <c r="K9"/>
      <c r="L9"/>
      <c r="M9" s="74"/>
      <c r="N9" s="12"/>
      <c r="O9" s="12"/>
      <c r="P9" s="12"/>
    </row>
    <row r="10" spans="1:16" x14ac:dyDescent="0.25">
      <c r="A10" s="11" t="s">
        <v>58</v>
      </c>
      <c r="B10" s="73">
        <v>104905</v>
      </c>
      <c r="C10" s="73">
        <v>1057477</v>
      </c>
      <c r="D10" s="73">
        <v>461740635.81</v>
      </c>
      <c r="E10" s="74">
        <f t="shared" si="0"/>
        <v>7.4111621335217231E-2</v>
      </c>
      <c r="F10" s="74">
        <f t="shared" si="1"/>
        <v>7.7663847107808867E-2</v>
      </c>
      <c r="G10" s="74">
        <f t="shared" si="2"/>
        <v>7.7112106274072403E-2</v>
      </c>
      <c r="H10" s="74"/>
      <c r="I10"/>
      <c r="J10"/>
      <c r="K10"/>
      <c r="L10"/>
      <c r="M10" s="74"/>
      <c r="N10" s="12"/>
      <c r="O10" s="12"/>
      <c r="P10" s="12"/>
    </row>
    <row r="11" spans="1:16" x14ac:dyDescent="0.25">
      <c r="A11" s="11" t="s">
        <v>278</v>
      </c>
      <c r="B11" s="73">
        <v>11156</v>
      </c>
      <c r="C11" s="73">
        <v>67638</v>
      </c>
      <c r="D11" s="73">
        <v>29819209.809999999</v>
      </c>
      <c r="E11" s="74">
        <f t="shared" si="0"/>
        <v>7.8813140233133169E-3</v>
      </c>
      <c r="F11" s="74">
        <f t="shared" si="1"/>
        <v>4.967509733713335E-3</v>
      </c>
      <c r="G11" s="74">
        <f t="shared" si="2"/>
        <v>4.979899747926373E-3</v>
      </c>
      <c r="H11" s="74"/>
      <c r="I11"/>
      <c r="J11"/>
      <c r="K11"/>
      <c r="L11"/>
      <c r="M11" s="74"/>
      <c r="N11" s="12"/>
      <c r="O11" s="12"/>
      <c r="P11" s="12"/>
    </row>
    <row r="12" spans="1:16" x14ac:dyDescent="0.25">
      <c r="A12" s="11" t="s">
        <v>66</v>
      </c>
      <c r="B12" s="73">
        <v>3711</v>
      </c>
      <c r="C12" s="73">
        <v>23467</v>
      </c>
      <c r="D12" s="73">
        <v>9581720.0199999996</v>
      </c>
      <c r="E12" s="74">
        <f t="shared" si="0"/>
        <v>2.6216884493111972E-3</v>
      </c>
      <c r="F12" s="74">
        <f t="shared" si="1"/>
        <v>1.7234772009972329E-3</v>
      </c>
      <c r="G12" s="74">
        <f t="shared" si="2"/>
        <v>1.6001767121373322E-3</v>
      </c>
      <c r="H12" s="74"/>
      <c r="I12"/>
      <c r="J12"/>
      <c r="K12"/>
      <c r="L12"/>
      <c r="M12" s="74"/>
      <c r="N12" s="12"/>
      <c r="O12" s="12"/>
      <c r="P12" s="12"/>
    </row>
    <row r="13" spans="1:16" x14ac:dyDescent="0.25">
      <c r="A13" s="11" t="s">
        <v>59</v>
      </c>
      <c r="B13" s="73">
        <v>96046</v>
      </c>
      <c r="C13" s="73">
        <v>1073151</v>
      </c>
      <c r="D13" s="73">
        <v>486936137.85000002</v>
      </c>
      <c r="E13" s="74">
        <f t="shared" si="0"/>
        <v>6.7853055457435529E-2</v>
      </c>
      <c r="F13" s="74">
        <f t="shared" si="1"/>
        <v>7.8814986224373856E-2</v>
      </c>
      <c r="G13" s="74">
        <f t="shared" si="2"/>
        <v>8.1319832604090619E-2</v>
      </c>
      <c r="H13" s="74"/>
      <c r="I13"/>
      <c r="J13"/>
      <c r="K13"/>
      <c r="L13"/>
      <c r="M13" s="74"/>
      <c r="N13" s="12"/>
      <c r="O13" s="12"/>
      <c r="P13" s="12"/>
    </row>
    <row r="14" spans="1:16" x14ac:dyDescent="0.25">
      <c r="A14" s="11" t="s">
        <v>60</v>
      </c>
      <c r="B14" s="73">
        <v>301553</v>
      </c>
      <c r="C14" s="73">
        <v>3398852</v>
      </c>
      <c r="D14" s="73">
        <v>1488199445.1700001</v>
      </c>
      <c r="E14" s="74">
        <f t="shared" si="0"/>
        <v>0.21303638290356763</v>
      </c>
      <c r="F14" s="74">
        <f t="shared" si="1"/>
        <v>0.24962048542906409</v>
      </c>
      <c r="G14" s="74">
        <f t="shared" si="2"/>
        <v>0.24853388433455112</v>
      </c>
      <c r="H14" s="74"/>
      <c r="I14"/>
      <c r="J14"/>
      <c r="K14"/>
      <c r="L14"/>
      <c r="M14" s="74"/>
      <c r="N14" s="12"/>
      <c r="O14" s="12"/>
      <c r="P14" s="12"/>
    </row>
    <row r="15" spans="1:16" x14ac:dyDescent="0.25">
      <c r="A15" s="11" t="s">
        <v>68</v>
      </c>
      <c r="B15" s="73">
        <v>16408</v>
      </c>
      <c r="C15" s="73">
        <v>118390</v>
      </c>
      <c r="D15" s="73">
        <v>56821716.789999999</v>
      </c>
      <c r="E15" s="74">
        <f t="shared" si="0"/>
        <v>1.1591663723066055E-2</v>
      </c>
      <c r="F15" s="74">
        <f t="shared" si="1"/>
        <v>8.6948679348047217E-3</v>
      </c>
      <c r="G15" s="74">
        <f t="shared" si="2"/>
        <v>9.4894014604092816E-3</v>
      </c>
      <c r="H15" s="74"/>
      <c r="I15"/>
      <c r="J15"/>
      <c r="K15"/>
      <c r="L15"/>
      <c r="M15" s="74"/>
      <c r="N15" s="12"/>
      <c r="O15" s="12"/>
      <c r="P15" s="12"/>
    </row>
    <row r="16" spans="1:16" x14ac:dyDescent="0.25">
      <c r="A16" s="11" t="s">
        <v>67</v>
      </c>
      <c r="B16" s="73">
        <v>8373</v>
      </c>
      <c r="C16" s="73">
        <v>57443</v>
      </c>
      <c r="D16" s="73">
        <v>24897104.960000001</v>
      </c>
      <c r="E16" s="74">
        <f t="shared" si="0"/>
        <v>5.9152243023666545E-3</v>
      </c>
      <c r="F16" s="74">
        <f t="shared" si="1"/>
        <v>4.2187625540923016E-3</v>
      </c>
      <c r="G16" s="74">
        <f t="shared" si="2"/>
        <v>4.1578930999312241E-3</v>
      </c>
      <c r="H16" s="74"/>
      <c r="I16"/>
      <c r="J16"/>
      <c r="K16"/>
      <c r="L16"/>
      <c r="M16" s="74"/>
      <c r="N16" s="12"/>
      <c r="O16" s="12"/>
      <c r="P16" s="12"/>
    </row>
    <row r="17" spans="1:16" x14ac:dyDescent="0.25">
      <c r="A17" s="11" t="s">
        <v>69</v>
      </c>
      <c r="B17" s="73">
        <v>1691</v>
      </c>
      <c r="C17" s="73">
        <v>14542</v>
      </c>
      <c r="D17" s="73">
        <v>6284338.7599999998</v>
      </c>
      <c r="E17" s="74">
        <f t="shared" si="0"/>
        <v>1.1946308724832214E-3</v>
      </c>
      <c r="F17" s="74">
        <f t="shared" si="1"/>
        <v>1.068002107508491E-3</v>
      </c>
      <c r="G17" s="74">
        <f t="shared" si="2"/>
        <v>1.0495039005464491E-3</v>
      </c>
      <c r="H17" s="74"/>
      <c r="I17"/>
      <c r="J17"/>
      <c r="K17"/>
      <c r="L17"/>
      <c r="M17" s="74"/>
      <c r="N17" s="12"/>
      <c r="O17" s="12"/>
      <c r="P17" s="12"/>
    </row>
    <row r="18" spans="1:16" x14ac:dyDescent="0.25">
      <c r="A18" s="11" t="s">
        <v>61</v>
      </c>
      <c r="B18" s="73">
        <v>60333</v>
      </c>
      <c r="C18" s="73">
        <v>607542</v>
      </c>
      <c r="D18" s="73">
        <v>269502863.07999998</v>
      </c>
      <c r="E18" s="74">
        <f t="shared" si="0"/>
        <v>4.262310137760509E-2</v>
      </c>
      <c r="F18" s="74">
        <f t="shared" si="1"/>
        <v>4.4619456498413125E-2</v>
      </c>
      <c r="G18" s="74">
        <f t="shared" si="2"/>
        <v>4.500780699653046E-2</v>
      </c>
      <c r="H18" s="74"/>
      <c r="I18"/>
      <c r="J18"/>
      <c r="K18"/>
      <c r="L18"/>
      <c r="M18" s="74"/>
      <c r="N18" s="12"/>
      <c r="O18" s="12"/>
      <c r="P18" s="12"/>
    </row>
    <row r="19" spans="1:16" x14ac:dyDescent="0.25">
      <c r="A19" s="11" t="s">
        <v>62</v>
      </c>
      <c r="B19" s="73">
        <v>126360</v>
      </c>
      <c r="C19" s="73">
        <v>1046757</v>
      </c>
      <c r="D19" s="73">
        <v>479599069.02999997</v>
      </c>
      <c r="E19" s="74">
        <f t="shared" si="0"/>
        <v>8.9268809607912392E-2</v>
      </c>
      <c r="F19" s="74">
        <f t="shared" si="1"/>
        <v>7.6876542569747325E-2</v>
      </c>
      <c r="G19" s="74">
        <f t="shared" si="2"/>
        <v>8.0094519545828982E-2</v>
      </c>
      <c r="H19" s="74"/>
      <c r="I19"/>
      <c r="J19"/>
      <c r="K19"/>
      <c r="L19"/>
      <c r="M19" s="74"/>
      <c r="N19" s="12"/>
      <c r="O19" s="12"/>
      <c r="P19" s="12"/>
    </row>
    <row r="20" spans="1:16" x14ac:dyDescent="0.25">
      <c r="A20" s="11" t="s">
        <v>63</v>
      </c>
      <c r="B20" s="73">
        <v>125725</v>
      </c>
      <c r="C20" s="73">
        <v>1035836</v>
      </c>
      <c r="D20" s="73">
        <v>487627270.72000003</v>
      </c>
      <c r="E20" s="74">
        <f t="shared" si="0"/>
        <v>8.8820204874602612E-2</v>
      </c>
      <c r="F20" s="74">
        <f t="shared" si="1"/>
        <v>7.6074476071597119E-2</v>
      </c>
      <c r="G20" s="74">
        <f t="shared" si="2"/>
        <v>8.143525391897545E-2</v>
      </c>
      <c r="H20" s="74"/>
      <c r="I20"/>
      <c r="J20"/>
      <c r="K20"/>
      <c r="L20"/>
      <c r="M20" s="74"/>
      <c r="N20" s="12"/>
      <c r="O20" s="12"/>
      <c r="P20" s="12"/>
    </row>
    <row r="21" spans="1:16" x14ac:dyDescent="0.25">
      <c r="A21" s="11" t="s">
        <v>64</v>
      </c>
      <c r="B21" s="73">
        <v>75986</v>
      </c>
      <c r="C21" s="73">
        <v>849432</v>
      </c>
      <c r="D21" s="73">
        <v>386240665.94</v>
      </c>
      <c r="E21" s="74">
        <f t="shared" si="0"/>
        <v>5.3681384669728015E-2</v>
      </c>
      <c r="F21" s="74">
        <f t="shared" si="1"/>
        <v>6.238448399017691E-2</v>
      </c>
      <c r="G21" s="74">
        <f t="shared" si="2"/>
        <v>6.4503379103911962E-2</v>
      </c>
      <c r="H21" s="74"/>
      <c r="I21"/>
      <c r="J21"/>
      <c r="K21"/>
      <c r="L21"/>
      <c r="M21" s="74"/>
      <c r="N21" s="12"/>
      <c r="O21" s="12"/>
      <c r="P21" s="12"/>
    </row>
    <row r="22" spans="1:16" x14ac:dyDescent="0.25">
      <c r="A22" s="11" t="s">
        <v>65</v>
      </c>
      <c r="B22" s="73">
        <v>128419</v>
      </c>
      <c r="C22" s="73">
        <v>946039</v>
      </c>
      <c r="D22" s="73">
        <v>418417918.10000002</v>
      </c>
      <c r="E22" s="74">
        <f t="shared" si="0"/>
        <v>9.0723419286471207E-2</v>
      </c>
      <c r="F22" s="74">
        <f t="shared" si="1"/>
        <v>6.9479552041344067E-2</v>
      </c>
      <c r="G22" s="74">
        <f t="shared" si="2"/>
        <v>6.9877079176501086E-2</v>
      </c>
      <c r="H22" s="74"/>
      <c r="I22"/>
      <c r="J22"/>
      <c r="K22"/>
      <c r="L22"/>
      <c r="M22" s="74"/>
      <c r="N22" s="12"/>
      <c r="O22" s="12"/>
      <c r="P22" s="12"/>
    </row>
    <row r="23" spans="1:16" x14ac:dyDescent="0.25">
      <c r="A23" s="11" t="s">
        <v>279</v>
      </c>
      <c r="B23" s="73">
        <v>154</v>
      </c>
      <c r="C23" s="73">
        <v>567</v>
      </c>
      <c r="D23" s="73">
        <v>118266.02</v>
      </c>
      <c r="E23" s="74">
        <f t="shared" si="0"/>
        <v>1.0879547862945956E-4</v>
      </c>
      <c r="F23" s="74">
        <f t="shared" si="1"/>
        <v>4.164194711575536E-5</v>
      </c>
      <c r="G23" s="74">
        <f t="shared" si="2"/>
        <v>1.9750789069827984E-5</v>
      </c>
      <c r="H23" s="74"/>
      <c r="I23"/>
      <c r="J23"/>
      <c r="K23"/>
      <c r="L23"/>
      <c r="M23" s="74"/>
      <c r="N23" s="12"/>
      <c r="O23" s="12"/>
      <c r="P23" s="12"/>
    </row>
    <row r="24" spans="1:16" x14ac:dyDescent="0.25">
      <c r="A24" s="15"/>
      <c r="I24"/>
      <c r="J24"/>
      <c r="K24"/>
      <c r="L24"/>
    </row>
    <row r="25" spans="1:16" x14ac:dyDescent="0.25">
      <c r="A25" s="11" t="s">
        <v>276</v>
      </c>
      <c r="E25" s="63"/>
      <c r="F25" s="63"/>
      <c r="G25" s="63"/>
    </row>
    <row r="26" spans="1:16" x14ac:dyDescent="0.25">
      <c r="A26" s="11" t="s">
        <v>277</v>
      </c>
      <c r="D26" s="237"/>
    </row>
    <row r="28" spans="1:16" x14ac:dyDescent="0.25">
      <c r="A28" s="177" t="s">
        <v>651</v>
      </c>
    </row>
    <row r="30" spans="1:16" x14ac:dyDescent="0.25">
      <c r="B30" s="10"/>
      <c r="C30" s="10"/>
      <c r="D30" s="10"/>
      <c r="E30" s="143"/>
      <c r="F30" s="143"/>
      <c r="G30" s="143"/>
    </row>
    <row r="31" spans="1:16" x14ac:dyDescent="0.25">
      <c r="B31" s="10"/>
      <c r="C31" s="10"/>
      <c r="D31" s="10"/>
    </row>
    <row r="32" spans="1:16" x14ac:dyDescent="0.25">
      <c r="E32" s="12"/>
      <c r="F32" s="12"/>
      <c r="G32" s="12"/>
    </row>
  </sheetData>
  <mergeCells count="2">
    <mergeCell ref="B3:D3"/>
    <mergeCell ref="E3:G3"/>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70" zoomScaleNormal="70" workbookViewId="0">
      <pane xSplit="1" ySplit="3" topLeftCell="B4" activePane="bottomRight" state="frozen"/>
      <selection activeCell="E130" sqref="E130"/>
      <selection pane="topRight" activeCell="E130" sqref="E130"/>
      <selection pane="bottomLeft" activeCell="E130" sqref="E130"/>
      <selection pane="bottomRight"/>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3.85546875" customWidth="1"/>
    <col min="7" max="7" width="14.5703125" bestFit="1" customWidth="1"/>
  </cols>
  <sheetData>
    <row r="1" spans="1:8" x14ac:dyDescent="0.25">
      <c r="A1" s="69" t="s">
        <v>480</v>
      </c>
    </row>
    <row r="3" spans="1:8" ht="45" x14ac:dyDescent="0.25">
      <c r="A3" s="115" t="s">
        <v>468</v>
      </c>
      <c r="B3" s="114" t="s">
        <v>333</v>
      </c>
      <c r="C3" s="114" t="s">
        <v>332</v>
      </c>
      <c r="E3" s="115" t="s">
        <v>468</v>
      </c>
      <c r="F3" s="114" t="s">
        <v>474</v>
      </c>
      <c r="G3" s="114" t="s">
        <v>332</v>
      </c>
    </row>
    <row r="4" spans="1:8" x14ac:dyDescent="0.25">
      <c r="A4" t="s">
        <v>466</v>
      </c>
      <c r="B4" s="110">
        <v>5111709</v>
      </c>
      <c r="C4" s="136">
        <v>-3665201</v>
      </c>
      <c r="D4" s="2"/>
      <c r="E4" s="2" t="str">
        <f t="shared" ref="E4:G7" ca="1" si="0">OFFSET(A$7,ROW($E$4)-ROW(),0)</f>
        <v>Total</v>
      </c>
      <c r="F4" s="2">
        <f t="shared" ca="1" si="0"/>
        <v>11047635</v>
      </c>
      <c r="G4" s="2">
        <f t="shared" ca="1" si="0"/>
        <v>-6341810</v>
      </c>
    </row>
    <row r="5" spans="1:8" x14ac:dyDescent="0.25">
      <c r="A5" t="s">
        <v>32</v>
      </c>
      <c r="B5" s="110">
        <v>2192413</v>
      </c>
      <c r="C5" s="136">
        <v>-1161931</v>
      </c>
      <c r="D5" s="2"/>
      <c r="E5" s="2" t="str">
        <f t="shared" ca="1" si="0"/>
        <v>250 salariés ou plus</v>
      </c>
      <c r="F5" s="2">
        <f t="shared" ca="1" si="0"/>
        <v>3743513</v>
      </c>
      <c r="G5" s="2">
        <f t="shared" ca="1" si="0"/>
        <v>-1514678</v>
      </c>
    </row>
    <row r="6" spans="1:8" ht="15.75" thickBot="1" x14ac:dyDescent="0.3">
      <c r="A6" t="s">
        <v>467</v>
      </c>
      <c r="B6" s="110">
        <v>3743513</v>
      </c>
      <c r="C6" s="136">
        <v>-1514678</v>
      </c>
      <c r="D6" s="2"/>
      <c r="E6" s="2" t="str">
        <f t="shared" ca="1" si="0"/>
        <v>Entre 50 et 249 salariés</v>
      </c>
      <c r="F6" s="2">
        <f t="shared" ca="1" si="0"/>
        <v>2192413</v>
      </c>
      <c r="G6" s="2">
        <f t="shared" ca="1" si="0"/>
        <v>-1161931</v>
      </c>
    </row>
    <row r="7" spans="1:8" ht="15.75" thickBot="1" x14ac:dyDescent="0.3">
      <c r="A7" s="129" t="s">
        <v>35</v>
      </c>
      <c r="B7" s="130">
        <v>11047635</v>
      </c>
      <c r="C7" s="131">
        <v>-6341810</v>
      </c>
      <c r="D7" s="2"/>
      <c r="E7" s="2" t="str">
        <f t="shared" ca="1" si="0"/>
        <v>Moins de 50 salariés</v>
      </c>
      <c r="F7" s="2">
        <f t="shared" ca="1" si="0"/>
        <v>5111709</v>
      </c>
      <c r="G7" s="2">
        <f t="shared" ca="1" si="0"/>
        <v>-3665201</v>
      </c>
    </row>
    <row r="9" spans="1:8" x14ac:dyDescent="0.25">
      <c r="A9" s="75" t="s">
        <v>651</v>
      </c>
      <c r="F9" s="2"/>
      <c r="G9" s="113"/>
    </row>
    <row r="10" spans="1:8" ht="17.25" x14ac:dyDescent="0.25">
      <c r="A10" s="100" t="s">
        <v>331</v>
      </c>
    </row>
    <row r="11" spans="1:8" x14ac:dyDescent="0.25">
      <c r="A11" s="1" t="s">
        <v>330</v>
      </c>
    </row>
    <row r="12" spans="1:8" x14ac:dyDescent="0.25">
      <c r="B12" s="11"/>
      <c r="C12" s="11"/>
    </row>
    <row r="13" spans="1:8" x14ac:dyDescent="0.25">
      <c r="A13" s="243"/>
      <c r="B13" s="240"/>
      <c r="C13" s="240"/>
      <c r="D13" s="115"/>
      <c r="E13" s="115"/>
      <c r="F13" s="115"/>
      <c r="G13" s="115"/>
    </row>
    <row r="14" spans="1:8" x14ac:dyDescent="0.25">
      <c r="A14" s="242"/>
      <c r="B14" s="240"/>
      <c r="C14" s="240"/>
      <c r="D14" s="115"/>
      <c r="E14" s="115"/>
      <c r="F14" s="115"/>
      <c r="G14" s="115"/>
      <c r="H14" s="115"/>
    </row>
    <row r="15" spans="1:8" x14ac:dyDescent="0.25">
      <c r="A15" s="242"/>
      <c r="B15" s="240"/>
      <c r="C15" s="240"/>
    </row>
    <row r="16" spans="1:8" x14ac:dyDescent="0.25">
      <c r="A16" s="242"/>
      <c r="B16" s="240"/>
      <c r="C16" s="240"/>
      <c r="D16" s="115"/>
      <c r="E16" s="115"/>
      <c r="F16" s="115"/>
      <c r="G16" s="115"/>
      <c r="H16" s="115"/>
    </row>
    <row r="17" spans="1:6" x14ac:dyDescent="0.25">
      <c r="A17" s="241"/>
      <c r="B17" s="240"/>
      <c r="C17" s="240"/>
    </row>
    <row r="18" spans="1:6" x14ac:dyDescent="0.25">
      <c r="A18" s="238"/>
      <c r="B18" s="239"/>
      <c r="C18" s="239"/>
    </row>
    <row r="19" spans="1:6" x14ac:dyDescent="0.25">
      <c r="A19" s="238"/>
      <c r="B19" s="238"/>
      <c r="C19" s="238"/>
    </row>
    <row r="20" spans="1:6" x14ac:dyDescent="0.25">
      <c r="A20" s="238"/>
      <c r="B20" s="238"/>
      <c r="C20" s="238"/>
    </row>
    <row r="23" spans="1:6" x14ac:dyDescent="0.25">
      <c r="B23" s="150"/>
      <c r="C23" s="150"/>
      <c r="D23" s="115"/>
      <c r="E23" s="115"/>
    </row>
    <row r="24" spans="1:6" x14ac:dyDescent="0.25">
      <c r="B24" s="150"/>
      <c r="C24" s="150"/>
      <c r="D24" s="2"/>
      <c r="F24" s="2"/>
    </row>
    <row r="25" spans="1:6" x14ac:dyDescent="0.25">
      <c r="B25" s="87"/>
      <c r="C25" s="87"/>
      <c r="D25" s="2"/>
      <c r="F25" s="2"/>
    </row>
    <row r="26" spans="1:6" x14ac:dyDescent="0.25">
      <c r="B26" s="87"/>
      <c r="C26" s="87"/>
      <c r="D26" s="2"/>
      <c r="F26" s="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85" zoomScaleNormal="85" workbookViewId="0"/>
  </sheetViews>
  <sheetFormatPr baseColWidth="10" defaultRowHeight="15" x14ac:dyDescent="0.25"/>
  <cols>
    <col min="2" max="2" width="42.85546875" customWidth="1"/>
    <col min="3" max="4" width="11.5703125" bestFit="1" customWidth="1"/>
    <col min="5" max="5" width="21.7109375" customWidth="1"/>
    <col min="6" max="6" width="17.28515625" customWidth="1"/>
    <col min="7" max="7" width="16" bestFit="1" customWidth="1"/>
    <col min="10" max="10" width="59.140625" customWidth="1"/>
    <col min="11" max="11" width="15.42578125" bestFit="1" customWidth="1"/>
    <col min="13" max="13" width="17" customWidth="1"/>
  </cols>
  <sheetData>
    <row r="1" spans="1:20" x14ac:dyDescent="0.25">
      <c r="A1" s="69" t="s">
        <v>338</v>
      </c>
    </row>
    <row r="3" spans="1:20" ht="65.25" customHeight="1" x14ac:dyDescent="0.25">
      <c r="A3" s="114" t="s">
        <v>0</v>
      </c>
      <c r="B3" s="114" t="s">
        <v>1</v>
      </c>
      <c r="C3" s="114" t="s">
        <v>336</v>
      </c>
      <c r="D3" s="114" t="s">
        <v>335</v>
      </c>
      <c r="E3" s="114" t="s">
        <v>481</v>
      </c>
      <c r="F3" s="114" t="s">
        <v>611</v>
      </c>
      <c r="G3" s="114" t="s">
        <v>482</v>
      </c>
      <c r="H3" s="114"/>
      <c r="I3" s="118"/>
      <c r="J3" s="114" t="s">
        <v>1</v>
      </c>
      <c r="K3" s="114" t="s">
        <v>482</v>
      </c>
      <c r="L3" s="114"/>
      <c r="M3" s="114"/>
      <c r="N3" s="114"/>
      <c r="O3" s="114"/>
      <c r="P3" s="114"/>
      <c r="Q3" s="114"/>
      <c r="R3" s="114"/>
      <c r="S3" s="114"/>
      <c r="T3" s="117"/>
    </row>
    <row r="4" spans="1:20" x14ac:dyDescent="0.25">
      <c r="A4" t="s">
        <v>2</v>
      </c>
      <c r="B4" t="s">
        <v>3</v>
      </c>
      <c r="C4" s="2">
        <v>45266</v>
      </c>
      <c r="D4" s="2">
        <v>25106</v>
      </c>
      <c r="E4" s="2">
        <v>147528</v>
      </c>
      <c r="F4" s="103">
        <f t="shared" ref="F4:F21" si="0">D4/C4</f>
        <v>0.55463261609154779</v>
      </c>
      <c r="G4" s="103">
        <f t="shared" ref="G4:G21" si="1">D4/E4</f>
        <v>0.1701778645409685</v>
      </c>
      <c r="H4" s="116"/>
      <c r="J4" t="s">
        <v>6</v>
      </c>
      <c r="K4" s="178">
        <f t="shared" ref="K4:K20" si="2">VLOOKUP(J4,$B$4:$G$21,6,0)</f>
        <v>2.3927038626609443E-2</v>
      </c>
      <c r="L4" s="2"/>
      <c r="M4" s="88"/>
      <c r="N4" s="88"/>
      <c r="O4" s="88"/>
      <c r="P4" s="88"/>
      <c r="Q4" s="88"/>
      <c r="R4" s="2"/>
      <c r="T4" s="103"/>
    </row>
    <row r="5" spans="1:20" x14ac:dyDescent="0.25">
      <c r="A5" t="s">
        <v>4</v>
      </c>
      <c r="B5" t="s">
        <v>39</v>
      </c>
      <c r="C5" s="2">
        <v>211293</v>
      </c>
      <c r="D5" s="2">
        <v>97085</v>
      </c>
      <c r="E5" s="2">
        <v>517115.62105898</v>
      </c>
      <c r="F5" s="103">
        <f t="shared" si="0"/>
        <v>0.45948043711812508</v>
      </c>
      <c r="G5" s="103">
        <f t="shared" si="1"/>
        <v>0.18774331319015966</v>
      </c>
      <c r="H5" s="155"/>
      <c r="J5" t="s">
        <v>21</v>
      </c>
      <c r="K5" s="178">
        <f t="shared" si="2"/>
        <v>9.2269425794888157E-2</v>
      </c>
      <c r="L5" s="2"/>
      <c r="M5" s="88"/>
      <c r="N5" s="88"/>
      <c r="O5" s="88"/>
      <c r="P5" s="88"/>
      <c r="Q5" s="88"/>
      <c r="R5" s="2"/>
      <c r="T5" s="103"/>
    </row>
    <row r="6" spans="1:20" x14ac:dyDescent="0.25">
      <c r="A6" t="s">
        <v>5</v>
      </c>
      <c r="B6" t="s">
        <v>6</v>
      </c>
      <c r="C6" s="2">
        <v>1367</v>
      </c>
      <c r="D6" s="2">
        <v>223</v>
      </c>
      <c r="E6" s="2">
        <v>9320</v>
      </c>
      <c r="F6" s="103">
        <f t="shared" si="0"/>
        <v>0.16313094367227504</v>
      </c>
      <c r="G6" s="103">
        <f t="shared" si="1"/>
        <v>2.3927038626609443E-2</v>
      </c>
      <c r="H6" s="155"/>
      <c r="J6" t="s">
        <v>38</v>
      </c>
      <c r="K6" s="178">
        <f t="shared" si="2"/>
        <v>0.11853824500210321</v>
      </c>
      <c r="L6" s="2"/>
      <c r="M6" s="88"/>
      <c r="N6" s="88"/>
      <c r="O6" s="88"/>
      <c r="P6" s="88"/>
      <c r="Q6" s="88"/>
      <c r="R6" s="2"/>
      <c r="T6" s="103"/>
    </row>
    <row r="7" spans="1:20" x14ac:dyDescent="0.25">
      <c r="A7" t="s">
        <v>7</v>
      </c>
      <c r="B7" t="s">
        <v>329</v>
      </c>
      <c r="C7" s="2">
        <v>243209</v>
      </c>
      <c r="D7" s="2">
        <v>112610</v>
      </c>
      <c r="E7" s="2">
        <v>405096.05304376001</v>
      </c>
      <c r="F7" s="103">
        <f t="shared" si="0"/>
        <v>0.46301740478354009</v>
      </c>
      <c r="G7" s="103">
        <f t="shared" si="1"/>
        <v>0.27798345393366602</v>
      </c>
      <c r="H7" s="155"/>
      <c r="J7" t="s">
        <v>19</v>
      </c>
      <c r="K7" s="178">
        <f t="shared" si="2"/>
        <v>0.14981238396881139</v>
      </c>
      <c r="L7" s="2"/>
      <c r="M7" s="88"/>
      <c r="N7" s="88"/>
      <c r="O7" s="88"/>
      <c r="P7" s="88"/>
      <c r="Q7" s="88"/>
      <c r="T7" s="103"/>
    </row>
    <row r="8" spans="1:20" x14ac:dyDescent="0.25">
      <c r="A8" t="s">
        <v>8</v>
      </c>
      <c r="B8" t="s">
        <v>9</v>
      </c>
      <c r="C8" s="2">
        <v>267801</v>
      </c>
      <c r="D8" s="2">
        <v>120727</v>
      </c>
      <c r="E8" s="2">
        <v>355097.42799624999</v>
      </c>
      <c r="F8" s="103">
        <f t="shared" si="0"/>
        <v>0.45080862282067657</v>
      </c>
      <c r="G8" s="103">
        <f t="shared" si="1"/>
        <v>0.33998274975192144</v>
      </c>
      <c r="H8" s="155"/>
      <c r="J8" t="s">
        <v>3</v>
      </c>
      <c r="K8" s="178">
        <f t="shared" si="2"/>
        <v>0.1701778645409685</v>
      </c>
      <c r="L8" s="2"/>
      <c r="M8" s="88"/>
      <c r="N8" s="88"/>
      <c r="O8" s="88"/>
      <c r="P8" s="88"/>
      <c r="Q8" s="88"/>
      <c r="T8" s="103"/>
    </row>
    <row r="9" spans="1:20" x14ac:dyDescent="0.25">
      <c r="A9" t="s">
        <v>10</v>
      </c>
      <c r="B9" t="s">
        <v>328</v>
      </c>
      <c r="C9" s="2">
        <v>913953</v>
      </c>
      <c r="D9" s="2">
        <v>516814</v>
      </c>
      <c r="E9" s="2">
        <v>1391952.8058209</v>
      </c>
      <c r="F9" s="103">
        <f t="shared" si="0"/>
        <v>0.56547109096419623</v>
      </c>
      <c r="G9" s="103">
        <f t="shared" si="1"/>
        <v>0.37128701335187186</v>
      </c>
      <c r="H9" s="155"/>
      <c r="J9" t="s">
        <v>39</v>
      </c>
      <c r="K9" s="178">
        <f t="shared" si="2"/>
        <v>0.18774331319015966</v>
      </c>
      <c r="L9" s="2"/>
      <c r="M9" s="88"/>
      <c r="N9" s="88"/>
      <c r="O9" s="88"/>
      <c r="P9" s="88"/>
      <c r="Q9" s="88"/>
      <c r="T9" s="103"/>
    </row>
    <row r="10" spans="1:20" x14ac:dyDescent="0.25">
      <c r="A10" t="s">
        <v>11</v>
      </c>
      <c r="B10" t="s">
        <v>38</v>
      </c>
      <c r="C10" s="2">
        <v>106388</v>
      </c>
      <c r="D10" s="2">
        <v>40216</v>
      </c>
      <c r="E10" s="2">
        <v>339266.03181349998</v>
      </c>
      <c r="F10" s="103">
        <f t="shared" si="0"/>
        <v>0.3780125578072715</v>
      </c>
      <c r="G10" s="103">
        <f t="shared" si="1"/>
        <v>0.11853824500210321</v>
      </c>
      <c r="H10" s="155"/>
      <c r="J10" t="s">
        <v>37</v>
      </c>
      <c r="K10" s="178">
        <f t="shared" si="2"/>
        <v>0.18905127363389973</v>
      </c>
      <c r="L10" s="2"/>
      <c r="M10" s="88"/>
      <c r="N10" s="88"/>
      <c r="O10" s="88"/>
      <c r="P10" s="88"/>
      <c r="Q10" s="88"/>
      <c r="T10" s="103"/>
    </row>
    <row r="11" spans="1:20" x14ac:dyDescent="0.25">
      <c r="A11" t="s">
        <v>12</v>
      </c>
      <c r="B11" t="s">
        <v>13</v>
      </c>
      <c r="C11" s="2">
        <v>1319684</v>
      </c>
      <c r="D11" s="2">
        <v>872280</v>
      </c>
      <c r="E11" s="2">
        <v>1470021.6550731</v>
      </c>
      <c r="F11" s="103">
        <f t="shared" si="0"/>
        <v>0.66097641556615072</v>
      </c>
      <c r="G11" s="103">
        <f t="shared" si="1"/>
        <v>0.59337901383270708</v>
      </c>
      <c r="H11" s="155"/>
      <c r="J11" t="s">
        <v>327</v>
      </c>
      <c r="K11" s="178">
        <f t="shared" si="2"/>
        <v>0.21141328135700602</v>
      </c>
      <c r="L11" s="2"/>
      <c r="M11" s="88"/>
      <c r="N11" s="88"/>
      <c r="O11" s="88"/>
      <c r="P11" s="88"/>
      <c r="Q11" s="88"/>
      <c r="T11" s="103"/>
    </row>
    <row r="12" spans="1:20" x14ac:dyDescent="0.25">
      <c r="A12" t="s">
        <v>14</v>
      </c>
      <c r="B12" t="s">
        <v>36</v>
      </c>
      <c r="C12" s="2">
        <v>1789727</v>
      </c>
      <c r="D12" s="2">
        <v>1194577</v>
      </c>
      <c r="E12" s="2">
        <v>3113394.9933166401</v>
      </c>
      <c r="F12" s="103">
        <f t="shared" si="0"/>
        <v>0.66746324998170115</v>
      </c>
      <c r="G12" s="103">
        <f t="shared" si="1"/>
        <v>0.38368951018561254</v>
      </c>
      <c r="H12" s="155"/>
      <c r="J12" t="s">
        <v>329</v>
      </c>
      <c r="K12" s="178">
        <f t="shared" si="2"/>
        <v>0.27798345393366602</v>
      </c>
      <c r="L12" s="2"/>
      <c r="M12" s="88"/>
      <c r="N12" s="88"/>
      <c r="O12" s="88"/>
      <c r="P12" s="88"/>
      <c r="Q12" s="88"/>
      <c r="T12" s="103"/>
    </row>
    <row r="13" spans="1:20" x14ac:dyDescent="0.25">
      <c r="A13" t="s">
        <v>15</v>
      </c>
      <c r="B13" t="s">
        <v>327</v>
      </c>
      <c r="C13" s="2">
        <v>883063</v>
      </c>
      <c r="D13" s="2">
        <v>300749</v>
      </c>
      <c r="E13" s="2">
        <v>1422564.3633624699</v>
      </c>
      <c r="F13" s="103">
        <f t="shared" si="0"/>
        <v>0.34057479477681663</v>
      </c>
      <c r="G13" s="103">
        <f t="shared" si="1"/>
        <v>0.21141328135700602</v>
      </c>
      <c r="H13" s="155"/>
      <c r="J13" t="s">
        <v>23</v>
      </c>
      <c r="K13" s="178">
        <f t="shared" si="2"/>
        <v>0.28451600372046959</v>
      </c>
      <c r="L13" s="2"/>
      <c r="M13" s="88"/>
      <c r="N13" s="88"/>
      <c r="O13" s="88"/>
      <c r="P13" s="88"/>
      <c r="Q13" s="88"/>
      <c r="T13" s="103"/>
    </row>
    <row r="14" spans="1:20" x14ac:dyDescent="0.25">
      <c r="A14" t="s">
        <v>16</v>
      </c>
      <c r="B14" t="s">
        <v>17</v>
      </c>
      <c r="C14" s="2">
        <v>1062520</v>
      </c>
      <c r="D14" s="2">
        <v>853223</v>
      </c>
      <c r="E14" s="2">
        <v>1177502.6779495799</v>
      </c>
      <c r="F14" s="103">
        <f t="shared" si="0"/>
        <v>0.80301829612619058</v>
      </c>
      <c r="G14" s="103">
        <f t="shared" si="1"/>
        <v>0.72460387222706135</v>
      </c>
      <c r="H14" s="155"/>
      <c r="J14" t="s">
        <v>40</v>
      </c>
      <c r="K14" s="178">
        <f t="shared" si="2"/>
        <v>0.29532080229483737</v>
      </c>
      <c r="L14" s="2"/>
      <c r="M14" s="88"/>
      <c r="N14" s="88"/>
      <c r="O14" s="88"/>
      <c r="P14" s="88"/>
      <c r="Q14" s="88"/>
      <c r="T14" s="103"/>
    </row>
    <row r="15" spans="1:20" x14ac:dyDescent="0.25">
      <c r="A15" t="s">
        <v>18</v>
      </c>
      <c r="B15" t="s">
        <v>19</v>
      </c>
      <c r="C15" s="2">
        <v>292974</v>
      </c>
      <c r="D15" s="2">
        <v>122236</v>
      </c>
      <c r="E15" s="2">
        <v>815927.20682855998</v>
      </c>
      <c r="F15" s="103">
        <f t="shared" si="0"/>
        <v>0.41722473666605225</v>
      </c>
      <c r="G15" s="103">
        <f t="shared" si="1"/>
        <v>0.14981238396881139</v>
      </c>
      <c r="H15" s="155"/>
      <c r="J15" t="s">
        <v>9</v>
      </c>
      <c r="K15" s="178">
        <f t="shared" si="2"/>
        <v>0.33998274975192144</v>
      </c>
      <c r="L15" s="2"/>
      <c r="M15" s="88"/>
      <c r="N15" s="88"/>
      <c r="O15" s="88"/>
      <c r="P15" s="88"/>
      <c r="Q15" s="88"/>
      <c r="T15" s="103"/>
    </row>
    <row r="16" spans="1:20" x14ac:dyDescent="0.25">
      <c r="A16" t="s">
        <v>20</v>
      </c>
      <c r="B16" t="s">
        <v>21</v>
      </c>
      <c r="C16" s="2">
        <v>124275</v>
      </c>
      <c r="D16" s="2">
        <v>70475</v>
      </c>
      <c r="E16" s="2">
        <v>763795.80118623003</v>
      </c>
      <c r="F16" s="103">
        <f t="shared" si="0"/>
        <v>0.56708911687789176</v>
      </c>
      <c r="G16" s="103">
        <f t="shared" si="1"/>
        <v>9.2269425794888157E-2</v>
      </c>
      <c r="H16" s="155"/>
      <c r="J16" t="s">
        <v>328</v>
      </c>
      <c r="K16" s="178">
        <f t="shared" si="2"/>
        <v>0.37128701335187186</v>
      </c>
      <c r="L16" s="2"/>
      <c r="M16" s="88"/>
      <c r="N16" s="88"/>
      <c r="O16" s="88"/>
      <c r="P16" s="88"/>
      <c r="Q16" s="88"/>
      <c r="T16" s="103"/>
    </row>
    <row r="17" spans="1:20" x14ac:dyDescent="0.25">
      <c r="A17" t="s">
        <v>22</v>
      </c>
      <c r="B17" t="s">
        <v>23</v>
      </c>
      <c r="C17" s="2">
        <v>110089</v>
      </c>
      <c r="D17" s="2">
        <v>71549</v>
      </c>
      <c r="E17" s="2">
        <v>251476.18785724</v>
      </c>
      <c r="F17" s="103">
        <f t="shared" si="0"/>
        <v>0.64991961049696156</v>
      </c>
      <c r="G17" s="103">
        <f t="shared" si="1"/>
        <v>0.28451600372046959</v>
      </c>
      <c r="H17" s="155"/>
      <c r="J17" t="s">
        <v>36</v>
      </c>
      <c r="K17" s="178">
        <f t="shared" si="2"/>
        <v>0.38368951018561254</v>
      </c>
      <c r="L17" s="2"/>
      <c r="M17" s="88"/>
      <c r="N17" s="88"/>
      <c r="O17" s="88"/>
      <c r="P17" s="88"/>
      <c r="Q17" s="88"/>
      <c r="T17" s="103"/>
    </row>
    <row r="18" spans="1:20" x14ac:dyDescent="0.25">
      <c r="A18" t="s">
        <v>24</v>
      </c>
      <c r="B18" t="s">
        <v>40</v>
      </c>
      <c r="C18" s="2">
        <v>2266980</v>
      </c>
      <c r="D18" s="2">
        <v>1064631</v>
      </c>
      <c r="E18" s="2">
        <v>3604998.333091049</v>
      </c>
      <c r="F18" s="103">
        <f t="shared" si="0"/>
        <v>0.46962522827726755</v>
      </c>
      <c r="G18" s="103">
        <f t="shared" si="1"/>
        <v>0.29532080229483737</v>
      </c>
      <c r="H18" s="155"/>
      <c r="J18" t="s">
        <v>27</v>
      </c>
      <c r="K18" s="178">
        <f t="shared" si="2"/>
        <v>0.53615845362304104</v>
      </c>
      <c r="L18" s="2"/>
      <c r="M18" s="88"/>
      <c r="N18" s="88"/>
      <c r="O18" s="88"/>
      <c r="P18" s="88"/>
      <c r="Q18" s="88"/>
      <c r="T18" s="103"/>
    </row>
    <row r="19" spans="1:20" x14ac:dyDescent="0.25">
      <c r="A19" t="s">
        <v>25</v>
      </c>
      <c r="B19" t="s">
        <v>37</v>
      </c>
      <c r="C19" s="2">
        <v>801610</v>
      </c>
      <c r="D19" s="2">
        <v>450976</v>
      </c>
      <c r="E19" s="2">
        <v>2385469.2503861198</v>
      </c>
      <c r="F19" s="103">
        <f t="shared" si="0"/>
        <v>0.56258779206846221</v>
      </c>
      <c r="G19" s="103">
        <f t="shared" si="1"/>
        <v>0.18905127363389973</v>
      </c>
      <c r="H19" s="155"/>
      <c r="J19" t="s">
        <v>13</v>
      </c>
      <c r="K19" s="178">
        <f t="shared" si="2"/>
        <v>0.59337901383270708</v>
      </c>
      <c r="L19" s="2"/>
      <c r="M19" s="88"/>
      <c r="N19" s="88"/>
      <c r="O19" s="87"/>
      <c r="P19" s="87"/>
      <c r="Q19" s="87"/>
      <c r="T19" s="103"/>
    </row>
    <row r="20" spans="1:20" x14ac:dyDescent="0.25">
      <c r="A20" t="s">
        <v>26</v>
      </c>
      <c r="B20" t="s">
        <v>27</v>
      </c>
      <c r="C20" s="2">
        <v>607436</v>
      </c>
      <c r="D20" s="2">
        <v>428333</v>
      </c>
      <c r="E20" s="2">
        <v>798892.56078231998</v>
      </c>
      <c r="F20" s="103">
        <f t="shared" si="0"/>
        <v>0.70514918444082997</v>
      </c>
      <c r="G20" s="103">
        <f t="shared" si="1"/>
        <v>0.53615845362304104</v>
      </c>
      <c r="H20" s="155"/>
      <c r="J20" t="s">
        <v>17</v>
      </c>
      <c r="K20" s="178">
        <f t="shared" si="2"/>
        <v>0.72460387222706135</v>
      </c>
      <c r="L20" s="2"/>
      <c r="M20" s="88"/>
      <c r="N20" s="88"/>
      <c r="O20" s="87"/>
      <c r="P20" s="87"/>
      <c r="Q20" s="87"/>
      <c r="T20" s="103"/>
    </row>
    <row r="21" spans="1:20" x14ac:dyDescent="0.25">
      <c r="A21" t="s">
        <v>334</v>
      </c>
      <c r="B21" t="s">
        <v>35</v>
      </c>
      <c r="C21" s="2">
        <f>SUM(C4:C20)</f>
        <v>11047635</v>
      </c>
      <c r="D21" s="2">
        <f>SUM(D4:D20)</f>
        <v>6341810</v>
      </c>
      <c r="E21" s="2">
        <f>SUM(E4:E20)</f>
        <v>18969418.969566699</v>
      </c>
      <c r="F21" s="103">
        <f t="shared" si="0"/>
        <v>0.57404231765441205</v>
      </c>
      <c r="G21" s="103">
        <f t="shared" si="1"/>
        <v>0.33431756714185012</v>
      </c>
      <c r="H21" s="155"/>
      <c r="I21" s="115"/>
      <c r="K21" s="2"/>
      <c r="L21" s="2"/>
      <c r="T21" s="103"/>
    </row>
    <row r="22" spans="1:20" x14ac:dyDescent="0.25">
      <c r="K22" s="2"/>
      <c r="L22" s="2"/>
    </row>
    <row r="23" spans="1:20" ht="36" customHeight="1" x14ac:dyDescent="0.25">
      <c r="A23" s="268" t="s">
        <v>654</v>
      </c>
      <c r="B23" s="268"/>
      <c r="C23" s="268"/>
      <c r="D23" s="268"/>
      <c r="E23" s="268"/>
      <c r="F23" s="268"/>
      <c r="G23" s="268"/>
      <c r="K23" s="2"/>
      <c r="L23" s="2"/>
    </row>
    <row r="24" spans="1:20" ht="17.25" x14ac:dyDescent="0.25">
      <c r="A24" s="100" t="s">
        <v>331</v>
      </c>
    </row>
    <row r="25" spans="1:20" x14ac:dyDescent="0.25">
      <c r="A25" s="1" t="s">
        <v>330</v>
      </c>
    </row>
    <row r="26" spans="1:20" x14ac:dyDescent="0.25">
      <c r="A26" t="s">
        <v>484</v>
      </c>
    </row>
    <row r="27" spans="1:20" x14ac:dyDescent="0.25">
      <c r="A27" s="114"/>
      <c r="B27" s="114"/>
      <c r="C27" s="144"/>
      <c r="D27" s="144"/>
      <c r="I27" s="2"/>
    </row>
    <row r="28" spans="1:20" x14ac:dyDescent="0.25">
      <c r="B28" s="87"/>
      <c r="C28" s="151"/>
      <c r="D28" s="151"/>
      <c r="E28" s="88"/>
      <c r="F28" s="88"/>
      <c r="G28" s="88"/>
      <c r="H28" s="88"/>
      <c r="I28" s="88"/>
    </row>
    <row r="29" spans="1:20" x14ac:dyDescent="0.25">
      <c r="B29" s="87"/>
      <c r="C29" s="88"/>
      <c r="D29" s="88"/>
      <c r="E29" s="235"/>
      <c r="F29" s="88"/>
      <c r="G29" s="88"/>
      <c r="H29" s="88"/>
      <c r="I29" s="88"/>
    </row>
    <row r="31" spans="1:20" x14ac:dyDescent="0.25">
      <c r="A31" s="114"/>
    </row>
  </sheetData>
  <mergeCells count="1">
    <mergeCell ref="A23:G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70" zoomScaleNormal="70" workbookViewId="0">
      <pane xSplit="1" ySplit="3" topLeftCell="B4" activePane="bottomRight" state="frozen"/>
      <selection activeCell="E130" sqref="E130"/>
      <selection pane="topRight" activeCell="E130" sqref="E130"/>
      <selection pane="bottomLeft" activeCell="E130" sqref="E130"/>
      <selection pane="bottomRight"/>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7.28515625" bestFit="1" customWidth="1"/>
    <col min="7" max="7" width="14.5703125" bestFit="1" customWidth="1"/>
  </cols>
  <sheetData>
    <row r="1" spans="1:8" x14ac:dyDescent="0.25">
      <c r="A1" s="69" t="s">
        <v>483</v>
      </c>
    </row>
    <row r="3" spans="1:8" ht="51.75" customHeight="1" x14ac:dyDescent="0.25">
      <c r="A3" s="115" t="s">
        <v>468</v>
      </c>
      <c r="B3" s="114" t="s">
        <v>333</v>
      </c>
      <c r="C3" s="114" t="s">
        <v>332</v>
      </c>
      <c r="D3" s="114"/>
      <c r="E3" s="115" t="s">
        <v>468</v>
      </c>
      <c r="F3" s="114" t="s">
        <v>474</v>
      </c>
      <c r="G3" s="114" t="s">
        <v>332</v>
      </c>
    </row>
    <row r="4" spans="1:8" x14ac:dyDescent="0.25">
      <c r="A4" t="s">
        <v>466</v>
      </c>
      <c r="B4" s="110">
        <v>5618590</v>
      </c>
      <c r="C4" s="136">
        <v>-4219971</v>
      </c>
      <c r="D4" s="103"/>
      <c r="E4" s="2" t="str">
        <f t="shared" ref="E4:G7" ca="1" si="0">OFFSET(A$7,ROW($E$4)-ROW(),0)</f>
        <v>Total</v>
      </c>
      <c r="F4" s="2">
        <f t="shared" ca="1" si="0"/>
        <v>12063916</v>
      </c>
      <c r="G4" s="2">
        <f t="shared" ca="1" si="0"/>
        <v>-7194462</v>
      </c>
    </row>
    <row r="5" spans="1:8" x14ac:dyDescent="0.25">
      <c r="A5" t="s">
        <v>32</v>
      </c>
      <c r="B5" s="110">
        <v>2387302</v>
      </c>
      <c r="C5" s="136">
        <v>-1365056</v>
      </c>
      <c r="D5" s="103"/>
      <c r="E5" s="2" t="str">
        <f t="shared" ca="1" si="0"/>
        <v>250 salariés ou plus</v>
      </c>
      <c r="F5" s="2">
        <f t="shared" ca="1" si="0"/>
        <v>4058024</v>
      </c>
      <c r="G5" s="2">
        <f t="shared" ca="1" si="0"/>
        <v>-1609435</v>
      </c>
    </row>
    <row r="6" spans="1:8" ht="15.75" thickBot="1" x14ac:dyDescent="0.3">
      <c r="A6" t="s">
        <v>467</v>
      </c>
      <c r="B6" s="110">
        <v>4058024</v>
      </c>
      <c r="C6" s="136">
        <v>-1609435</v>
      </c>
      <c r="D6" s="103"/>
      <c r="E6" s="2" t="str">
        <f t="shared" ca="1" si="0"/>
        <v>Entre 50 et 249 salariés</v>
      </c>
      <c r="F6" s="2">
        <f t="shared" ca="1" si="0"/>
        <v>2387302</v>
      </c>
      <c r="G6" s="2">
        <f t="shared" ca="1" si="0"/>
        <v>-1365056</v>
      </c>
    </row>
    <row r="7" spans="1:8" ht="15.75" thickBot="1" x14ac:dyDescent="0.3">
      <c r="A7" s="129" t="s">
        <v>35</v>
      </c>
      <c r="B7" s="131">
        <v>12063916</v>
      </c>
      <c r="C7" s="131">
        <v>-7194462</v>
      </c>
      <c r="D7" s="103"/>
      <c r="E7" s="2" t="str">
        <f t="shared" ca="1" si="0"/>
        <v>Moins de 50 salariés</v>
      </c>
      <c r="F7" s="2">
        <f t="shared" ca="1" si="0"/>
        <v>5618590</v>
      </c>
      <c r="G7" s="2">
        <f t="shared" ca="1" si="0"/>
        <v>-4219971</v>
      </c>
    </row>
    <row r="9" spans="1:8" x14ac:dyDescent="0.25">
      <c r="A9" s="75" t="s">
        <v>651</v>
      </c>
      <c r="F9" s="2"/>
      <c r="G9" s="113"/>
    </row>
    <row r="10" spans="1:8" ht="17.25" x14ac:dyDescent="0.25">
      <c r="A10" s="100" t="s">
        <v>600</v>
      </c>
    </row>
    <row r="11" spans="1:8" x14ac:dyDescent="0.25">
      <c r="A11" s="1" t="s">
        <v>330</v>
      </c>
    </row>
    <row r="12" spans="1:8" x14ac:dyDescent="0.25">
      <c r="C12" s="103"/>
    </row>
    <row r="13" spans="1:8" x14ac:dyDescent="0.25">
      <c r="A13" s="115"/>
      <c r="B13" s="115"/>
      <c r="C13" s="190"/>
      <c r="D13" s="115"/>
      <c r="E13" s="115"/>
      <c r="F13" s="115"/>
      <c r="G13" s="115"/>
    </row>
    <row r="14" spans="1:8" x14ac:dyDescent="0.25">
      <c r="A14" s="242"/>
      <c r="B14" s="246"/>
      <c r="C14" s="246"/>
    </row>
    <row r="15" spans="1:8" x14ac:dyDescent="0.25">
      <c r="A15" s="242"/>
      <c r="B15" s="246"/>
      <c r="C15" s="246"/>
      <c r="D15" s="115"/>
      <c r="E15" s="115"/>
      <c r="F15" s="115"/>
      <c r="G15" s="115"/>
      <c r="H15" s="115"/>
    </row>
    <row r="16" spans="1:8" x14ac:dyDescent="0.25">
      <c r="A16" s="242"/>
      <c r="B16" s="246"/>
      <c r="C16" s="246"/>
    </row>
    <row r="17" spans="1:6" x14ac:dyDescent="0.25">
      <c r="A17" s="241"/>
      <c r="B17" s="246"/>
      <c r="C17" s="246"/>
    </row>
    <row r="18" spans="1:6" x14ac:dyDescent="0.25">
      <c r="A18" s="238"/>
      <c r="B18" s="245"/>
      <c r="C18" s="245"/>
    </row>
    <row r="19" spans="1:6" x14ac:dyDescent="0.25">
      <c r="A19" s="238"/>
      <c r="B19" s="245"/>
      <c r="C19" s="245"/>
    </row>
    <row r="20" spans="1:6" x14ac:dyDescent="0.25">
      <c r="B20" s="244"/>
      <c r="C20" s="244"/>
    </row>
    <row r="22" spans="1:6" x14ac:dyDescent="0.25">
      <c r="B22" s="150"/>
      <c r="C22" s="150"/>
    </row>
    <row r="23" spans="1:6" x14ac:dyDescent="0.25">
      <c r="B23" s="150"/>
      <c r="C23" s="150"/>
      <c r="D23" s="115"/>
      <c r="E23" s="115"/>
    </row>
    <row r="24" spans="1:6" x14ac:dyDescent="0.25">
      <c r="B24" s="150"/>
      <c r="C24" s="150"/>
      <c r="D24" s="2"/>
      <c r="F24" s="2"/>
    </row>
    <row r="25" spans="1:6" x14ac:dyDescent="0.25">
      <c r="B25" s="87"/>
      <c r="C25" s="87"/>
      <c r="D25" s="2"/>
      <c r="F25" s="2"/>
    </row>
    <row r="26" spans="1:6" x14ac:dyDescent="0.25">
      <c r="B26" s="87"/>
      <c r="C26" s="87"/>
      <c r="D26" s="2"/>
      <c r="F26" s="2"/>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70" zoomScaleNormal="70" workbookViewId="0">
      <pane xSplit="1" ySplit="3" topLeftCell="B4" activePane="bottomRight" state="frozen"/>
      <selection activeCell="E130" sqref="E130"/>
      <selection pane="topRight" activeCell="E130" sqref="E130"/>
      <selection pane="bottomLeft" activeCell="E130" sqref="E130"/>
      <selection pane="bottomRight"/>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7.28515625" bestFit="1" customWidth="1"/>
    <col min="7" max="7" width="14.5703125" bestFit="1" customWidth="1"/>
  </cols>
  <sheetData>
    <row r="1" spans="1:8" x14ac:dyDescent="0.25">
      <c r="A1" s="69" t="s">
        <v>669</v>
      </c>
    </row>
    <row r="3" spans="1:8" ht="30" x14ac:dyDescent="0.25">
      <c r="A3" s="115" t="s">
        <v>468</v>
      </c>
      <c r="B3" s="114" t="s">
        <v>333</v>
      </c>
      <c r="C3" s="114" t="s">
        <v>332</v>
      </c>
      <c r="D3" s="114"/>
      <c r="E3" s="115" t="s">
        <v>468</v>
      </c>
      <c r="F3" s="114" t="s">
        <v>474</v>
      </c>
      <c r="G3" s="114" t="s">
        <v>332</v>
      </c>
    </row>
    <row r="4" spans="1:8" x14ac:dyDescent="0.25">
      <c r="A4" t="s">
        <v>466</v>
      </c>
      <c r="B4" s="110">
        <v>5627602</v>
      </c>
      <c r="C4" s="136">
        <v>-3155212</v>
      </c>
      <c r="D4" s="103"/>
      <c r="E4" s="2" t="str">
        <f t="shared" ref="E4:G7" ca="1" si="0">OFFSET(A$7,ROW($E$4)-ROW(),0)</f>
        <v>Total</v>
      </c>
      <c r="F4" s="2">
        <f t="shared" ca="1" si="0"/>
        <v>12442241</v>
      </c>
      <c r="G4" s="2">
        <f t="shared" ca="1" si="0"/>
        <v>-4588935</v>
      </c>
    </row>
    <row r="5" spans="1:8" x14ac:dyDescent="0.25">
      <c r="A5" t="s">
        <v>32</v>
      </c>
      <c r="B5" s="110">
        <v>2479642</v>
      </c>
      <c r="C5" s="136">
        <v>-829971</v>
      </c>
      <c r="D5" s="103"/>
      <c r="E5" s="2" t="str">
        <f t="shared" ca="1" si="0"/>
        <v>250 salariés ou plus</v>
      </c>
      <c r="F5" s="2">
        <f t="shared" ca="1" si="0"/>
        <v>4334997</v>
      </c>
      <c r="G5" s="2">
        <f t="shared" ca="1" si="0"/>
        <v>-603752</v>
      </c>
    </row>
    <row r="6" spans="1:8" ht="15.75" thickBot="1" x14ac:dyDescent="0.3">
      <c r="A6" t="s">
        <v>467</v>
      </c>
      <c r="B6" s="110">
        <v>4334997</v>
      </c>
      <c r="C6" s="136">
        <v>-603752</v>
      </c>
      <c r="D6" s="103"/>
      <c r="E6" s="2" t="str">
        <f t="shared" ca="1" si="0"/>
        <v>Entre 50 et 249 salariés</v>
      </c>
      <c r="F6" s="2">
        <f t="shared" ca="1" si="0"/>
        <v>2479642</v>
      </c>
      <c r="G6" s="2">
        <f t="shared" ca="1" si="0"/>
        <v>-829971</v>
      </c>
    </row>
    <row r="7" spans="1:8" ht="15.75" thickBot="1" x14ac:dyDescent="0.3">
      <c r="A7" s="129" t="s">
        <v>35</v>
      </c>
      <c r="B7" s="131">
        <v>12442241</v>
      </c>
      <c r="C7" s="131">
        <v>-4588935</v>
      </c>
      <c r="D7" s="103"/>
      <c r="E7" s="2" t="str">
        <f t="shared" ca="1" si="0"/>
        <v>Moins de 50 salariés</v>
      </c>
      <c r="F7" s="2">
        <f t="shared" ca="1" si="0"/>
        <v>5627602</v>
      </c>
      <c r="G7" s="2">
        <f t="shared" ca="1" si="0"/>
        <v>-3155212</v>
      </c>
    </row>
    <row r="9" spans="1:8" x14ac:dyDescent="0.25">
      <c r="A9" s="75" t="s">
        <v>651</v>
      </c>
      <c r="F9" s="2"/>
      <c r="G9" s="113"/>
    </row>
    <row r="10" spans="1:8" ht="17.25" x14ac:dyDescent="0.25">
      <c r="A10" s="100" t="s">
        <v>655</v>
      </c>
    </row>
    <row r="11" spans="1:8" x14ac:dyDescent="0.25">
      <c r="A11" s="1" t="s">
        <v>330</v>
      </c>
    </row>
    <row r="12" spans="1:8" x14ac:dyDescent="0.25">
      <c r="C12" s="103"/>
    </row>
    <row r="13" spans="1:8" x14ac:dyDescent="0.25">
      <c r="A13" s="248"/>
      <c r="B13" s="248"/>
      <c r="C13" s="247"/>
      <c r="D13" s="115"/>
      <c r="E13" s="115"/>
      <c r="F13" s="115"/>
      <c r="G13" s="115"/>
    </row>
    <row r="14" spans="1:8" x14ac:dyDescent="0.25">
      <c r="A14" s="242"/>
      <c r="B14" s="246"/>
      <c r="C14" s="246"/>
    </row>
    <row r="15" spans="1:8" x14ac:dyDescent="0.25">
      <c r="A15" s="242"/>
      <c r="B15" s="246"/>
      <c r="C15" s="246"/>
      <c r="D15" s="115"/>
      <c r="E15" s="115"/>
      <c r="F15" s="115"/>
      <c r="G15" s="115"/>
      <c r="H15" s="115"/>
    </row>
    <row r="16" spans="1:8" x14ac:dyDescent="0.25">
      <c r="A16" s="242"/>
      <c r="B16" s="246"/>
      <c r="C16" s="246"/>
    </row>
    <row r="17" spans="1:8" x14ac:dyDescent="0.25">
      <c r="A17" s="241"/>
      <c r="B17" s="246"/>
      <c r="C17" s="246"/>
      <c r="D17" s="115"/>
      <c r="E17" s="115"/>
      <c r="F17" s="115"/>
      <c r="G17" s="115"/>
      <c r="H17" s="115"/>
    </row>
    <row r="18" spans="1:8" x14ac:dyDescent="0.25">
      <c r="A18" s="238"/>
      <c r="B18" s="238"/>
      <c r="C18" s="238"/>
    </row>
    <row r="24" spans="1:8" x14ac:dyDescent="0.25">
      <c r="B24" s="150"/>
      <c r="C24" s="150"/>
      <c r="D24" s="2"/>
      <c r="F24" s="2"/>
    </row>
    <row r="25" spans="1:8" x14ac:dyDescent="0.25">
      <c r="B25" s="87"/>
      <c r="C25" s="87"/>
      <c r="D25" s="2"/>
      <c r="F25" s="2"/>
    </row>
    <row r="26" spans="1:8" x14ac:dyDescent="0.25">
      <c r="B26" s="87"/>
      <c r="C26" s="87"/>
      <c r="D26" s="2"/>
      <c r="F26" s="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vt:i4>
      </vt:variant>
    </vt:vector>
  </HeadingPairs>
  <TitlesOfParts>
    <vt:vector size="22" baseType="lpstr">
      <vt:lpstr>Lisez-moi</vt:lpstr>
      <vt:lpstr>Figure 1 </vt:lpstr>
      <vt:lpstr>Figure 2  </vt:lpstr>
      <vt:lpstr>Figure 3 </vt:lpstr>
      <vt:lpstr>Figure 4 </vt:lpstr>
      <vt:lpstr>Figure 5</vt:lpstr>
      <vt:lpstr>Figure 6 </vt:lpstr>
      <vt:lpstr>Figure 7 </vt:lpstr>
      <vt:lpstr>Figure 8</vt:lpstr>
      <vt:lpstr>Figure  9</vt:lpstr>
      <vt:lpstr>Figure 10</vt:lpstr>
      <vt:lpstr>Figure 11</vt:lpstr>
      <vt:lpstr>Figure 12</vt:lpstr>
      <vt:lpstr>Figure 13</vt:lpstr>
      <vt:lpstr>Figure 14</vt:lpstr>
      <vt:lpstr>Figure 15</vt:lpstr>
      <vt:lpstr>Figure 16</vt:lpstr>
      <vt:lpstr>Figure 17</vt:lpstr>
      <vt:lpstr>Annexe 1 </vt:lpstr>
      <vt:lpstr>Annexe 2</vt:lpstr>
      <vt:lpstr>Annexe 3</vt:lpstr>
      <vt:lpstr>'Annexe 3'!bilan_dep_a17_secret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7 avril 2020</dc:title>
  <dc:creator>Dares, direction d'études et des statistiques du ministère du Travail</dc:creator>
  <cp:keywords>activité partielle, chômage partiel, Dares, ministère du Travail, Covid19, conjoncture, formation, demandeurs d'emplois, contrats aidés</cp:keywords>
  <cp:lastModifiedBy>MADEIRA, Magali (DARES)</cp:lastModifiedBy>
  <dcterms:created xsi:type="dcterms:W3CDTF">2020-03-31T15:29:07Z</dcterms:created>
  <dcterms:modified xsi:type="dcterms:W3CDTF">2020-06-24T05:54:12Z</dcterms:modified>
</cp:coreProperties>
</file>