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df des DA DI DR 2019 définitifs\2019-029_DR_prévention_des_risques_professionnels_en_2016\"/>
    </mc:Choice>
  </mc:AlternateContent>
  <bookViews>
    <workbookView xWindow="0" yWindow="0" windowWidth="25200" windowHeight="11850" tabRatio="903"/>
  </bookViews>
  <sheets>
    <sheet name="Lisez-moi" sheetId="11" r:id="rId1"/>
    <sheet name="Graphique 1" sheetId="3" r:id="rId2"/>
    <sheet name="Graphique 2" sheetId="2" r:id="rId3"/>
    <sheet name="Tableau 1" sheetId="4" r:id="rId4"/>
    <sheet name="Graphiques 3a et 3b" sheetId="5" r:id="rId5"/>
    <sheet name="Tableau 2" sheetId="8" r:id="rId6"/>
    <sheet name="Graphique 4a" sheetId="12" r:id="rId7"/>
    <sheet name="Graphiques 4b" sheetId="6" r:id="rId8"/>
    <sheet name="Graphique 5" sheetId="1" r:id="rId9"/>
    <sheet name="Tableau 3" sheetId="9" r:id="rId10"/>
    <sheet name="Graphique A - Tableau A" sheetId="7" r:id="rId11"/>
  </sheets>
  <externalReferences>
    <externalReference r:id="rId12"/>
  </externalReferences>
  <calcPr calcId="162913"/>
</workbook>
</file>

<file path=xl/calcChain.xml><?xml version="1.0" encoding="utf-8"?>
<calcChain xmlns="http://schemas.openxmlformats.org/spreadsheetml/2006/main">
  <c r="G28" i="12" l="1"/>
  <c r="F28" i="12"/>
  <c r="E28" i="12"/>
  <c r="D28" i="12"/>
  <c r="I28" i="12" s="1"/>
  <c r="C28" i="12"/>
  <c r="G26" i="12"/>
  <c r="F26" i="12"/>
  <c r="E26" i="12"/>
  <c r="D26" i="12"/>
  <c r="C26" i="12"/>
  <c r="I26" i="12" s="1"/>
  <c r="G25" i="12"/>
  <c r="F25" i="12"/>
  <c r="E25" i="12"/>
  <c r="D25" i="12"/>
  <c r="I25" i="12" s="1"/>
  <c r="C25" i="12"/>
  <c r="G24" i="12"/>
  <c r="F24" i="12"/>
  <c r="E24" i="12"/>
  <c r="D24" i="12"/>
  <c r="C24" i="12"/>
  <c r="I24" i="12" s="1"/>
  <c r="G23" i="12"/>
  <c r="F23" i="12"/>
  <c r="E23" i="12"/>
  <c r="D23" i="12"/>
  <c r="I23" i="12" s="1"/>
  <c r="C23" i="12"/>
  <c r="G22" i="12"/>
  <c r="F22" i="12"/>
  <c r="E22" i="12"/>
  <c r="D22" i="12"/>
  <c r="C22" i="12"/>
  <c r="I22" i="12" s="1"/>
  <c r="I20" i="12"/>
  <c r="G20" i="12"/>
  <c r="F20" i="12"/>
  <c r="E20" i="12"/>
  <c r="D20" i="12"/>
  <c r="C20" i="12"/>
  <c r="G19" i="12"/>
  <c r="F19" i="12"/>
  <c r="E19" i="12"/>
  <c r="D19" i="12"/>
  <c r="C19" i="12"/>
  <c r="I19" i="12" s="1"/>
  <c r="G18" i="12"/>
  <c r="F18" i="12"/>
  <c r="E18" i="12"/>
  <c r="D18" i="12"/>
  <c r="I18" i="12" s="1"/>
  <c r="C18" i="12"/>
  <c r="E35" i="3" l="1"/>
  <c r="E34" i="3"/>
  <c r="E29" i="3"/>
  <c r="E28" i="3"/>
  <c r="E26" i="3"/>
  <c r="E25" i="3"/>
  <c r="E23" i="3"/>
  <c r="E22" i="3"/>
  <c r="E20" i="3"/>
  <c r="E19" i="3"/>
  <c r="E17" i="3"/>
  <c r="E16" i="3"/>
  <c r="E11" i="3"/>
  <c r="E10" i="3"/>
  <c r="E8" i="3"/>
  <c r="E7" i="3"/>
  <c r="E4" i="3"/>
  <c r="E5" i="3"/>
  <c r="I11" i="8" l="1"/>
  <c r="E11" i="8"/>
  <c r="G6" i="8"/>
  <c r="I6" i="8" s="1"/>
  <c r="E6" i="8"/>
  <c r="D36" i="7" l="1"/>
  <c r="D35" i="7"/>
  <c r="D33" i="7"/>
  <c r="D32" i="7"/>
  <c r="D30" i="7"/>
  <c r="D29" i="7"/>
  <c r="D28" i="7"/>
  <c r="D27" i="7"/>
  <c r="D25" i="7"/>
</calcChain>
</file>

<file path=xl/sharedStrings.xml><?xml version="1.0" encoding="utf-8"?>
<sst xmlns="http://schemas.openxmlformats.org/spreadsheetml/2006/main" count="228" uniqueCount="148">
  <si>
    <t>Industrie</t>
  </si>
  <si>
    <t>Construction</t>
  </si>
  <si>
    <t>Commerce</t>
  </si>
  <si>
    <t>Transports</t>
  </si>
  <si>
    <t>Autres services</t>
  </si>
  <si>
    <t>Ensemble</t>
  </si>
  <si>
    <t>DUER intégrant la prévention des RPS</t>
  </si>
  <si>
    <t>DUER n'intégrant pas la prévention des RPS</t>
  </si>
  <si>
    <t>Ensemble 2013</t>
  </si>
  <si>
    <t>Ensemble 2016</t>
  </si>
  <si>
    <t>Etat</t>
  </si>
  <si>
    <t>Territoriale</t>
  </si>
  <si>
    <t>Hospitalière</t>
  </si>
  <si>
    <t>1 à 9 salariés</t>
  </si>
  <si>
    <t xml:space="preserve">10 à 49 salariés </t>
  </si>
  <si>
    <t>50 à 249 salariés</t>
  </si>
  <si>
    <t xml:space="preserve">250 à 499 salariés </t>
  </si>
  <si>
    <t>500 salariés et plus</t>
  </si>
  <si>
    <t>Industries extractives, énergie, eau, gestion des déchets et dépollution</t>
  </si>
  <si>
    <t>Fabrication de matériels de transport</t>
  </si>
  <si>
    <t>Fonction publique hospitalière</t>
  </si>
  <si>
    <t>Fabrication d'autres produits industriels</t>
  </si>
  <si>
    <t>Secteur hospitalier privé lucratif</t>
  </si>
  <si>
    <t>Hébergement et restauration</t>
  </si>
  <si>
    <t>Activités scientifiques et techniques ; services administratifs et de soutien</t>
  </si>
  <si>
    <t>ESPIC ou hospitalier associatif</t>
  </si>
  <si>
    <t>Ensemble des secteurs</t>
  </si>
  <si>
    <t>Ensemble des établissements</t>
  </si>
  <si>
    <t>Inspection du Travail</t>
  </si>
  <si>
    <t>Spécialistes externes</t>
  </si>
  <si>
    <t>Exposition à des risques… en 2016</t>
  </si>
  <si>
    <t>Exposition à des risques… en 2013</t>
  </si>
  <si>
    <t>moins de 10% de salariés</t>
  </si>
  <si>
    <t>Part des établissements disposant d'un DUER récent</t>
  </si>
  <si>
    <t>Part des établissements ayant entrepris une action sur les 12 derniers mois</t>
  </si>
  <si>
    <t>Part des établissements ayant entrepris une action nouvelle  (pas seulement une poursuite d'actions antérieures)</t>
  </si>
  <si>
    <t>Part des établissements disposant d'un DUER intégrant les RPS</t>
  </si>
  <si>
    <t>au moins une action de prévention des RPS (y compris changement organisationnel préventif)</t>
  </si>
  <si>
    <t>Part des établissements</t>
  </si>
  <si>
    <t>Un changement organisationnel</t>
  </si>
  <si>
    <t>Deux changements organisationnels</t>
  </si>
  <si>
    <t>Trois changements organisationnels et plus</t>
  </si>
  <si>
    <t>Etablissements pratiquant le suivi informatique des salariés</t>
  </si>
  <si>
    <t>Etablissements ne pratiquant pas le suivi informatique des salariés</t>
  </si>
  <si>
    <t>Existence d'objectifs chiffrés pour au moins une partie des salariés</t>
  </si>
  <si>
    <t>Pas d'objectifs chiffrés au sein de l'établissement</t>
  </si>
  <si>
    <t xml:space="preserve">Risques physiques </t>
  </si>
  <si>
    <t>Risques psychosociaux</t>
  </si>
  <si>
    <t>10% de salariés ou plus</t>
  </si>
  <si>
    <t>Part des salariés en SMR</t>
  </si>
  <si>
    <t>10% des salariés ou plus</t>
  </si>
  <si>
    <t xml:space="preserve">Ensemble des établissements </t>
  </si>
  <si>
    <t>Secteur hospitalier</t>
  </si>
  <si>
    <t>Etat et collectivités territoriales</t>
  </si>
  <si>
    <t>Secteur marchand et associatif</t>
  </si>
  <si>
    <t>moins de 10% des salariés ou NSP*</t>
  </si>
  <si>
    <t>1 seule institution sollicitée</t>
  </si>
  <si>
    <t>2 institutions ou plus sollicitées</t>
  </si>
  <si>
    <t>mesures contre les risques physiques uniquement</t>
  </si>
  <si>
    <t>mesures contre les deux types de risques</t>
  </si>
  <si>
    <t>mesures contre les risques psychosociaux uniquement</t>
  </si>
  <si>
    <t>ni-ni</t>
  </si>
  <si>
    <t>&lt;10 salariés</t>
  </si>
  <si>
    <t>10-49 salariés</t>
  </si>
  <si>
    <t>50-249 salariés</t>
  </si>
  <si>
    <t>250-499 salariés- 2012</t>
  </si>
  <si>
    <t>Champ : établissements d'un salarié et plus, hors fonction publique hospitalière de moins de 10 agents.</t>
  </si>
  <si>
    <t>Lecture : 7,0 % des établissements déclarent faire de la prévention contre des risques non professionnels. Ce taux est de 10,7 % parmi les établissements qui déclarent 10 % ou plus de salariés exposés à un risque physique et de 5,5 % pour les autres.</t>
  </si>
  <si>
    <t>Lecture : dans le secteur hospitalier, 23 % des établissements qui déclarent moins de 10 % de salariés exposés prennent des conseils en prévention auprès des institutions, ils sont 82 % à le faire quand ils déclarent 10 % ou plus de salariés exposés.</t>
  </si>
  <si>
    <t>10 % ou plus de salariés exposés</t>
  </si>
  <si>
    <t>Moins de 10 % de salariés exposés</t>
  </si>
  <si>
    <t>Lecture : en 2016, 28,2 % des établissements déclarent que 10 % ou plus de leurs salariés sont soumis à des risques physiques. Parmi ces établissements, 61,1 % disposent d’un DUER actualisé dans les 12 derniers mois.</t>
  </si>
  <si>
    <t>Graphique 1 - Établissements ayant élaboré ou mis à jour leur DUER au cours des 12 derniers mois</t>
  </si>
  <si>
    <t>Fonction publique d'Etat</t>
  </si>
  <si>
    <t>Fonction publique territoriale</t>
  </si>
  <si>
    <t>Sources : enquête Conditions de travail de 2013 et enquête Conditions de travail et Risques psychosociaux ; volet "employeurs".</t>
  </si>
  <si>
    <t>Tableau 1 - Les 10 secteurs d'activité ayant le plus de salariés en surveillance médicale renforcée (SMR) en 2016</t>
  </si>
  <si>
    <t>Fabrication d'équipements électriques, électroniques, informatiques ; fabrication de machines</t>
  </si>
  <si>
    <t>Un risque chimique</t>
  </si>
  <si>
    <t>Au travail de nuit</t>
  </si>
  <si>
    <t>Au travail en équipes alternantes</t>
  </si>
  <si>
    <t>Au travail à la chaîne ou répétitif</t>
  </si>
  <si>
    <t>Exposition en 2016 de 10 % 
des salariés ou plus à…</t>
  </si>
  <si>
    <t>Graphique 3a - La prévention des risques psychosociaux en 2013 et en 2016</t>
  </si>
  <si>
    <t>Graphique 3b - les mesures de prévention contre les risques physiques et psychosociaux</t>
  </si>
  <si>
    <t>État</t>
  </si>
  <si>
    <t>Lecture : 95 % des établissements publics hospitaliers ont réalisé une action de prévention contre les risques psychosociaux en 2016 ; ils étaient 80 % à l’avoir fait en 2013.</t>
  </si>
  <si>
    <t>Tableau 2 - Expositions aux risques et prévention en 2013 et 2016</t>
  </si>
  <si>
    <t>Champ : établissements d’un salarié ou plus, hors fonction publique hospitalière de moins de 10 salariés ; France entière.</t>
  </si>
  <si>
    <t xml:space="preserve">Graphique 4a - Conseils en prévention : répartition entre les organismes sollicités </t>
  </si>
  <si>
    <t>Graphique 4b - Les conseils auprès des institutions selon le niveau d'exposition aux risques physiques</t>
  </si>
  <si>
    <t xml:space="preserve">Graphique 5 - La certification santé-sécurité au travail dans le secteur marchand et associatif de 10 salariés et plus </t>
  </si>
  <si>
    <t>Sources : enquête Conditions de travail de 2013 et enquête Conditions de travail et Risques psychosociaux de 2016 ; volet "employeurs".</t>
  </si>
  <si>
    <t>Source : enquête Conditions de travail et Risques psychosociaux de 2016 ; volet "employeurs".</t>
  </si>
  <si>
    <t>Tableau 3 - Part des établissements qui font de la prévention des risques non professionnels</t>
  </si>
  <si>
    <t>En %</t>
  </si>
  <si>
    <t>Graphique A - Part des établissements ayant pris au moins une mesure contre les risques pyschosociaux</t>
  </si>
  <si>
    <t>Tableau A - Part des établissements déclarant des expositions à des RPS de leurs salariés selon le nombre de changements organisationnels, de la pratique du suivi informatique des salariés et de l’existence d’objectifs chiffrés (en %)</t>
  </si>
  <si>
    <t>Données</t>
  </si>
  <si>
    <t>Sources</t>
  </si>
  <si>
    <t>Champ</t>
  </si>
  <si>
    <t>Contenu des onglets</t>
  </si>
  <si>
    <t xml:space="preserve">Contact </t>
  </si>
  <si>
    <r>
      <t xml:space="preserve">Pour tout renseignement concernant nos statistiques, vous pouvez nous contacter par courriel à l'adresse suivante :  </t>
    </r>
    <r>
      <rPr>
        <u/>
        <sz val="11"/>
        <color indexed="12"/>
        <rFont val="Calibri"/>
        <family val="2"/>
        <scheme val="minor"/>
      </rPr>
      <t>DARES.communication@travail.gouv.fr</t>
    </r>
  </si>
  <si>
    <t>Ces données sont le résultat des déclarations de responsables au sein des établissements (directeurs, DRH, préventeurs, etc.)</t>
  </si>
  <si>
    <t>Le champ de l'enquête est l'ensemble des établissements d'au moins un salarié ; France entière.</t>
  </si>
  <si>
    <t>Graphique 2 - Actions de prévention contre les risques physiques dans les 12 derniers mois</t>
  </si>
  <si>
    <t>Pour des raisons de comparabilité entre 2013 et 2016, le champ de l'étude a été restreint en éliminant les établissements de la fonction publique hospitalière de moins de 10 agents.</t>
  </si>
  <si>
    <t>Enquête Conditions de travail de 2013 et enquête Conditions de travail et Risques psychosociaux de 2016 ; volet "employeurs".</t>
  </si>
  <si>
    <t>Tableau A - Part des établissements déclarant des expositions à des RPS de leurs salariés selon le nombre de changements organisationnels, de la pratique du suivi informatique des salariés et de l’existence d’objectifs chiffrés</t>
  </si>
  <si>
    <t>Lecture : en 2016, dans la fonction publique d’État, 54 % des établissements ont actualisé leur DUER ; 33 % des établissements y intègrent la prévention des risques psychosociaux.
Champ : établissements d’un salarié et plus, hors fonction publique hospitalière de moins de 10 agents.
Sources : enquête Conditions de travail de 2013 et enquête Conditions de travail et Risques psychosociaux de 2016 ; volets « employeurs ».</t>
  </si>
  <si>
    <t>Lecture : dans le secteur privé de moins de 10 salariés, la part des établissements ayant entrepris des actions de prévention au cours des 12 mois précédant l’enquête est passée de 52 % en 2013 à 40 % en 2016.
Champ : établissements d’un salarié et plus, hors fonction publique hospitalière de moins de 10 agents.
Sources : enquête Conditions de travail de 2013 et enquête Conditions de travail et Risques psychosociaux de 2016 ; volets « employeurs ».</t>
  </si>
  <si>
    <t>Lecture : c’est dans le secteur des industries extractives qu’il y a le plus de salariés en surveillance médicale renforcée : 60 % en 2013, 32 % en 2016 ; le risque chimique concerne, en
2016,10 % de salariés ou plus pour 24,9 % des établissements de ce secteur.
Champ : établissements d’un salarié et plus, hors fonction publique hospitalière de moins de 10 agents.
Sources : enquête Conditions de travail de 2013 et enquête Conditions de travail et Risques psychosociaux de 2016 ; volets « employeurs ».</t>
  </si>
  <si>
    <t>Graphique 3b - Les mesures de prévention contre les risques physiques et psychosociaux</t>
  </si>
  <si>
    <t>Lecture : 56 % des établissements ont réalisé une action de prévention des risques dont 22 % uniquement contre des risques physiques, 8 % uniquement contre des RPS et 26 % contre les deux types de risque.</t>
  </si>
  <si>
    <t>Oui</t>
  </si>
  <si>
    <t>1-FPE</t>
  </si>
  <si>
    <t>2-FPT</t>
  </si>
  <si>
    <t>3-FPH</t>
  </si>
  <si>
    <t>4-TPE</t>
  </si>
  <si>
    <t>5-PE</t>
  </si>
  <si>
    <t>6-PME</t>
  </si>
  <si>
    <t>7-GE</t>
  </si>
  <si>
    <t>8-TGE</t>
  </si>
  <si>
    <t>Services de santé au travail</t>
  </si>
  <si>
    <t>Organisme de prévention de la sécurité sociale</t>
  </si>
  <si>
    <t>Anact (Agence nationale pour l'amélioration des conditions de travail)</t>
  </si>
  <si>
    <t>Fonction publique d'État et territoriale</t>
  </si>
  <si>
    <t>Graphique 4a - Conseils en prévention : répartition entre les organismes sollicités</t>
  </si>
  <si>
    <t>Lecture : le pourcentage peut dépasser les 100% car les barres donnent le pourcentage cumulé des sollicitations des différents organismes. Par exemple, les établissements de 500 salariés et plus on sollicité en moyenne 2,2 organismes.</t>
  </si>
  <si>
    <t>Source : enquête Conditions de travail et Risques psychosociaux de 2016, volet « employeurs ».</t>
  </si>
  <si>
    <t>Inspection du travail</t>
  </si>
  <si>
    <t>Agence nationale pour l'amélioration des conditions de travail (Anact)</t>
  </si>
  <si>
    <t>Organismes de prévention de la Sécurité sociale</t>
  </si>
  <si>
    <t>nombre d'établissements</t>
  </si>
  <si>
    <t>Lecture : en 2016, dans l’industrie, 23 % des établissements utilisent des normes de management de la santé-sécurité au travail.
Champ : établissements de 10 salariés et plus du secteur marchand et associatif, hors agriculture.
Sources : enquête Conditions de travail de 2013 et enquête Conditions de travail et Risques psychosociaux de 2016 ; volets « employeurs ».</t>
  </si>
  <si>
    <t>Ensemble*</t>
  </si>
  <si>
    <t>* NSP : ne sait pas.</t>
  </si>
  <si>
    <t>Selon les expositions à…</t>
  </si>
  <si>
    <t>… des risques physiques</t>
  </si>
  <si>
    <t>… des risques psychosociaux</t>
  </si>
  <si>
    <t>Au moins une mesure contre les RPS</t>
  </si>
  <si>
    <t>Établissements avec au moins 10%
de salariés exposés aux RPS</t>
  </si>
  <si>
    <t>Champ : établissements d’un salarié et plus, hors fonction publique hospitalière de moins de 10 agents.
Source : enquête Conditions de travail et Risques psychosociaux de 2016, volet «employeurs».</t>
  </si>
  <si>
    <t>Aucun changement organisationnel important*</t>
  </si>
  <si>
    <t>Exposition à des RPS</t>
  </si>
  <si>
    <r>
      <t xml:space="preserve">La prévention des risques professionnels en 2016
</t>
    </r>
    <r>
      <rPr>
        <sz val="12"/>
        <rFont val="Calibri"/>
        <family val="2"/>
        <scheme val="minor"/>
      </rPr>
      <t>Des résultats contrastés selon les secteurs et les risques</t>
    </r>
  </si>
  <si>
    <t xml:space="preserve">* Parmi une fusion, une acquisition, une diversification des activités, une cessation d’activité/un recentrage,
un changement d’équipe de direction, une restructuration ou un déménagement.
Lecture : 19 % des établissements où il n’y a pas de changements organisationnels importants déclarent
que plus de 10 % de leurs salariés sont exposés aux risques psychosociaux. Cette part passe à 58 % quand il y a plus de deux changements.
Champ : établissements d’un salarié et plus, hors fonction publique hospitalière de moins de 10 agents.
Source : enquête Conditions de travail et Risques psychosociaux de 2016 ; volet « employeurs 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</si>
</sst>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indexed="30"/>
      <name val="Arial"/>
      <family val="2"/>
    </font>
    <font>
      <u/>
      <sz val="11"/>
      <color indexed="12"/>
      <name val="Calibri"/>
      <family val="2"/>
      <scheme val="minor"/>
    </font>
    <font>
      <sz val="10"/>
      <name val="Cambria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Font="1"/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164" fontId="0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 vertical="top"/>
    </xf>
    <xf numFmtId="0" fontId="1" fillId="0" borderId="0" xfId="0" applyFont="1"/>
    <xf numFmtId="0" fontId="7" fillId="0" borderId="0" xfId="0" applyFont="1"/>
    <xf numFmtId="0" fontId="7" fillId="0" borderId="3" xfId="0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/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7" fillId="0" borderId="3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/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10" fillId="0" borderId="0" xfId="0" applyFont="1"/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3" xfId="0" applyFont="1" applyBorder="1"/>
    <xf numFmtId="164" fontId="0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 applyFill="1" applyBorder="1"/>
    <xf numFmtId="0" fontId="11" fillId="0" borderId="3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/>
    <xf numFmtId="0" fontId="12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/>
    <xf numFmtId="0" fontId="10" fillId="2" borderId="0" xfId="0" applyFont="1" applyFill="1"/>
    <xf numFmtId="0" fontId="10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 vertical="center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0" fontId="0" fillId="0" borderId="0" xfId="0" applyBorder="1"/>
    <xf numFmtId="0" fontId="9" fillId="0" borderId="3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164" fontId="0" fillId="0" borderId="1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15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7" fillId="4" borderId="0" xfId="1" applyFont="1" applyFill="1" applyAlignment="1">
      <alignment horizontal="left" vertical="center" wrapText="1"/>
    </xf>
    <xf numFmtId="0" fontId="9" fillId="2" borderId="0" xfId="1" applyFont="1" applyFill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16" fillId="2" borderId="0" xfId="2" applyFill="1" applyAlignment="1" applyProtection="1">
      <alignment vertical="center" wrapText="1"/>
    </xf>
    <xf numFmtId="0" fontId="16" fillId="2" borderId="0" xfId="2" applyFill="1" applyAlignment="1" applyProtection="1">
      <alignment horizontal="left" vertical="center" wrapText="1"/>
    </xf>
    <xf numFmtId="0" fontId="7" fillId="2" borderId="0" xfId="1" applyFont="1" applyFill="1"/>
    <xf numFmtId="0" fontId="7" fillId="4" borderId="0" xfId="1" applyFont="1" applyFill="1" applyBorder="1"/>
    <xf numFmtId="0" fontId="7" fillId="4" borderId="0" xfId="1" applyFont="1" applyFill="1"/>
    <xf numFmtId="0" fontId="7" fillId="7" borderId="0" xfId="2" applyFont="1" applyFill="1" applyBorder="1" applyAlignment="1" applyProtection="1"/>
    <xf numFmtId="0" fontId="18" fillId="2" borderId="0" xfId="1" applyFont="1" applyFill="1"/>
    <xf numFmtId="0" fontId="1" fillId="0" borderId="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164" fontId="7" fillId="0" borderId="3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1" fillId="0" borderId="0" xfId="0" applyFont="1"/>
    <xf numFmtId="0" fontId="2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2" fillId="0" borderId="3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23" fillId="0" borderId="3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2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164" fontId="0" fillId="0" borderId="26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wrapText="1"/>
    </xf>
    <xf numFmtId="0" fontId="23" fillId="0" borderId="3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0" fillId="0" borderId="3" xfId="0" applyNumberForma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9" fillId="3" borderId="0" xfId="1" applyFont="1" applyFill="1" applyAlignment="1">
      <alignment horizontal="left" vertical="center" wrapText="1"/>
    </xf>
    <xf numFmtId="0" fontId="9" fillId="4" borderId="0" xfId="1" applyFont="1" applyFill="1" applyAlignment="1">
      <alignment vertical="center" wrapText="1"/>
    </xf>
    <xf numFmtId="0" fontId="7" fillId="2" borderId="0" xfId="1" applyFont="1" applyFill="1" applyAlignment="1">
      <alignment vertical="center" wrapText="1"/>
    </xf>
    <xf numFmtId="0" fontId="16" fillId="5" borderId="0" xfId="2" applyFill="1" applyAlignment="1" applyProtection="1">
      <alignment vertical="center" wrapText="1"/>
    </xf>
    <xf numFmtId="0" fontId="16" fillId="6" borderId="0" xfId="2" applyFill="1" applyAlignment="1" applyProtection="1">
      <alignment horizontal="left" vertical="center" wrapText="1"/>
    </xf>
    <xf numFmtId="0" fontId="7" fillId="4" borderId="0" xfId="1" applyFont="1" applyFill="1" applyAlignment="1">
      <alignment vertical="center" wrapText="1"/>
    </xf>
    <xf numFmtId="0" fontId="24" fillId="0" borderId="4" xfId="1" applyFont="1" applyFill="1" applyBorder="1" applyAlignment="1">
      <alignment horizontal="center" vertical="center" wrapText="1"/>
    </xf>
    <xf numFmtId="0" fontId="24" fillId="0" borderId="22" xfId="1" applyFont="1" applyFill="1" applyBorder="1" applyAlignment="1">
      <alignment horizontal="center" vertical="center" wrapText="1"/>
    </xf>
    <xf numFmtId="0" fontId="24" fillId="0" borderId="7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justify" vertical="justify" wrapText="1"/>
    </xf>
    <xf numFmtId="0" fontId="7" fillId="0" borderId="0" xfId="1" applyFont="1" applyFill="1" applyAlignment="1">
      <alignment horizontal="justify" vertical="justify" wrapText="1"/>
    </xf>
    <xf numFmtId="0" fontId="11" fillId="4" borderId="0" xfId="1" applyFont="1" applyFill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1" applyFont="1" applyAlignment="1">
      <alignment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/>
    <xf numFmtId="0" fontId="0" fillId="0" borderId="0" xfId="0" applyFont="1" applyAlignment="1">
      <alignment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B9B35"/>
      <color rgb="FFD991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Graphique 1 - Établissements ayant élaboré ou mis à jour leur DUER</a:t>
            </a:r>
          </a:p>
          <a:p>
            <a:pPr>
              <a:defRPr sz="1600" b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au cours des 12 derniers mois </a:t>
            </a:r>
          </a:p>
        </c:rich>
      </c:tx>
      <c:layout>
        <c:manualLayout>
          <c:xMode val="edge"/>
          <c:yMode val="edge"/>
          <c:x val="0.21824392887791511"/>
          <c:y val="1.248433631894667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7754126278926588E-2"/>
          <c:y val="0.13368812238626374"/>
          <c:w val="0.78587371726608479"/>
          <c:h val="0.59683340643750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1'!$C$3</c:f>
              <c:strCache>
                <c:ptCount val="1"/>
                <c:pt idx="0">
                  <c:v>DUER intégrant la prévention des RPS</c:v>
                </c:pt>
              </c:strCache>
            </c:strRef>
          </c:tx>
          <c:invertIfNegative val="0"/>
          <c:cat>
            <c:strRef>
              <c:f>'Graphique 1'!$B$4:$B$35</c:f>
              <c:strCache>
                <c:ptCount val="32"/>
                <c:pt idx="0">
                  <c:v>2013</c:v>
                </c:pt>
                <c:pt idx="1">
                  <c:v>2016</c:v>
                </c:pt>
                <c:pt idx="3">
                  <c:v>2013</c:v>
                </c:pt>
                <c:pt idx="4">
                  <c:v>2016</c:v>
                </c:pt>
                <c:pt idx="6">
                  <c:v>2013</c:v>
                </c:pt>
                <c:pt idx="7">
                  <c:v>2016</c:v>
                </c:pt>
                <c:pt idx="12">
                  <c:v>2013</c:v>
                </c:pt>
                <c:pt idx="13">
                  <c:v>2016</c:v>
                </c:pt>
                <c:pt idx="15">
                  <c:v>2013</c:v>
                </c:pt>
                <c:pt idx="16">
                  <c:v>2016</c:v>
                </c:pt>
                <c:pt idx="18">
                  <c:v>2013</c:v>
                </c:pt>
                <c:pt idx="19">
                  <c:v>2016</c:v>
                </c:pt>
                <c:pt idx="21">
                  <c:v>2013</c:v>
                </c:pt>
                <c:pt idx="22">
                  <c:v>2016</c:v>
                </c:pt>
                <c:pt idx="24">
                  <c:v>2013</c:v>
                </c:pt>
                <c:pt idx="25">
                  <c:v>2016</c:v>
                </c:pt>
                <c:pt idx="30">
                  <c:v>Ensemble 2013</c:v>
                </c:pt>
                <c:pt idx="31">
                  <c:v>Ensemble 2016</c:v>
                </c:pt>
              </c:strCache>
            </c:strRef>
          </c:cat>
          <c:val>
            <c:numRef>
              <c:f>'Graphique 1'!$C$4:$C$35</c:f>
              <c:numCache>
                <c:formatCode>0.0</c:formatCode>
                <c:ptCount val="32"/>
                <c:pt idx="0">
                  <c:v>21.75</c:v>
                </c:pt>
                <c:pt idx="1">
                  <c:v>32.924526</c:v>
                </c:pt>
                <c:pt idx="3">
                  <c:v>15.26</c:v>
                </c:pt>
                <c:pt idx="4">
                  <c:v>27.879113000000004</c:v>
                </c:pt>
                <c:pt idx="6">
                  <c:v>40.42</c:v>
                </c:pt>
                <c:pt idx="7">
                  <c:v>65.641485000000017</c:v>
                </c:pt>
                <c:pt idx="12">
                  <c:v>11.03</c:v>
                </c:pt>
                <c:pt idx="13">
                  <c:v>11.536800000000001</c:v>
                </c:pt>
                <c:pt idx="15">
                  <c:v>31.05</c:v>
                </c:pt>
                <c:pt idx="16">
                  <c:v>37.256777000000007</c:v>
                </c:pt>
                <c:pt idx="18">
                  <c:v>53.41</c:v>
                </c:pt>
                <c:pt idx="19">
                  <c:v>68.761015</c:v>
                </c:pt>
                <c:pt idx="21">
                  <c:v>68.19</c:v>
                </c:pt>
                <c:pt idx="22">
                  <c:v>73.829208000000008</c:v>
                </c:pt>
                <c:pt idx="24">
                  <c:v>76.03</c:v>
                </c:pt>
                <c:pt idx="25">
                  <c:v>82.340471999999991</c:v>
                </c:pt>
                <c:pt idx="30">
                  <c:v>15.16</c:v>
                </c:pt>
                <c:pt idx="31">
                  <c:v>17.597723999999999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F-4AC2-AE00-6C5B3837A550}"/>
            </c:ext>
          </c:extLst>
        </c:ser>
        <c:ser>
          <c:idx val="1"/>
          <c:order val="1"/>
          <c:tx>
            <c:strRef>
              <c:f>'Graphique 1'!$D$3</c:f>
              <c:strCache>
                <c:ptCount val="1"/>
                <c:pt idx="0">
                  <c:v>DUER n'intégrant pas la prévention des RPS</c:v>
                </c:pt>
              </c:strCache>
            </c:strRef>
          </c:tx>
          <c:invertIfNegative val="0"/>
          <c:cat>
            <c:strRef>
              <c:f>'Graphique 1'!$B$4:$B$35</c:f>
              <c:strCache>
                <c:ptCount val="32"/>
                <c:pt idx="0">
                  <c:v>2013</c:v>
                </c:pt>
                <c:pt idx="1">
                  <c:v>2016</c:v>
                </c:pt>
                <c:pt idx="3">
                  <c:v>2013</c:v>
                </c:pt>
                <c:pt idx="4">
                  <c:v>2016</c:v>
                </c:pt>
                <c:pt idx="6">
                  <c:v>2013</c:v>
                </c:pt>
                <c:pt idx="7">
                  <c:v>2016</c:v>
                </c:pt>
                <c:pt idx="12">
                  <c:v>2013</c:v>
                </c:pt>
                <c:pt idx="13">
                  <c:v>2016</c:v>
                </c:pt>
                <c:pt idx="15">
                  <c:v>2013</c:v>
                </c:pt>
                <c:pt idx="16">
                  <c:v>2016</c:v>
                </c:pt>
                <c:pt idx="18">
                  <c:v>2013</c:v>
                </c:pt>
                <c:pt idx="19">
                  <c:v>2016</c:v>
                </c:pt>
                <c:pt idx="21">
                  <c:v>2013</c:v>
                </c:pt>
                <c:pt idx="22">
                  <c:v>2016</c:v>
                </c:pt>
                <c:pt idx="24">
                  <c:v>2013</c:v>
                </c:pt>
                <c:pt idx="25">
                  <c:v>2016</c:v>
                </c:pt>
                <c:pt idx="30">
                  <c:v>Ensemble 2013</c:v>
                </c:pt>
                <c:pt idx="31">
                  <c:v>Ensemble 2016</c:v>
                </c:pt>
              </c:strCache>
            </c:strRef>
          </c:cat>
          <c:val>
            <c:numRef>
              <c:f>'Graphique 1'!$D$4:$D$35</c:f>
              <c:numCache>
                <c:formatCode>0.0</c:formatCode>
                <c:ptCount val="32"/>
                <c:pt idx="0">
                  <c:v>28.8</c:v>
                </c:pt>
                <c:pt idx="1">
                  <c:v>21.245474000000002</c:v>
                </c:pt>
                <c:pt idx="3">
                  <c:v>17.899999999999999</c:v>
                </c:pt>
                <c:pt idx="4">
                  <c:v>23.190886999999996</c:v>
                </c:pt>
                <c:pt idx="6">
                  <c:v>35</c:v>
                </c:pt>
                <c:pt idx="7">
                  <c:v>10.28851499999999</c:v>
                </c:pt>
                <c:pt idx="12">
                  <c:v>30.66</c:v>
                </c:pt>
                <c:pt idx="13">
                  <c:v>26.413200000000003</c:v>
                </c:pt>
                <c:pt idx="15">
                  <c:v>40.33</c:v>
                </c:pt>
                <c:pt idx="16">
                  <c:v>33.533223</c:v>
                </c:pt>
                <c:pt idx="18">
                  <c:v>32.700000000000003</c:v>
                </c:pt>
                <c:pt idx="19">
                  <c:v>20.088984999999994</c:v>
                </c:pt>
                <c:pt idx="21">
                  <c:v>24.82</c:v>
                </c:pt>
                <c:pt idx="22">
                  <c:v>19.850791999999998</c:v>
                </c:pt>
                <c:pt idx="24">
                  <c:v>18.059999999999999</c:v>
                </c:pt>
                <c:pt idx="25">
                  <c:v>14.099528000000007</c:v>
                </c:pt>
                <c:pt idx="30">
                  <c:v>31.2</c:v>
                </c:pt>
                <c:pt idx="31">
                  <c:v>27.432276000000002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F-4AC2-AE00-6C5B3837A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12832"/>
        <c:axId val="27879296"/>
      </c:barChart>
      <c:catAx>
        <c:axId val="27512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27879296"/>
        <c:crosses val="autoZero"/>
        <c:auto val="1"/>
        <c:lblAlgn val="ctr"/>
        <c:lblOffset val="100"/>
        <c:noMultiLvlLbl val="0"/>
      </c:catAx>
      <c:valAx>
        <c:axId val="27879296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27512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34916553798125"/>
          <c:y val="0.45296711024367581"/>
          <c:w val="0.10566542636851285"/>
          <c:h val="0.28865978651366314"/>
        </c:manualLayout>
      </c:layout>
      <c:overlay val="0"/>
      <c:txPr>
        <a:bodyPr/>
        <a:lstStyle/>
        <a:p>
          <a:pPr>
            <a:defRPr sz="11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Graphique 2 - Actions de prévention contre les risques physiques dans les 12 derniers mois</a:t>
            </a:r>
          </a:p>
        </c:rich>
      </c:tx>
      <c:layout>
        <c:manualLayout>
          <c:xMode val="edge"/>
          <c:yMode val="edge"/>
          <c:x val="0.10079800285550626"/>
          <c:y val="1.99005027096806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7287354552993575E-2"/>
          <c:y val="0.16286080434071229"/>
          <c:w val="0.77698068686039656"/>
          <c:h val="0.421670759501902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2'!$B$4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'Graphique 2'!$A$5:$A$15</c:f>
              <c:strCache>
                <c:ptCount val="11"/>
                <c:pt idx="0">
                  <c:v>État</c:v>
                </c:pt>
                <c:pt idx="1">
                  <c:v>Territoriale</c:v>
                </c:pt>
                <c:pt idx="2">
                  <c:v>Hospitalière</c:v>
                </c:pt>
                <c:pt idx="4">
                  <c:v>1 à 9 salariés</c:v>
                </c:pt>
                <c:pt idx="5">
                  <c:v>10 à 49 salariés </c:v>
                </c:pt>
                <c:pt idx="6">
                  <c:v>50 à 249 salariés</c:v>
                </c:pt>
                <c:pt idx="7">
                  <c:v>250 à 499 salariés </c:v>
                </c:pt>
                <c:pt idx="8">
                  <c:v>500 salariés et plus</c:v>
                </c:pt>
                <c:pt idx="10">
                  <c:v>Ensemble</c:v>
                </c:pt>
              </c:strCache>
            </c:strRef>
          </c:cat>
          <c:val>
            <c:numRef>
              <c:f>'Graphique 2'!$B$5:$B$15</c:f>
              <c:numCache>
                <c:formatCode>General</c:formatCode>
                <c:ptCount val="11"/>
                <c:pt idx="0">
                  <c:v>60.9</c:v>
                </c:pt>
                <c:pt idx="1">
                  <c:v>53.88</c:v>
                </c:pt>
                <c:pt idx="2">
                  <c:v>89.960000000000008</c:v>
                </c:pt>
                <c:pt idx="4">
                  <c:v>51.93</c:v>
                </c:pt>
                <c:pt idx="5">
                  <c:v>78.97</c:v>
                </c:pt>
                <c:pt idx="6">
                  <c:v>91.289999999999992</c:v>
                </c:pt>
                <c:pt idx="7">
                  <c:v>95.13</c:v>
                </c:pt>
                <c:pt idx="8">
                  <c:v>96.59</c:v>
                </c:pt>
                <c:pt idx="10">
                  <c:v>56.53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9-4021-B1CD-71C3A8025138}"/>
            </c:ext>
          </c:extLst>
        </c:ser>
        <c:ser>
          <c:idx val="1"/>
          <c:order val="1"/>
          <c:tx>
            <c:strRef>
              <c:f>'Graphique 2'!$C$4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'Graphique 2'!$A$5:$A$15</c:f>
              <c:strCache>
                <c:ptCount val="11"/>
                <c:pt idx="0">
                  <c:v>État</c:v>
                </c:pt>
                <c:pt idx="1">
                  <c:v>Territoriale</c:v>
                </c:pt>
                <c:pt idx="2">
                  <c:v>Hospitalière</c:v>
                </c:pt>
                <c:pt idx="4">
                  <c:v>1 à 9 salariés</c:v>
                </c:pt>
                <c:pt idx="5">
                  <c:v>10 à 49 salariés </c:v>
                </c:pt>
                <c:pt idx="6">
                  <c:v>50 à 249 salariés</c:v>
                </c:pt>
                <c:pt idx="7">
                  <c:v>250 à 499 salariés </c:v>
                </c:pt>
                <c:pt idx="8">
                  <c:v>500 salariés et plus</c:v>
                </c:pt>
                <c:pt idx="10">
                  <c:v>Ensemble</c:v>
                </c:pt>
              </c:strCache>
            </c:strRef>
          </c:cat>
          <c:val>
            <c:numRef>
              <c:f>'Graphique 2'!$C$5:$C$15</c:f>
              <c:numCache>
                <c:formatCode>0.0</c:formatCode>
                <c:ptCount val="11"/>
                <c:pt idx="0">
                  <c:v>53.4</c:v>
                </c:pt>
                <c:pt idx="1">
                  <c:v>62.16</c:v>
                </c:pt>
                <c:pt idx="2">
                  <c:v>91.48</c:v>
                </c:pt>
                <c:pt idx="4">
                  <c:v>39.89</c:v>
                </c:pt>
                <c:pt idx="5">
                  <c:v>75.400000000000006</c:v>
                </c:pt>
                <c:pt idx="6">
                  <c:v>90.37</c:v>
                </c:pt>
                <c:pt idx="7">
                  <c:v>94.74</c:v>
                </c:pt>
                <c:pt idx="8">
                  <c:v>96.36</c:v>
                </c:pt>
                <c:pt idx="10">
                  <c:v>47.79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99-4021-B1CD-71C3A8025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96352"/>
        <c:axId val="45398272"/>
      </c:barChart>
      <c:catAx>
        <c:axId val="4539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398272"/>
        <c:crosses val="autoZero"/>
        <c:auto val="1"/>
        <c:lblAlgn val="ctr"/>
        <c:lblOffset val="100"/>
        <c:noMultiLvlLbl val="0"/>
      </c:catAx>
      <c:valAx>
        <c:axId val="45398272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396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815512067506218"/>
          <c:y val="0.41017260421582485"/>
          <c:w val="0.11881556336402575"/>
          <c:h val="0.2128220349230318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100" b="0">
                <a:latin typeface="Times New Roman" panose="02020603050405020304" pitchFamily="18" charset="0"/>
                <a:cs typeface="Times New Roman" panose="02020603050405020304" pitchFamily="18" charset="0"/>
              </a:rPr>
              <a:t>Graphique 3a</a:t>
            </a:r>
            <a:r>
              <a:rPr lang="en-US" sz="11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-</a:t>
            </a:r>
            <a:r>
              <a:rPr lang="en-US" sz="1100" b="0">
                <a:latin typeface="Times New Roman" panose="02020603050405020304" pitchFamily="18" charset="0"/>
                <a:cs typeface="Times New Roman" panose="02020603050405020304" pitchFamily="18" charset="0"/>
              </a:rPr>
              <a:t> La prévention des risques psychosociaux en 2013 et 2016</a:t>
            </a:r>
          </a:p>
        </c:rich>
      </c:tx>
      <c:layout>
        <c:manualLayout>
          <c:xMode val="edge"/>
          <c:yMode val="edge"/>
          <c:x val="0.14434371376185595"/>
          <c:y val="1.910079508746587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72702186555043E-2"/>
          <c:y val="0.1216286069658493"/>
          <c:w val="0.84538709562381564"/>
          <c:h val="0.594063441689837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'Graphiques 3a et 3b'!$C$4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'Graphiques 3a et 3b'!$B$5:$B$15</c:f>
              <c:strCache>
                <c:ptCount val="11"/>
                <c:pt idx="0">
                  <c:v>État</c:v>
                </c:pt>
                <c:pt idx="1">
                  <c:v>Territoriale</c:v>
                </c:pt>
                <c:pt idx="2">
                  <c:v>Hospitalière</c:v>
                </c:pt>
                <c:pt idx="4">
                  <c:v>1 à 9 salariés</c:v>
                </c:pt>
                <c:pt idx="5">
                  <c:v>10 à 49 salariés </c:v>
                </c:pt>
                <c:pt idx="6">
                  <c:v>50 à 249 salariés</c:v>
                </c:pt>
                <c:pt idx="7">
                  <c:v>250 à 499 salariés </c:v>
                </c:pt>
                <c:pt idx="8">
                  <c:v>500 salariés et plus</c:v>
                </c:pt>
                <c:pt idx="10">
                  <c:v>Ensemble</c:v>
                </c:pt>
              </c:strCache>
            </c:strRef>
          </c:cat>
          <c:val>
            <c:numRef>
              <c:f>'Graphiques 3a et 3b'!$C$5:$C$15</c:f>
              <c:numCache>
                <c:formatCode>0.0</c:formatCode>
                <c:ptCount val="11"/>
                <c:pt idx="0">
                  <c:v>46.41</c:v>
                </c:pt>
                <c:pt idx="1">
                  <c:v>42.8</c:v>
                </c:pt>
                <c:pt idx="2">
                  <c:v>80</c:v>
                </c:pt>
                <c:pt idx="4">
                  <c:v>26.84</c:v>
                </c:pt>
                <c:pt idx="5">
                  <c:v>55.69</c:v>
                </c:pt>
                <c:pt idx="6">
                  <c:v>73.66</c:v>
                </c:pt>
                <c:pt idx="7">
                  <c:v>91.26</c:v>
                </c:pt>
                <c:pt idx="8">
                  <c:v>95.21</c:v>
                </c:pt>
                <c:pt idx="10">
                  <c:v>32.89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3-4925-A7FF-785DB0235AC8}"/>
            </c:ext>
          </c:extLst>
        </c:ser>
        <c:ser>
          <c:idx val="1"/>
          <c:order val="1"/>
          <c:tx>
            <c:strRef>
              <c:f>'Graphiques 3a et 3b'!$D$4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'Graphiques 3a et 3b'!$B$5:$B$15</c:f>
              <c:strCache>
                <c:ptCount val="11"/>
                <c:pt idx="0">
                  <c:v>État</c:v>
                </c:pt>
                <c:pt idx="1">
                  <c:v>Territoriale</c:v>
                </c:pt>
                <c:pt idx="2">
                  <c:v>Hospitalière</c:v>
                </c:pt>
                <c:pt idx="4">
                  <c:v>1 à 9 salariés</c:v>
                </c:pt>
                <c:pt idx="5">
                  <c:v>10 à 49 salariés </c:v>
                </c:pt>
                <c:pt idx="6">
                  <c:v>50 à 249 salariés</c:v>
                </c:pt>
                <c:pt idx="7">
                  <c:v>250 à 499 salariés </c:v>
                </c:pt>
                <c:pt idx="8">
                  <c:v>500 salariés et plus</c:v>
                </c:pt>
                <c:pt idx="10">
                  <c:v>Ensemble</c:v>
                </c:pt>
              </c:strCache>
            </c:strRef>
          </c:cat>
          <c:val>
            <c:numRef>
              <c:f>'Graphiques 3a et 3b'!$D$5:$D$15</c:f>
              <c:numCache>
                <c:formatCode>0.0</c:formatCode>
                <c:ptCount val="11"/>
                <c:pt idx="0">
                  <c:v>54.52</c:v>
                </c:pt>
                <c:pt idx="1">
                  <c:v>58.99</c:v>
                </c:pt>
                <c:pt idx="2">
                  <c:v>95.45</c:v>
                </c:pt>
                <c:pt idx="4">
                  <c:v>25.25</c:v>
                </c:pt>
                <c:pt idx="5">
                  <c:v>56.52</c:v>
                </c:pt>
                <c:pt idx="6">
                  <c:v>81.16</c:v>
                </c:pt>
                <c:pt idx="7">
                  <c:v>93.05</c:v>
                </c:pt>
                <c:pt idx="8">
                  <c:v>96.52</c:v>
                </c:pt>
                <c:pt idx="10">
                  <c:v>34.06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A3-4925-A7FF-785DB0235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5392"/>
        <c:axId val="72956928"/>
      </c:barChart>
      <c:catAx>
        <c:axId val="72955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72956928"/>
        <c:crosses val="autoZero"/>
        <c:auto val="1"/>
        <c:lblAlgn val="ctr"/>
        <c:lblOffset val="100"/>
        <c:noMultiLvlLbl val="0"/>
      </c:catAx>
      <c:valAx>
        <c:axId val="72956928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72955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963248757681101"/>
          <c:y val="0.18951675682050845"/>
          <c:w val="0.10824621832102184"/>
          <c:h val="0.20733516626543005"/>
        </c:manualLayout>
      </c:layout>
      <c:overlay val="0"/>
      <c:txPr>
        <a:bodyPr/>
        <a:lstStyle/>
        <a:p>
          <a:pPr>
            <a:defRPr sz="105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Graphique 3b</a:t>
            </a:r>
            <a:r>
              <a:rPr lang="fr-FR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- Les mesures de prévention contre les risques physiques et psychosociaux en 2016</a:t>
            </a:r>
            <a:endParaRPr lang="fr-FR" sz="12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6.2357586012408345E-2"/>
          <c:y val="3.04568527918781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905982564362201E-2"/>
          <c:y val="0.17261557651828174"/>
          <c:w val="0.71553086321062664"/>
          <c:h val="0.49509812542467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'Graphiques 3a et 3b'!$B$25</c:f>
              <c:strCache>
                <c:ptCount val="1"/>
                <c:pt idx="0">
                  <c:v>mesures contre les risques physiques uniquement</c:v>
                </c:pt>
              </c:strCache>
            </c:strRef>
          </c:tx>
          <c:invertIfNegative val="0"/>
          <c:cat>
            <c:strRef>
              <c:f>'Graphiques 3a et 3b'!$A$26:$A$36</c:f>
              <c:strCache>
                <c:ptCount val="11"/>
                <c:pt idx="0">
                  <c:v>Etat</c:v>
                </c:pt>
                <c:pt idx="1">
                  <c:v>Territoriale</c:v>
                </c:pt>
                <c:pt idx="2">
                  <c:v>Hospitalière</c:v>
                </c:pt>
                <c:pt idx="4">
                  <c:v>1 à 9 salariés</c:v>
                </c:pt>
                <c:pt idx="5">
                  <c:v>10 à 49 salariés </c:v>
                </c:pt>
                <c:pt idx="6">
                  <c:v>50 à 249 salariés</c:v>
                </c:pt>
                <c:pt idx="7">
                  <c:v>250 à 499 salariés </c:v>
                </c:pt>
                <c:pt idx="8">
                  <c:v>500 salariés et plus</c:v>
                </c:pt>
                <c:pt idx="10">
                  <c:v>Ensemble</c:v>
                </c:pt>
              </c:strCache>
            </c:strRef>
          </c:cat>
          <c:val>
            <c:numRef>
              <c:f>'Graphiques 3a et 3b'!$B$26:$B$36</c:f>
              <c:numCache>
                <c:formatCode>0.0</c:formatCode>
                <c:ptCount val="11"/>
                <c:pt idx="0">
                  <c:v>14.42</c:v>
                </c:pt>
                <c:pt idx="1">
                  <c:v>11.67</c:v>
                </c:pt>
                <c:pt idx="2">
                  <c:v>3.5</c:v>
                </c:pt>
                <c:pt idx="4">
                  <c:v>22.66</c:v>
                </c:pt>
                <c:pt idx="5">
                  <c:v>26.3</c:v>
                </c:pt>
                <c:pt idx="6">
                  <c:v>13.94</c:v>
                </c:pt>
                <c:pt idx="7">
                  <c:v>4.78</c:v>
                </c:pt>
                <c:pt idx="8">
                  <c:v>2.83</c:v>
                </c:pt>
                <c:pt idx="10">
                  <c:v>21.91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DF-4301-AEFE-F355D5E8E6E0}"/>
            </c:ext>
          </c:extLst>
        </c:ser>
        <c:ser>
          <c:idx val="1"/>
          <c:order val="1"/>
          <c:tx>
            <c:strRef>
              <c:f>'Graphiques 3a et 3b'!$C$25</c:f>
              <c:strCache>
                <c:ptCount val="1"/>
                <c:pt idx="0">
                  <c:v>mesures contre les deux types de risques</c:v>
                </c:pt>
              </c:strCache>
            </c:strRef>
          </c:tx>
          <c:invertIfNegative val="0"/>
          <c:cat>
            <c:strRef>
              <c:f>'Graphiques 3a et 3b'!$A$26:$A$36</c:f>
              <c:strCache>
                <c:ptCount val="11"/>
                <c:pt idx="0">
                  <c:v>Etat</c:v>
                </c:pt>
                <c:pt idx="1">
                  <c:v>Territoriale</c:v>
                </c:pt>
                <c:pt idx="2">
                  <c:v>Hospitalière</c:v>
                </c:pt>
                <c:pt idx="4">
                  <c:v>1 à 9 salariés</c:v>
                </c:pt>
                <c:pt idx="5">
                  <c:v>10 à 49 salariés </c:v>
                </c:pt>
                <c:pt idx="6">
                  <c:v>50 à 249 salariés</c:v>
                </c:pt>
                <c:pt idx="7">
                  <c:v>250 à 499 salariés </c:v>
                </c:pt>
                <c:pt idx="8">
                  <c:v>500 salariés et plus</c:v>
                </c:pt>
                <c:pt idx="10">
                  <c:v>Ensemble</c:v>
                </c:pt>
              </c:strCache>
            </c:strRef>
          </c:cat>
          <c:val>
            <c:numRef>
              <c:f>'Graphiques 3a et 3b'!$C$26:$C$36</c:f>
              <c:numCache>
                <c:formatCode>0.0</c:formatCode>
                <c:ptCount val="11"/>
                <c:pt idx="0">
                  <c:v>38.979999999999997</c:v>
                </c:pt>
                <c:pt idx="1">
                  <c:v>50.49</c:v>
                </c:pt>
                <c:pt idx="2">
                  <c:v>87.99</c:v>
                </c:pt>
                <c:pt idx="4">
                  <c:v>17.329999999999998</c:v>
                </c:pt>
                <c:pt idx="5">
                  <c:v>49.08</c:v>
                </c:pt>
                <c:pt idx="6">
                  <c:v>76.42</c:v>
                </c:pt>
                <c:pt idx="7">
                  <c:v>89.96</c:v>
                </c:pt>
                <c:pt idx="8">
                  <c:v>93.54</c:v>
                </c:pt>
                <c:pt idx="10">
                  <c:v>25.95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DF-4301-AEFE-F355D5E8E6E0}"/>
            </c:ext>
          </c:extLst>
        </c:ser>
        <c:ser>
          <c:idx val="2"/>
          <c:order val="2"/>
          <c:tx>
            <c:strRef>
              <c:f>'Graphiques 3a et 3b'!$D$25</c:f>
              <c:strCache>
                <c:ptCount val="1"/>
                <c:pt idx="0">
                  <c:v>mesures contre les risques psychosociaux uniquement</c:v>
                </c:pt>
              </c:strCache>
            </c:strRef>
          </c:tx>
          <c:invertIfNegative val="0"/>
          <c:cat>
            <c:strRef>
              <c:f>'Graphiques 3a et 3b'!$A$26:$A$36</c:f>
              <c:strCache>
                <c:ptCount val="11"/>
                <c:pt idx="0">
                  <c:v>Etat</c:v>
                </c:pt>
                <c:pt idx="1">
                  <c:v>Territoriale</c:v>
                </c:pt>
                <c:pt idx="2">
                  <c:v>Hospitalière</c:v>
                </c:pt>
                <c:pt idx="4">
                  <c:v>1 à 9 salariés</c:v>
                </c:pt>
                <c:pt idx="5">
                  <c:v>10 à 49 salariés </c:v>
                </c:pt>
                <c:pt idx="6">
                  <c:v>50 à 249 salariés</c:v>
                </c:pt>
                <c:pt idx="7">
                  <c:v>250 à 499 salariés </c:v>
                </c:pt>
                <c:pt idx="8">
                  <c:v>500 salariés et plus</c:v>
                </c:pt>
                <c:pt idx="10">
                  <c:v>Ensemble</c:v>
                </c:pt>
              </c:strCache>
            </c:strRef>
          </c:cat>
          <c:val>
            <c:numRef>
              <c:f>'Graphiques 3a et 3b'!$D$26:$D$36</c:f>
              <c:numCache>
                <c:formatCode>0.0</c:formatCode>
                <c:ptCount val="11"/>
                <c:pt idx="0">
                  <c:v>18.77</c:v>
                </c:pt>
                <c:pt idx="1">
                  <c:v>9.39</c:v>
                </c:pt>
                <c:pt idx="2">
                  <c:v>6.96</c:v>
                </c:pt>
                <c:pt idx="4">
                  <c:v>7.98</c:v>
                </c:pt>
                <c:pt idx="5">
                  <c:v>7.75</c:v>
                </c:pt>
                <c:pt idx="6">
                  <c:v>5.0199999999999996</c:v>
                </c:pt>
                <c:pt idx="7">
                  <c:v>3.19</c:v>
                </c:pt>
                <c:pt idx="8">
                  <c:v>3.02</c:v>
                </c:pt>
                <c:pt idx="10">
                  <c:v>8.31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DF-4301-AEFE-F355D5E8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240320"/>
        <c:axId val="92631040"/>
      </c:barChart>
      <c:catAx>
        <c:axId val="91240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2631040"/>
        <c:crosses val="autoZero"/>
        <c:auto val="1"/>
        <c:lblAlgn val="ctr"/>
        <c:lblOffset val="100"/>
        <c:noMultiLvlLbl val="0"/>
      </c:catAx>
      <c:valAx>
        <c:axId val="9263104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91240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71716162383255"/>
          <c:y val="0.22063122060237519"/>
          <c:w val="0.18523433301801742"/>
          <c:h val="0.532994984537823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600" b="0">
                <a:latin typeface="Times New Roman" panose="02020603050405020304" pitchFamily="18" charset="0"/>
                <a:cs typeface="Times New Roman" panose="02020603050405020304" pitchFamily="18" charset="0"/>
              </a:rPr>
              <a:t>Graphique</a:t>
            </a:r>
            <a:r>
              <a:rPr lang="fr-FR" sz="16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4a - Conseils en prévention : sollicitations des organismes spécialisés</a:t>
            </a:r>
            <a:endParaRPr lang="fr-FR" sz="16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9762492991506246E-2"/>
          <c:y val="0.11555372870397727"/>
          <c:w val="0.87446770947353558"/>
          <c:h val="0.575154267542283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'[1]G4a  Conseils en prévention'!$C$15</c:f>
              <c:strCache>
                <c:ptCount val="1"/>
                <c:pt idx="0">
                  <c:v>Services de santé au travail</c:v>
                </c:pt>
              </c:strCache>
            </c:strRef>
          </c:tx>
          <c:invertIfNegative val="0"/>
          <c:cat>
            <c:strRef>
              <c:f>'[1]G4a  Conseils en prévention'!$B$16:$B$26</c:f>
              <c:strCache>
                <c:ptCount val="11"/>
                <c:pt idx="0">
                  <c:v>Etat</c:v>
                </c:pt>
                <c:pt idx="1">
                  <c:v>Territoriale</c:v>
                </c:pt>
                <c:pt idx="2">
                  <c:v>Hospitalière</c:v>
                </c:pt>
                <c:pt idx="4">
                  <c:v>1 à 9 salariés</c:v>
                </c:pt>
                <c:pt idx="5">
                  <c:v>10 à 49 salariés </c:v>
                </c:pt>
                <c:pt idx="6">
                  <c:v>50 à 249 salariés</c:v>
                </c:pt>
                <c:pt idx="7">
                  <c:v>250 à 499 salariés </c:v>
                </c:pt>
                <c:pt idx="8">
                  <c:v>500 salariés et plus</c:v>
                </c:pt>
                <c:pt idx="10">
                  <c:v>Ensemble</c:v>
                </c:pt>
              </c:strCache>
            </c:strRef>
          </c:cat>
          <c:val>
            <c:numRef>
              <c:f>'[1]G4a  Conseils en prévention'!$C$16:$C$26</c:f>
              <c:numCache>
                <c:formatCode>General</c:formatCode>
                <c:ptCount val="11"/>
                <c:pt idx="0">
                  <c:v>23.485684302203019</c:v>
                </c:pt>
                <c:pt idx="1">
                  <c:v>39.288693872732274</c:v>
                </c:pt>
                <c:pt idx="2">
                  <c:v>60.518880456503908</c:v>
                </c:pt>
                <c:pt idx="4">
                  <c:v>25.906011346241442</c:v>
                </c:pt>
                <c:pt idx="5">
                  <c:v>46.340022637331771</c:v>
                </c:pt>
                <c:pt idx="6">
                  <c:v>68.92977815199724</c:v>
                </c:pt>
                <c:pt idx="7">
                  <c:v>87.56291878064593</c:v>
                </c:pt>
                <c:pt idx="8">
                  <c:v>92.76005665941652</c:v>
                </c:pt>
                <c:pt idx="10">
                  <c:v>30.525550817379344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A3-445D-A2A5-8F7037F8D484}"/>
            </c:ext>
          </c:extLst>
        </c:ser>
        <c:ser>
          <c:idx val="1"/>
          <c:order val="1"/>
          <c:tx>
            <c:strRef>
              <c:f>'[1]G4a  Conseils en prévention'!$D$15</c:f>
              <c:strCache>
                <c:ptCount val="1"/>
                <c:pt idx="0">
                  <c:v>Organisme de prévention de la sécurité sociale</c:v>
                </c:pt>
              </c:strCache>
            </c:strRef>
          </c:tx>
          <c:invertIfNegative val="0"/>
          <c:cat>
            <c:strRef>
              <c:f>'[1]G4a  Conseils en prévention'!$B$16:$B$26</c:f>
              <c:strCache>
                <c:ptCount val="11"/>
                <c:pt idx="0">
                  <c:v>Etat</c:v>
                </c:pt>
                <c:pt idx="1">
                  <c:v>Territoriale</c:v>
                </c:pt>
                <c:pt idx="2">
                  <c:v>Hospitalière</c:v>
                </c:pt>
                <c:pt idx="4">
                  <c:v>1 à 9 salariés</c:v>
                </c:pt>
                <c:pt idx="5">
                  <c:v>10 à 49 salariés </c:v>
                </c:pt>
                <c:pt idx="6">
                  <c:v>50 à 249 salariés</c:v>
                </c:pt>
                <c:pt idx="7">
                  <c:v>250 à 499 salariés </c:v>
                </c:pt>
                <c:pt idx="8">
                  <c:v>500 salariés et plus</c:v>
                </c:pt>
                <c:pt idx="10">
                  <c:v>Ensemble</c:v>
                </c:pt>
              </c:strCache>
            </c:strRef>
          </c:cat>
          <c:val>
            <c:numRef>
              <c:f>'[1]G4a  Conseils en prévention'!$D$16:$D$26</c:f>
              <c:numCache>
                <c:formatCode>General</c:formatCode>
                <c:ptCount val="11"/>
                <c:pt idx="0">
                  <c:v>2.3955154866814077</c:v>
                </c:pt>
                <c:pt idx="1">
                  <c:v>11.421825193813703</c:v>
                </c:pt>
                <c:pt idx="2">
                  <c:v>14.857562001132019</c:v>
                </c:pt>
                <c:pt idx="4">
                  <c:v>4.6641362335054524</c:v>
                </c:pt>
                <c:pt idx="5">
                  <c:v>12.249192409058237</c:v>
                </c:pt>
                <c:pt idx="6">
                  <c:v>32.844919066602138</c:v>
                </c:pt>
                <c:pt idx="7">
                  <c:v>49.760839801463241</c:v>
                </c:pt>
                <c:pt idx="8">
                  <c:v>43.844867755992972</c:v>
                </c:pt>
                <c:pt idx="10">
                  <c:v>6.8285639247709344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A3-445D-A2A5-8F7037F8D484}"/>
            </c:ext>
          </c:extLst>
        </c:ser>
        <c:ser>
          <c:idx val="2"/>
          <c:order val="2"/>
          <c:tx>
            <c:strRef>
              <c:f>'[1]G4a  Conseils en prévention'!$E$15</c:f>
              <c:strCache>
                <c:ptCount val="1"/>
                <c:pt idx="0">
                  <c:v>Inspection du Travail</c:v>
                </c:pt>
              </c:strCache>
            </c:strRef>
          </c:tx>
          <c:invertIfNegative val="0"/>
          <c:cat>
            <c:strRef>
              <c:f>'[1]G4a  Conseils en prévention'!$B$16:$B$26</c:f>
              <c:strCache>
                <c:ptCount val="11"/>
                <c:pt idx="0">
                  <c:v>Etat</c:v>
                </c:pt>
                <c:pt idx="1">
                  <c:v>Territoriale</c:v>
                </c:pt>
                <c:pt idx="2">
                  <c:v>Hospitalière</c:v>
                </c:pt>
                <c:pt idx="4">
                  <c:v>1 à 9 salariés</c:v>
                </c:pt>
                <c:pt idx="5">
                  <c:v>10 à 49 salariés </c:v>
                </c:pt>
                <c:pt idx="6">
                  <c:v>50 à 249 salariés</c:v>
                </c:pt>
                <c:pt idx="7">
                  <c:v>250 à 499 salariés </c:v>
                </c:pt>
                <c:pt idx="8">
                  <c:v>500 salariés et plus</c:v>
                </c:pt>
                <c:pt idx="10">
                  <c:v>Ensemble</c:v>
                </c:pt>
              </c:strCache>
            </c:strRef>
          </c:cat>
          <c:val>
            <c:numRef>
              <c:f>'[1]G4a  Conseils en prévention'!$E$16:$E$26</c:f>
              <c:numCache>
                <c:formatCode>General</c:formatCode>
                <c:ptCount val="11"/>
                <c:pt idx="0">
                  <c:v>7.1160258570415191</c:v>
                </c:pt>
                <c:pt idx="1">
                  <c:v>4.7505902955413006</c:v>
                </c:pt>
                <c:pt idx="2">
                  <c:v>7.5055157038731206</c:v>
                </c:pt>
                <c:pt idx="4">
                  <c:v>5.1236779621403592</c:v>
                </c:pt>
                <c:pt idx="5">
                  <c:v>9.1568007006006322</c:v>
                </c:pt>
                <c:pt idx="6">
                  <c:v>18.865001052492239</c:v>
                </c:pt>
                <c:pt idx="7">
                  <c:v>28.680451438340221</c:v>
                </c:pt>
                <c:pt idx="8">
                  <c:v>35.196566377435303</c:v>
                </c:pt>
                <c:pt idx="10">
                  <c:v>6.1067977651934253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A3-445D-A2A5-8F7037F8D484}"/>
            </c:ext>
          </c:extLst>
        </c:ser>
        <c:ser>
          <c:idx val="3"/>
          <c:order val="3"/>
          <c:tx>
            <c:strRef>
              <c:f>'[1]G4a  Conseils en prévention'!$F$15</c:f>
              <c:strCache>
                <c:ptCount val="1"/>
                <c:pt idx="0">
                  <c:v>Spécialistes externes</c:v>
                </c:pt>
              </c:strCache>
            </c:strRef>
          </c:tx>
          <c:invertIfNegative val="0"/>
          <c:cat>
            <c:strRef>
              <c:f>'[1]G4a  Conseils en prévention'!$B$16:$B$26</c:f>
              <c:strCache>
                <c:ptCount val="11"/>
                <c:pt idx="0">
                  <c:v>Etat</c:v>
                </c:pt>
                <c:pt idx="1">
                  <c:v>Territoriale</c:v>
                </c:pt>
                <c:pt idx="2">
                  <c:v>Hospitalière</c:v>
                </c:pt>
                <c:pt idx="4">
                  <c:v>1 à 9 salariés</c:v>
                </c:pt>
                <c:pt idx="5">
                  <c:v>10 à 49 salariés </c:v>
                </c:pt>
                <c:pt idx="6">
                  <c:v>50 à 249 salariés</c:v>
                </c:pt>
                <c:pt idx="7">
                  <c:v>250 à 499 salariés </c:v>
                </c:pt>
                <c:pt idx="8">
                  <c:v>500 salariés et plus</c:v>
                </c:pt>
                <c:pt idx="10">
                  <c:v>Ensemble</c:v>
                </c:pt>
              </c:strCache>
            </c:strRef>
          </c:cat>
          <c:val>
            <c:numRef>
              <c:f>'[1]G4a  Conseils en prévention'!$F$16:$F$26</c:f>
              <c:numCache>
                <c:formatCode>General</c:formatCode>
                <c:ptCount val="11"/>
                <c:pt idx="0">
                  <c:v>2.9537869240676371</c:v>
                </c:pt>
                <c:pt idx="1">
                  <c:v>4.464454370154658</c:v>
                </c:pt>
                <c:pt idx="2">
                  <c:v>11.674001686476995</c:v>
                </c:pt>
                <c:pt idx="4">
                  <c:v>3.2450699717642402</c:v>
                </c:pt>
                <c:pt idx="5">
                  <c:v>9.4704599344013101</c:v>
                </c:pt>
                <c:pt idx="6">
                  <c:v>19.484517513687827</c:v>
                </c:pt>
                <c:pt idx="7">
                  <c:v>37.229646353276287</c:v>
                </c:pt>
                <c:pt idx="8">
                  <c:v>40.22625064825494</c:v>
                </c:pt>
                <c:pt idx="10">
                  <c:v>4.6306367215805233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A3-445D-A2A5-8F7037F8D484}"/>
            </c:ext>
          </c:extLst>
        </c:ser>
        <c:ser>
          <c:idx val="4"/>
          <c:order val="4"/>
          <c:tx>
            <c:strRef>
              <c:f>'[1]G4a  Conseils en prévention'!$G$15</c:f>
              <c:strCache>
                <c:ptCount val="1"/>
                <c:pt idx="0">
                  <c:v>Anact (Agence nationale pour l'amélioration des conditions de travail)</c:v>
                </c:pt>
              </c:strCache>
            </c:strRef>
          </c:tx>
          <c:invertIfNegative val="0"/>
          <c:cat>
            <c:strRef>
              <c:f>'[1]G4a  Conseils en prévention'!$B$16:$B$26</c:f>
              <c:strCache>
                <c:ptCount val="11"/>
                <c:pt idx="0">
                  <c:v>Etat</c:v>
                </c:pt>
                <c:pt idx="1">
                  <c:v>Territoriale</c:v>
                </c:pt>
                <c:pt idx="2">
                  <c:v>Hospitalière</c:v>
                </c:pt>
                <c:pt idx="4">
                  <c:v>1 à 9 salariés</c:v>
                </c:pt>
                <c:pt idx="5">
                  <c:v>10 à 49 salariés </c:v>
                </c:pt>
                <c:pt idx="6">
                  <c:v>50 à 249 salariés</c:v>
                </c:pt>
                <c:pt idx="7">
                  <c:v>250 à 499 salariés </c:v>
                </c:pt>
                <c:pt idx="8">
                  <c:v>500 salariés et plus</c:v>
                </c:pt>
                <c:pt idx="10">
                  <c:v>Ensemble</c:v>
                </c:pt>
              </c:strCache>
            </c:strRef>
          </c:cat>
          <c:val>
            <c:numRef>
              <c:f>'[1]G4a  Conseils en prévention'!$G$16:$G$26</c:f>
              <c:numCache>
                <c:formatCode>General</c:formatCode>
                <c:ptCount val="11"/>
                <c:pt idx="0">
                  <c:v>2.1450388609606992</c:v>
                </c:pt>
                <c:pt idx="1">
                  <c:v>9.6581795285506278</c:v>
                </c:pt>
                <c:pt idx="2">
                  <c:v>10.345912603527738</c:v>
                </c:pt>
                <c:pt idx="4">
                  <c:v>6.876884928224461E-2</c:v>
                </c:pt>
                <c:pt idx="5">
                  <c:v>0.90451011657399683</c:v>
                </c:pt>
                <c:pt idx="6">
                  <c:v>3.3388959898960744</c:v>
                </c:pt>
                <c:pt idx="7">
                  <c:v>8.1876387592203717</c:v>
                </c:pt>
                <c:pt idx="8">
                  <c:v>10.051163762742563</c:v>
                </c:pt>
                <c:pt idx="10">
                  <c:v>0.89744549837515608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A3-445D-A2A5-8F7037F8D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061120"/>
        <c:axId val="93062656"/>
      </c:barChart>
      <c:catAx>
        <c:axId val="93061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93062656"/>
        <c:crosses val="autoZero"/>
        <c:auto val="1"/>
        <c:lblAlgn val="ctr"/>
        <c:lblOffset val="100"/>
        <c:noMultiLvlLbl val="0"/>
      </c:catAx>
      <c:valAx>
        <c:axId val="93062656"/>
        <c:scaling>
          <c:orientation val="minMax"/>
          <c:max val="2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9306112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3.6496246690458138E-2"/>
          <c:y val="0.81206783899157797"/>
          <c:w val="0.93109181473028257"/>
          <c:h val="0.179157450343176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  <a:latin typeface="+mn-lt"/>
                <a:cs typeface="Times New Roman" panose="02020603050405020304" pitchFamily="18" charset="0"/>
              </a:rPr>
              <a:t>Graphique 4b - Les conseils auprès des institutions selon le niveau d'expositions aux risques physiques</a:t>
            </a:r>
            <a:endParaRPr lang="fr-FR" sz="1100">
              <a:effectLst/>
              <a:latin typeface="+mn-lt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185089844538663"/>
          <c:y val="1.711595832654984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60763056791814E-2"/>
          <c:y val="0.12591507323628987"/>
          <c:w val="0.79805317813534182"/>
          <c:h val="0.513686297637620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'Graphiques 4b'!$E$3</c:f>
              <c:strCache>
                <c:ptCount val="1"/>
                <c:pt idx="0">
                  <c:v>2 institutions ou plus sollicitées</c:v>
                </c:pt>
              </c:strCache>
            </c:strRef>
          </c:tx>
          <c:invertIfNegative val="0"/>
          <c:cat>
            <c:numRef>
              <c:f>'Graphiques 4b'!$D$4:$D$11</c:f>
              <c:numCache>
                <c:formatCode>General</c:formatCode>
                <c:ptCount val="8"/>
              </c:numCache>
            </c:numRef>
          </c:cat>
          <c:val>
            <c:numRef>
              <c:f>'Graphiques 4b'!$E$4:$E$11</c:f>
              <c:numCache>
                <c:formatCode>0.0</c:formatCode>
                <c:ptCount val="8"/>
                <c:pt idx="0">
                  <c:v>5.72</c:v>
                </c:pt>
                <c:pt idx="1">
                  <c:v>39.680000000000007</c:v>
                </c:pt>
                <c:pt idx="3">
                  <c:v>6.1499999999999995</c:v>
                </c:pt>
                <c:pt idx="4">
                  <c:v>24.78</c:v>
                </c:pt>
                <c:pt idx="6">
                  <c:v>6.7</c:v>
                </c:pt>
                <c:pt idx="7">
                  <c:v>19.32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37-4EC1-8435-026D6B71D4F4}"/>
            </c:ext>
          </c:extLst>
        </c:ser>
        <c:ser>
          <c:idx val="1"/>
          <c:order val="1"/>
          <c:tx>
            <c:strRef>
              <c:f>'Graphiques 4b'!$F$3</c:f>
              <c:strCache>
                <c:ptCount val="1"/>
                <c:pt idx="0">
                  <c:v>1 seule institution sollicitée</c:v>
                </c:pt>
              </c:strCache>
            </c:strRef>
          </c:tx>
          <c:invertIfNegative val="0"/>
          <c:cat>
            <c:numRef>
              <c:f>'Graphiques 4b'!$D$4:$D$11</c:f>
              <c:numCache>
                <c:formatCode>General</c:formatCode>
                <c:ptCount val="8"/>
              </c:numCache>
            </c:numRef>
          </c:cat>
          <c:val>
            <c:numRef>
              <c:f>'Graphiques 4b'!$F$4:$F$11</c:f>
              <c:numCache>
                <c:formatCode>0.0</c:formatCode>
                <c:ptCount val="8"/>
                <c:pt idx="0">
                  <c:v>17.559999999999999</c:v>
                </c:pt>
                <c:pt idx="1">
                  <c:v>42.13</c:v>
                </c:pt>
                <c:pt idx="3">
                  <c:v>22.2</c:v>
                </c:pt>
                <c:pt idx="4">
                  <c:v>23.92</c:v>
                </c:pt>
                <c:pt idx="6">
                  <c:v>21.74</c:v>
                </c:pt>
                <c:pt idx="7">
                  <c:v>32.880000000000003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37-4EC1-8435-026D6B71D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96288"/>
        <c:axId val="23997824"/>
      </c:barChart>
      <c:catAx>
        <c:axId val="23996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23997824"/>
        <c:crosses val="autoZero"/>
        <c:auto val="1"/>
        <c:lblAlgn val="ctr"/>
        <c:lblOffset val="100"/>
        <c:noMultiLvlLbl val="0"/>
      </c:catAx>
      <c:valAx>
        <c:axId val="23997824"/>
        <c:scaling>
          <c:orientation val="minMax"/>
          <c:max val="9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2399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34881509376549"/>
          <c:y val="0.32002475479705056"/>
          <c:w val="0.1338678534748374"/>
          <c:h val="0.34747608263724783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510922355178041E-2"/>
          <c:y val="0.1499957906801227"/>
          <c:w val="0.77284973236613141"/>
          <c:h val="0.60919911166119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5'!$A$4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'Graphique 5'!$B$3:$I$3</c:f>
              <c:strCache>
                <c:ptCount val="8"/>
                <c:pt idx="0">
                  <c:v>Industrie</c:v>
                </c:pt>
                <c:pt idx="1">
                  <c:v>Construction</c:v>
                </c:pt>
                <c:pt idx="2">
                  <c:v>Commerce</c:v>
                </c:pt>
                <c:pt idx="3">
                  <c:v>Transports</c:v>
                </c:pt>
                <c:pt idx="4">
                  <c:v>Hébergement et restauration</c:v>
                </c:pt>
                <c:pt idx="5">
                  <c:v>Autres services</c:v>
                </c:pt>
                <c:pt idx="7">
                  <c:v>Ensemble*</c:v>
                </c:pt>
              </c:strCache>
            </c:strRef>
          </c:cat>
          <c:val>
            <c:numRef>
              <c:f>'Graphique 5'!$B$4:$I$4</c:f>
              <c:numCache>
                <c:formatCode>General</c:formatCode>
                <c:ptCount val="8"/>
                <c:pt idx="0">
                  <c:v>21.55</c:v>
                </c:pt>
                <c:pt idx="1">
                  <c:v>17.29</c:v>
                </c:pt>
                <c:pt idx="2">
                  <c:v>11.41</c:v>
                </c:pt>
                <c:pt idx="3">
                  <c:v>18.899999999999999</c:v>
                </c:pt>
                <c:pt idx="4">
                  <c:v>13.4</c:v>
                </c:pt>
                <c:pt idx="5">
                  <c:v>10.47</c:v>
                </c:pt>
                <c:pt idx="7">
                  <c:v>14.05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48-4A82-92CE-5BE161ADC711}"/>
            </c:ext>
          </c:extLst>
        </c:ser>
        <c:ser>
          <c:idx val="1"/>
          <c:order val="1"/>
          <c:tx>
            <c:strRef>
              <c:f>'Graphique 5'!$A$5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'Graphique 5'!$B$3:$I$3</c:f>
              <c:strCache>
                <c:ptCount val="8"/>
                <c:pt idx="0">
                  <c:v>Industrie</c:v>
                </c:pt>
                <c:pt idx="1">
                  <c:v>Construction</c:v>
                </c:pt>
                <c:pt idx="2">
                  <c:v>Commerce</c:v>
                </c:pt>
                <c:pt idx="3">
                  <c:v>Transports</c:v>
                </c:pt>
                <c:pt idx="4">
                  <c:v>Hébergement et restauration</c:v>
                </c:pt>
                <c:pt idx="5">
                  <c:v>Autres services</c:v>
                </c:pt>
                <c:pt idx="7">
                  <c:v>Ensemble*</c:v>
                </c:pt>
              </c:strCache>
            </c:strRef>
          </c:cat>
          <c:val>
            <c:numRef>
              <c:f>'Graphique 5'!$B$5:$I$5</c:f>
              <c:numCache>
                <c:formatCode>General</c:formatCode>
                <c:ptCount val="8"/>
                <c:pt idx="0">
                  <c:v>22.78</c:v>
                </c:pt>
                <c:pt idx="1">
                  <c:v>12.979999999999999</c:v>
                </c:pt>
                <c:pt idx="2">
                  <c:v>9.75</c:v>
                </c:pt>
                <c:pt idx="3">
                  <c:v>21.439999999999998</c:v>
                </c:pt>
                <c:pt idx="4">
                  <c:v>10.66</c:v>
                </c:pt>
                <c:pt idx="5">
                  <c:v>10.65</c:v>
                </c:pt>
                <c:pt idx="7">
                  <c:v>13.35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48-4A82-92CE-5BE161AD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456"/>
        <c:axId val="24069248"/>
      </c:barChart>
      <c:catAx>
        <c:axId val="2406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24069248"/>
        <c:crosses val="autoZero"/>
        <c:auto val="1"/>
        <c:lblAlgn val="ctr"/>
        <c:lblOffset val="100"/>
        <c:noMultiLvlLbl val="0"/>
      </c:catAx>
      <c:valAx>
        <c:axId val="24069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2406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508140616281229"/>
          <c:y val="0.38937014730443054"/>
          <c:w val="9.2320168640337277E-2"/>
          <c:h val="0.16140165325403821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Graphique A - Part des établissements ayant pris au moins une mesure</a:t>
            </a:r>
            <a:r>
              <a:rPr lang="en-US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</a:t>
            </a:r>
            <a:r>
              <a:rPr lang="en-US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ontre les risques psychosociaux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9808067680860285E-2"/>
          <c:y val="0.17542935920888678"/>
          <c:w val="0.68675524297326906"/>
          <c:h val="0.43686108941476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A - Tableau A'!$B$5</c:f>
              <c:strCache>
                <c:ptCount val="1"/>
                <c:pt idx="0">
                  <c:v>Ensemble des établissements</c:v>
                </c:pt>
              </c:strCache>
            </c:strRef>
          </c:tx>
          <c:invertIfNegative val="0"/>
          <c:cat>
            <c:strRef>
              <c:f>'Graphique A - Tableau A'!$A$6:$A$16</c:f>
              <c:strCache>
                <c:ptCount val="11"/>
                <c:pt idx="0">
                  <c:v>Etat</c:v>
                </c:pt>
                <c:pt idx="1">
                  <c:v>Territoriale</c:v>
                </c:pt>
                <c:pt idx="2">
                  <c:v>Hospitalière</c:v>
                </c:pt>
                <c:pt idx="4">
                  <c:v>1 à 9 salariés</c:v>
                </c:pt>
                <c:pt idx="5">
                  <c:v>10 à 49 salariés </c:v>
                </c:pt>
                <c:pt idx="6">
                  <c:v>50 à 249 salariés</c:v>
                </c:pt>
                <c:pt idx="7">
                  <c:v>250 à 499 salariés </c:v>
                </c:pt>
                <c:pt idx="8">
                  <c:v>500 salariés et plus</c:v>
                </c:pt>
                <c:pt idx="10">
                  <c:v>Ensemble</c:v>
                </c:pt>
              </c:strCache>
            </c:strRef>
          </c:cat>
          <c:val>
            <c:numRef>
              <c:f>'Graphique A - Tableau A'!$B$6:$B$16</c:f>
              <c:numCache>
                <c:formatCode>0.0</c:formatCode>
                <c:ptCount val="11"/>
                <c:pt idx="0">
                  <c:v>54.52</c:v>
                </c:pt>
                <c:pt idx="1">
                  <c:v>58.99</c:v>
                </c:pt>
                <c:pt idx="2">
                  <c:v>95.45</c:v>
                </c:pt>
                <c:pt idx="4">
                  <c:v>25.25</c:v>
                </c:pt>
                <c:pt idx="5">
                  <c:v>56.52</c:v>
                </c:pt>
                <c:pt idx="6">
                  <c:v>81.16</c:v>
                </c:pt>
                <c:pt idx="7">
                  <c:v>93.05</c:v>
                </c:pt>
                <c:pt idx="8">
                  <c:v>96.52</c:v>
                </c:pt>
                <c:pt idx="10">
                  <c:v>34.06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D-4EF0-8A20-467A00FC52FF}"/>
            </c:ext>
          </c:extLst>
        </c:ser>
        <c:ser>
          <c:idx val="1"/>
          <c:order val="1"/>
          <c:tx>
            <c:strRef>
              <c:f>'Graphique A - Tableau A'!$C$5</c:f>
              <c:strCache>
                <c:ptCount val="1"/>
                <c:pt idx="0">
                  <c:v>Établissements avec au moins 10%
de salariés exposés aux RPS</c:v>
                </c:pt>
              </c:strCache>
            </c:strRef>
          </c:tx>
          <c:invertIfNegative val="0"/>
          <c:cat>
            <c:strRef>
              <c:f>'Graphique A - Tableau A'!$A$6:$A$16</c:f>
              <c:strCache>
                <c:ptCount val="11"/>
                <c:pt idx="0">
                  <c:v>Etat</c:v>
                </c:pt>
                <c:pt idx="1">
                  <c:v>Territoriale</c:v>
                </c:pt>
                <c:pt idx="2">
                  <c:v>Hospitalière</c:v>
                </c:pt>
                <c:pt idx="4">
                  <c:v>1 à 9 salariés</c:v>
                </c:pt>
                <c:pt idx="5">
                  <c:v>10 à 49 salariés </c:v>
                </c:pt>
                <c:pt idx="6">
                  <c:v>50 à 249 salariés</c:v>
                </c:pt>
                <c:pt idx="7">
                  <c:v>250 à 499 salariés </c:v>
                </c:pt>
                <c:pt idx="8">
                  <c:v>500 salariés et plus</c:v>
                </c:pt>
                <c:pt idx="10">
                  <c:v>Ensemble</c:v>
                </c:pt>
              </c:strCache>
            </c:strRef>
          </c:cat>
          <c:val>
            <c:numRef>
              <c:f>'Graphique A - Tableau A'!$C$6:$C$16</c:f>
              <c:numCache>
                <c:formatCode>0.0</c:formatCode>
                <c:ptCount val="11"/>
                <c:pt idx="0">
                  <c:v>60.76</c:v>
                </c:pt>
                <c:pt idx="1">
                  <c:v>84.35</c:v>
                </c:pt>
                <c:pt idx="2">
                  <c:v>98.36</c:v>
                </c:pt>
                <c:pt idx="4">
                  <c:v>44.37</c:v>
                </c:pt>
                <c:pt idx="5">
                  <c:v>67.680000000000007</c:v>
                </c:pt>
                <c:pt idx="6">
                  <c:v>87.26</c:v>
                </c:pt>
                <c:pt idx="7">
                  <c:v>96.42</c:v>
                </c:pt>
                <c:pt idx="8">
                  <c:v>97.63</c:v>
                </c:pt>
                <c:pt idx="10">
                  <c:v>56.61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D-4EF0-8A20-467A00FC5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8528"/>
        <c:axId val="24212608"/>
      </c:barChart>
      <c:catAx>
        <c:axId val="2419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24212608"/>
        <c:crosses val="autoZero"/>
        <c:auto val="1"/>
        <c:lblAlgn val="ctr"/>
        <c:lblOffset val="100"/>
        <c:noMultiLvlLbl val="0"/>
      </c:catAx>
      <c:valAx>
        <c:axId val="24212608"/>
        <c:scaling>
          <c:orientation val="minMax"/>
          <c:max val="10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24198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79632036286739"/>
          <c:y val="0.19959772101658024"/>
          <c:w val="0.21084769258211655"/>
          <c:h val="0.4552351321938416"/>
        </c:manualLayout>
      </c:layout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</xdr:row>
      <xdr:rowOff>361950</xdr:rowOff>
    </xdr:from>
    <xdr:to>
      <xdr:col>19</xdr:col>
      <xdr:colOff>161925</xdr:colOff>
      <xdr:row>27</xdr:row>
      <xdr:rowOff>447675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12</xdr:row>
      <xdr:rowOff>100012</xdr:rowOff>
    </xdr:from>
    <xdr:to>
      <xdr:col>10</xdr:col>
      <xdr:colOff>114300</xdr:colOff>
      <xdr:row>32</xdr:row>
      <xdr:rowOff>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0.00498</cdr:x>
      <cdr:y>0.05335</cdr:y>
    </cdr:from>
    <cdr:to>
      <cdr:x>0.09635</cdr:x>
      <cdr:y>0.13817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8575" y="185738"/>
          <a:ext cx="5238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En %</a:t>
          </a:r>
        </a:p>
      </cdr:txBody>
    </cdr:sp>
  </cdr:relSizeAnchor>
  <cdr:relSizeAnchor xmlns:cdr="http://schemas.openxmlformats.org/drawingml/2006/chartDrawing">
    <cdr:from>
      <cdr:x>0.34783</cdr:x>
      <cdr:y>0.87879</cdr:y>
    </cdr:from>
    <cdr:to>
      <cdr:x>0.56812</cdr:x>
      <cdr:y>1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286000" y="3176588"/>
          <a:ext cx="14478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État et collectivités </a:t>
          </a:r>
        </a:p>
        <a:p xmlns:a="http://schemas.openxmlformats.org/drawingml/2006/main"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territoriales</a:t>
          </a:r>
        </a:p>
      </cdr:txBody>
    </cdr:sp>
  </cdr:relSizeAnchor>
  <cdr:relSizeAnchor xmlns:cdr="http://schemas.openxmlformats.org/drawingml/2006/chartDrawing">
    <cdr:from>
      <cdr:x>0.66522</cdr:x>
      <cdr:y>0.87352</cdr:y>
    </cdr:from>
    <cdr:to>
      <cdr:x>0.87681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4371975" y="3157538"/>
          <a:ext cx="139065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Secteur marchand </a:t>
          </a:r>
        </a:p>
        <a:p xmlns:a="http://schemas.openxmlformats.org/drawingml/2006/main">
          <a:r>
            <a:rPr lang="fr-FR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et associatif</a:t>
          </a:r>
          <a:endParaRPr lang="fr-FR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0.00498</cdr:x>
      <cdr:y>0.05335</cdr:y>
    </cdr:from>
    <cdr:to>
      <cdr:x>0.09635</cdr:x>
      <cdr:y>0.13817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28575" y="185738"/>
          <a:ext cx="5238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En %</a:t>
          </a:r>
        </a:p>
      </cdr:txBody>
    </cdr:sp>
  </cdr:relSizeAnchor>
  <cdr:relSizeAnchor xmlns:cdr="http://schemas.openxmlformats.org/drawingml/2006/chartDrawing">
    <cdr:from>
      <cdr:x>0.057</cdr:x>
      <cdr:y>0.86607</cdr:y>
    </cdr:from>
    <cdr:to>
      <cdr:x>0.2657</cdr:x>
      <cdr:y>0.98717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374623" y="3213100"/>
          <a:ext cx="1371629" cy="44927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0">
              <a:latin typeface="Times New Roman" panose="02020603050405020304" pitchFamily="18" charset="0"/>
              <a:cs typeface="Times New Roman" panose="02020603050405020304" pitchFamily="18" charset="0"/>
            </a:rPr>
            <a:t>Secteur hospitalier</a:t>
          </a:r>
        </a:p>
        <a:p xmlns:a="http://schemas.openxmlformats.org/drawingml/2006/main">
          <a:r>
            <a:rPr lang="fr-FR" sz="1100" b="0">
              <a:latin typeface="Times New Roman" panose="02020603050405020304" pitchFamily="18" charset="0"/>
              <a:cs typeface="Times New Roman" panose="02020603050405020304" pitchFamily="18" charset="0"/>
            </a:rPr>
            <a:t>public et privé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15874</xdr:rowOff>
    </xdr:from>
    <xdr:to>
      <xdr:col>9</xdr:col>
      <xdr:colOff>400050</xdr:colOff>
      <xdr:row>28</xdr:row>
      <xdr:rowOff>155574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0.03307</cdr:x>
      <cdr:y>0.04338</cdr:y>
    </cdr:from>
    <cdr:to>
      <cdr:x>0.11024</cdr:x>
      <cdr:y>0.11372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00025" y="176214"/>
          <a:ext cx="466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En 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1038224</xdr:colOff>
      <xdr:row>2</xdr:row>
      <xdr:rowOff>104774</xdr:rowOff>
    </xdr:from>
    <xdr:to>
      <xdr:col>10</xdr:col>
      <xdr:colOff>342900</xdr:colOff>
      <xdr:row>17</xdr:row>
      <xdr:rowOff>66673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0.01663</cdr:x>
      <cdr:y>0.08284</cdr:y>
    </cdr:from>
    <cdr:to>
      <cdr:x>0.11068</cdr:x>
      <cdr:y>0.15013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81579" y="294318"/>
          <a:ext cx="461348" cy="239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/>
            <a:t>En %</a:t>
          </a:r>
        </a:p>
      </cdr:txBody>
    </cdr:sp>
  </cdr:relSizeAnchor>
  <cdr:relSizeAnchor xmlns:cdr="http://schemas.openxmlformats.org/drawingml/2006/chartDrawing">
    <cdr:from>
      <cdr:x>0.12427</cdr:x>
      <cdr:y>0.85663</cdr:y>
    </cdr:from>
    <cdr:to>
      <cdr:x>0.27103</cdr:x>
      <cdr:y>0.97773</cdr:y>
    </cdr:to>
    <cdr:sp macro="" textlink="">
      <cdr:nvSpPr>
        <cdr:cNvPr id="11" name="ZoneTexte 7"/>
        <cdr:cNvSpPr txBox="1"/>
      </cdr:nvSpPr>
      <cdr:spPr>
        <a:xfrm xmlns:a="http://schemas.openxmlformats.org/drawingml/2006/main">
          <a:off x="609600" y="3345350"/>
          <a:ext cx="719919" cy="4729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0">
              <a:latin typeface="Times New Roman" panose="02020603050405020304" pitchFamily="18" charset="0"/>
              <a:cs typeface="Times New Roman" panose="02020603050405020304" pitchFamily="18" charset="0"/>
            </a:rPr>
            <a:t>Fonction publique</a:t>
          </a:r>
        </a:p>
      </cdr:txBody>
    </cdr:sp>
  </cdr:relSizeAnchor>
  <cdr:relSizeAnchor xmlns:cdr="http://schemas.openxmlformats.org/drawingml/2006/chartDrawing">
    <cdr:from>
      <cdr:x>0.01663</cdr:x>
      <cdr:y>0.08284</cdr:y>
    </cdr:from>
    <cdr:to>
      <cdr:x>0.11068</cdr:x>
      <cdr:y>0.15013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81579" y="294318"/>
          <a:ext cx="461348" cy="239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/>
            <a:t>En %</a:t>
          </a:r>
        </a:p>
      </cdr:txBody>
    </cdr:sp>
  </cdr:relSizeAnchor>
  <cdr:relSizeAnchor xmlns:cdr="http://schemas.openxmlformats.org/drawingml/2006/chartDrawing">
    <cdr:from>
      <cdr:x>0.12427</cdr:x>
      <cdr:y>0.85663</cdr:y>
    </cdr:from>
    <cdr:to>
      <cdr:x>0.27103</cdr:x>
      <cdr:y>0.97773</cdr:y>
    </cdr:to>
    <cdr:sp macro="" textlink="">
      <cdr:nvSpPr>
        <cdr:cNvPr id="6" name="ZoneTexte 7"/>
        <cdr:cNvSpPr txBox="1"/>
      </cdr:nvSpPr>
      <cdr:spPr>
        <a:xfrm xmlns:a="http://schemas.openxmlformats.org/drawingml/2006/main">
          <a:off x="609600" y="3345350"/>
          <a:ext cx="719919" cy="4729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0"/>
            <a:t>Fonction publique</a:t>
          </a:r>
        </a:p>
      </cdr:txBody>
    </cdr:sp>
  </cdr:relSizeAnchor>
  <cdr:relSizeAnchor xmlns:cdr="http://schemas.openxmlformats.org/drawingml/2006/chartDrawing">
    <cdr:from>
      <cdr:x>0.01663</cdr:x>
      <cdr:y>0.08284</cdr:y>
    </cdr:from>
    <cdr:to>
      <cdr:x>0.11068</cdr:x>
      <cdr:y>0.15013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81579" y="294318"/>
          <a:ext cx="461348" cy="239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/>
            <a:t>En %</a:t>
          </a:r>
        </a:p>
      </cdr:txBody>
    </cdr:sp>
  </cdr:relSizeAnchor>
  <cdr:relSizeAnchor xmlns:cdr="http://schemas.openxmlformats.org/drawingml/2006/chartDrawing">
    <cdr:from>
      <cdr:x>0.35366</cdr:x>
      <cdr:y>0.86421</cdr:y>
    </cdr:from>
    <cdr:to>
      <cdr:x>0.63107</cdr:x>
      <cdr:y>0.99778</cdr:y>
    </cdr:to>
    <cdr:sp macro="" textlink="">
      <cdr:nvSpPr>
        <cdr:cNvPr id="8" name="ZoneTexte 3"/>
        <cdr:cNvSpPr txBox="1"/>
      </cdr:nvSpPr>
      <cdr:spPr>
        <a:xfrm xmlns:a="http://schemas.openxmlformats.org/drawingml/2006/main">
          <a:off x="1734825" y="2905750"/>
          <a:ext cx="1360800" cy="449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Secteur marchand </a:t>
          </a:r>
        </a:p>
        <a:p xmlns:a="http://schemas.openxmlformats.org/drawingml/2006/main">
          <a:pPr algn="ctr"/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et associatif</a:t>
          </a:r>
        </a:p>
      </cdr:txBody>
    </cdr:sp>
  </cdr:relSizeAnchor>
  <cdr:relSizeAnchor xmlns:cdr="http://schemas.openxmlformats.org/drawingml/2006/chartDrawing">
    <cdr:from>
      <cdr:x>0.12427</cdr:x>
      <cdr:y>0.85663</cdr:y>
    </cdr:from>
    <cdr:to>
      <cdr:x>0.27103</cdr:x>
      <cdr:y>0.97773</cdr:y>
    </cdr:to>
    <cdr:sp macro="" textlink="">
      <cdr:nvSpPr>
        <cdr:cNvPr id="9" name="ZoneTexte 7"/>
        <cdr:cNvSpPr txBox="1"/>
      </cdr:nvSpPr>
      <cdr:spPr>
        <a:xfrm xmlns:a="http://schemas.openxmlformats.org/drawingml/2006/main">
          <a:off x="609600" y="3345350"/>
          <a:ext cx="719919" cy="4729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0"/>
            <a:t>Fonction publique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0.02146</cdr:x>
      <cdr:y>0.05179</cdr:y>
    </cdr:from>
    <cdr:to>
      <cdr:x>0.07978</cdr:x>
      <cdr:y>0.10611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5488" y="269367"/>
          <a:ext cx="612713" cy="282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En %</a:t>
          </a:r>
        </a:p>
      </cdr:txBody>
    </cdr:sp>
  </cdr:relSizeAnchor>
  <cdr:relSizeAnchor xmlns:cdr="http://schemas.openxmlformats.org/drawingml/2006/chartDrawing">
    <cdr:from>
      <cdr:x>0.06528</cdr:x>
      <cdr:y>0.85223</cdr:y>
    </cdr:from>
    <cdr:to>
      <cdr:x>0.11752</cdr:x>
      <cdr:y>0.90275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81997" y="4553912"/>
          <a:ext cx="465752" cy="269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50">
              <a:latin typeface="Times New Roman" panose="02020603050405020304" pitchFamily="18" charset="0"/>
              <a:cs typeface="Times New Roman" panose="02020603050405020304" pitchFamily="18" charset="0"/>
            </a:rPr>
            <a:t>État</a:t>
          </a:r>
        </a:p>
      </cdr:txBody>
    </cdr:sp>
  </cdr:relSizeAnchor>
  <cdr:relSizeAnchor xmlns:cdr="http://schemas.openxmlformats.org/drawingml/2006/chartDrawing">
    <cdr:from>
      <cdr:x>0.11078</cdr:x>
      <cdr:y>0.85092</cdr:y>
    </cdr:from>
    <cdr:to>
      <cdr:x>0.20269</cdr:x>
      <cdr:y>0.93477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085780" y="5349308"/>
          <a:ext cx="900830" cy="5271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50">
              <a:latin typeface="Times New Roman" panose="02020603050405020304" pitchFamily="18" charset="0"/>
              <a:cs typeface="Times New Roman" panose="02020603050405020304" pitchFamily="18" charset="0"/>
            </a:rPr>
            <a:t>Territoriale</a:t>
          </a:r>
        </a:p>
      </cdr:txBody>
    </cdr:sp>
  </cdr:relSizeAnchor>
  <cdr:relSizeAnchor xmlns:cdr="http://schemas.openxmlformats.org/drawingml/2006/chartDrawing">
    <cdr:from>
      <cdr:x>0.19894</cdr:x>
      <cdr:y>0.85136</cdr:y>
    </cdr:from>
    <cdr:to>
      <cdr:x>0.30807</cdr:x>
      <cdr:y>0.91062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949865" y="4808746"/>
          <a:ext cx="1069560" cy="3347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050">
              <a:latin typeface="Times New Roman" panose="02020603050405020304" pitchFamily="18" charset="0"/>
              <a:cs typeface="Times New Roman" panose="02020603050405020304" pitchFamily="18" charset="0"/>
            </a:rPr>
            <a:t>Hospitalière</a:t>
          </a:r>
        </a:p>
      </cdr:txBody>
    </cdr:sp>
  </cdr:relSizeAnchor>
  <cdr:relSizeAnchor xmlns:cdr="http://schemas.openxmlformats.org/drawingml/2006/chartDrawing">
    <cdr:from>
      <cdr:x>0.33847</cdr:x>
      <cdr:y>0.8431</cdr:y>
    </cdr:from>
    <cdr:to>
      <cdr:x>0.40622</cdr:x>
      <cdr:y>0.96337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3317429" y="4762109"/>
          <a:ext cx="664021" cy="67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Moins de 10 salariés</a:t>
          </a:r>
        </a:p>
      </cdr:txBody>
    </cdr:sp>
  </cdr:relSizeAnchor>
  <cdr:relSizeAnchor xmlns:cdr="http://schemas.openxmlformats.org/drawingml/2006/chartDrawing">
    <cdr:from>
      <cdr:x>0.40919</cdr:x>
      <cdr:y>0.84493</cdr:y>
    </cdr:from>
    <cdr:to>
      <cdr:x>0.47522</cdr:x>
      <cdr:y>0.9652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4010533" y="4772455"/>
          <a:ext cx="647191" cy="67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10 à 49 salariés</a:t>
          </a:r>
        </a:p>
      </cdr:txBody>
    </cdr:sp>
  </cdr:relSizeAnchor>
  <cdr:relSizeAnchor xmlns:cdr="http://schemas.openxmlformats.org/drawingml/2006/chartDrawing">
    <cdr:from>
      <cdr:x>0.47779</cdr:x>
      <cdr:y>0.84676</cdr:y>
    </cdr:from>
    <cdr:to>
      <cdr:x>0.5481</cdr:x>
      <cdr:y>0.96703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4682907" y="4782800"/>
          <a:ext cx="689193" cy="67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50 à 249 salariés</a:t>
          </a:r>
        </a:p>
      </cdr:txBody>
    </cdr:sp>
  </cdr:relSizeAnchor>
  <cdr:relSizeAnchor xmlns:cdr="http://schemas.openxmlformats.org/drawingml/2006/chartDrawing">
    <cdr:from>
      <cdr:x>0.54306</cdr:x>
      <cdr:y>0.84676</cdr:y>
    </cdr:from>
    <cdr:to>
      <cdr:x>0.61952</cdr:x>
      <cdr:y>0.96703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5705476" y="4403725"/>
          <a:ext cx="803273" cy="625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250 à 499 salariés</a:t>
          </a:r>
        </a:p>
      </cdr:txBody>
    </cdr:sp>
  </cdr:relSizeAnchor>
  <cdr:relSizeAnchor xmlns:cdr="http://schemas.openxmlformats.org/drawingml/2006/chartDrawing">
    <cdr:from>
      <cdr:x>0.62013</cdr:x>
      <cdr:y>0.8431</cdr:y>
    </cdr:from>
    <cdr:to>
      <cdr:x>0.69598</cdr:x>
      <cdr:y>0.95971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6515100" y="4384675"/>
          <a:ext cx="796923" cy="606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500 salariés</a:t>
          </a:r>
        </a:p>
        <a:p xmlns:a="http://schemas.openxmlformats.org/drawingml/2006/main">
          <a:pPr algn="ctr"/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et plus</a:t>
          </a:r>
        </a:p>
      </cdr:txBody>
    </cdr:sp>
  </cdr:relSizeAnchor>
  <cdr:relSizeAnchor xmlns:cdr="http://schemas.openxmlformats.org/drawingml/2006/chartDrawing">
    <cdr:from>
      <cdr:x>0.34791</cdr:x>
      <cdr:y>0.94604</cdr:y>
    </cdr:from>
    <cdr:to>
      <cdr:x>0.66181</cdr:x>
      <cdr:y>0.99494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3409943" y="5947280"/>
          <a:ext cx="3076581" cy="3074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200" b="1">
              <a:latin typeface="Times New Roman" panose="02020603050405020304" pitchFamily="18" charset="0"/>
              <a:cs typeface="Times New Roman" panose="02020603050405020304" pitchFamily="18" charset="0"/>
            </a:rPr>
            <a:t>Secteur marchand et associatif</a:t>
          </a:r>
        </a:p>
      </cdr:txBody>
    </cdr:sp>
  </cdr:relSizeAnchor>
  <cdr:relSizeAnchor xmlns:cdr="http://schemas.openxmlformats.org/drawingml/2006/chartDrawing">
    <cdr:from>
      <cdr:x>0.11208</cdr:x>
      <cdr:y>0.94154</cdr:y>
    </cdr:from>
    <cdr:to>
      <cdr:x>0.25073</cdr:x>
      <cdr:y>0.99044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098550" y="5318125"/>
          <a:ext cx="13589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>
              <a:latin typeface="Times New Roman" panose="02020603050405020304" pitchFamily="18" charset="0"/>
              <a:cs typeface="Times New Roman" panose="02020603050405020304" pitchFamily="18" charset="0"/>
            </a:rPr>
            <a:t>Fonction publique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</xdr:row>
      <xdr:rowOff>104775</xdr:rowOff>
    </xdr:from>
    <xdr:to>
      <xdr:col>11</xdr:col>
      <xdr:colOff>200025</xdr:colOff>
      <xdr:row>22</xdr:row>
      <xdr:rowOff>180974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0.01303</cdr:x>
      <cdr:y>0.06965</cdr:y>
    </cdr:from>
    <cdr:to>
      <cdr:x>0.10098</cdr:x>
      <cdr:y>0.13433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6200" y="266700"/>
          <a:ext cx="5143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En %</a:t>
          </a:r>
        </a:p>
      </cdr:txBody>
    </cdr:sp>
  </cdr:relSizeAnchor>
  <cdr:relSizeAnchor xmlns:cdr="http://schemas.openxmlformats.org/drawingml/2006/chartDrawing">
    <cdr:from>
      <cdr:x>0.31596</cdr:x>
      <cdr:y>0.83665</cdr:y>
    </cdr:from>
    <cdr:to>
      <cdr:x>0.73779</cdr:x>
      <cdr:y>0.90879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1847845" y="3410770"/>
          <a:ext cx="2466980" cy="294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>
              <a:latin typeface="Times New Roman" panose="02020603050405020304" pitchFamily="18" charset="0"/>
              <a:cs typeface="Times New Roman" panose="02020603050405020304" pitchFamily="18" charset="0"/>
            </a:rPr>
            <a:t>Secteur marchand et associatif</a:t>
          </a:r>
        </a:p>
      </cdr:txBody>
    </cdr:sp>
  </cdr:relSizeAnchor>
  <cdr:relSizeAnchor xmlns:cdr="http://schemas.openxmlformats.org/drawingml/2006/chartDrawing">
    <cdr:from>
      <cdr:x>0.44788</cdr:x>
      <cdr:y>0.76119</cdr:y>
    </cdr:from>
    <cdr:to>
      <cdr:x>0.60423</cdr:x>
      <cdr:y>1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2619375" y="32480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0.05103</cdr:x>
      <cdr:y>0.83168</cdr:y>
    </cdr:from>
    <cdr:to>
      <cdr:x>0.31759</cdr:x>
      <cdr:y>0.90381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298441" y="3390509"/>
          <a:ext cx="1558934" cy="294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200" b="1">
              <a:latin typeface="Times New Roman" panose="02020603050405020304" pitchFamily="18" charset="0"/>
              <a:cs typeface="Times New Roman" panose="02020603050405020304" pitchFamily="18" charset="0"/>
            </a:rPr>
            <a:t>Fonction publique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666749</xdr:colOff>
      <xdr:row>1</xdr:row>
      <xdr:rowOff>85724</xdr:rowOff>
    </xdr:from>
    <xdr:to>
      <xdr:col>14</xdr:col>
      <xdr:colOff>371475</xdr:colOff>
      <xdr:row>17</xdr:row>
      <xdr:rowOff>133349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66674</xdr:colOff>
      <xdr:row>1</xdr:row>
      <xdr:rowOff>161925</xdr:rowOff>
    </xdr:from>
    <xdr:to>
      <xdr:col>6</xdr:col>
      <xdr:colOff>533399</xdr:colOff>
      <xdr:row>3</xdr:row>
      <xdr:rowOff>57150</xdr:rowOff>
    </xdr:to>
    <xdr:sp macro="" textlink="">
      <xdr:nvSpPr>
        <xdr:cNvPr id="3" name="ZoneTexte 2"/>
        <xdr:cNvSpPr txBox="1"/>
      </xdr:nvSpPr>
      <xdr:spPr>
        <a:xfrm>
          <a:off x="5295899" y="161925"/>
          <a:ext cx="4667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En %</a:t>
          </a:r>
        </a:p>
      </xdr:txBody>
    </xdr:sp>
    <xdr:clientData/>
  </xdr:twoCellAnchor>
  <xdr:twoCellAnchor>
    <xdr:from>
      <xdr:col>5</xdr:col>
      <xdr:colOff>609599</xdr:colOff>
      <xdr:row>24</xdr:row>
      <xdr:rowOff>0</xdr:rowOff>
    </xdr:from>
    <xdr:to>
      <xdr:col>13</xdr:col>
      <xdr:colOff>142874</xdr:colOff>
      <xdr:row>37</xdr:row>
      <xdr:rowOff>171450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0.06595</cdr:x>
      <cdr:y>0.90717</cdr:y>
    </cdr:from>
    <cdr:to>
      <cdr:x>0.25769</cdr:x>
      <cdr:y>0.98237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29056" y="3676650"/>
          <a:ext cx="1247346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Fonction publique</a:t>
          </a:r>
        </a:p>
      </cdr:txBody>
    </cdr:sp>
  </cdr:relSizeAnchor>
  <cdr:relSizeAnchor xmlns:cdr="http://schemas.openxmlformats.org/drawingml/2006/chartDrawing">
    <cdr:from>
      <cdr:x>0.37252</cdr:x>
      <cdr:y>0.91657</cdr:y>
    </cdr:from>
    <cdr:to>
      <cdr:x>0.66365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444744" y="3361177"/>
          <a:ext cx="1910607" cy="305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Secteur marchand et associatif</a:t>
          </a:r>
        </a:p>
      </cdr:txBody>
    </cdr:sp>
  </cdr:relSizeAnchor>
  <cdr:relSizeAnchor xmlns:cdr="http://schemas.openxmlformats.org/drawingml/2006/chartDrawing">
    <cdr:from>
      <cdr:x>0.05415</cdr:x>
      <cdr:y>0.91854</cdr:y>
    </cdr:from>
    <cdr:to>
      <cdr:x>0.27581</cdr:x>
      <cdr:y>1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55369" y="3368401"/>
          <a:ext cx="1454694" cy="298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0.36041</cdr:x>
      <cdr:y>0.90449</cdr:y>
    </cdr:from>
    <cdr:to>
      <cdr:x>0.76311</cdr:x>
      <cdr:y>1</cdr:y>
    </cdr:to>
    <cdr:sp macro="" textlink="">
      <cdr:nvSpPr>
        <cdr:cNvPr id="5" name="ZoneTexte 2"/>
        <cdr:cNvSpPr txBox="1"/>
      </cdr:nvSpPr>
      <cdr:spPr>
        <a:xfrm xmlns:a="http://schemas.openxmlformats.org/drawingml/2006/main">
          <a:off x="2028826" y="3067050"/>
          <a:ext cx="22669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0.04399</cdr:x>
      <cdr:y>0.9073</cdr:y>
    </cdr:from>
    <cdr:to>
      <cdr:x>0.26565</cdr:x>
      <cdr:y>0.98876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7651" y="3076575"/>
          <a:ext cx="12477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Fonction publique</a:t>
          </a:r>
        </a:p>
      </cdr:txBody>
    </cdr:sp>
  </cdr:relSizeAnchor>
  <cdr:relSizeAnchor xmlns:cdr="http://schemas.openxmlformats.org/drawingml/2006/chartDrawing">
    <cdr:from>
      <cdr:x>0.36041</cdr:x>
      <cdr:y>0.90449</cdr:y>
    </cdr:from>
    <cdr:to>
      <cdr:x>0.76311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028826" y="3067050"/>
          <a:ext cx="22669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Secteur marchand et associatif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238123</xdr:colOff>
      <xdr:row>2</xdr:row>
      <xdr:rowOff>180975</xdr:rowOff>
    </xdr:from>
    <xdr:to>
      <xdr:col>20</xdr:col>
      <xdr:colOff>9525</xdr:colOff>
      <xdr:row>21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0.15396</cdr:x>
      <cdr:y>0.05238</cdr:y>
    </cdr:from>
    <cdr:to>
      <cdr:x>0.38715</cdr:x>
      <cdr:y>0.15476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81076" y="209550"/>
          <a:ext cx="148590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0.00938</cdr:x>
      <cdr:y>0.05372</cdr:y>
    </cdr:from>
    <cdr:to>
      <cdr:x>0.08711</cdr:x>
      <cdr:y>0.11691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79264" y="313635"/>
          <a:ext cx="656715" cy="368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En %</a:t>
          </a:r>
        </a:p>
      </cdr:txBody>
    </cdr:sp>
  </cdr:relSizeAnchor>
  <cdr:relSizeAnchor xmlns:cdr="http://schemas.openxmlformats.org/drawingml/2006/chartDrawing">
    <cdr:from>
      <cdr:x>0.36127</cdr:x>
      <cdr:y>0.75655</cdr:y>
    </cdr:from>
    <cdr:to>
      <cdr:x>0.79325</cdr:x>
      <cdr:y>0.80074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3052246" y="4417384"/>
          <a:ext cx="3649659" cy="257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Secteur marchand et</a:t>
          </a:r>
          <a:r>
            <a:rPr lang="fr-FR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associatif</a:t>
          </a:r>
        </a:p>
      </cdr:txBody>
    </cdr:sp>
  </cdr:relSizeAnchor>
  <cdr:relSizeAnchor xmlns:cdr="http://schemas.openxmlformats.org/drawingml/2006/chartDrawing">
    <cdr:from>
      <cdr:x>0.06543</cdr:x>
      <cdr:y>0.75778</cdr:y>
    </cdr:from>
    <cdr:to>
      <cdr:x>0.30758</cdr:x>
      <cdr:y>0.80952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52771" y="4424523"/>
          <a:ext cx="2045848" cy="302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>
              <a:latin typeface="Times New Roman" panose="02020603050405020304" pitchFamily="18" charset="0"/>
              <a:cs typeface="Times New Roman" panose="02020603050405020304" pitchFamily="18" charset="0"/>
            </a:rPr>
            <a:t>Fonction</a:t>
          </a:r>
          <a:r>
            <a:rPr lang="fr-FR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publique</a:t>
          </a:r>
          <a:endParaRPr lang="fr-FR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drien.baer\Desktop\_graphique%204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4a  Conseils en prévention"/>
    </sheetNames>
    <sheetDataSet>
      <sheetData sheetId="0">
        <row r="15">
          <cell r="C15" t="str">
            <v>Services de santé au travail</v>
          </cell>
          <cell r="D15" t="str">
            <v>Organisme de prévention de la sécurité sociale</v>
          </cell>
          <cell r="E15" t="str">
            <v>Inspection du Travail</v>
          </cell>
          <cell r="F15" t="str">
            <v>Spécialistes externes</v>
          </cell>
          <cell r="G15" t="str">
            <v>Anact (Agence nationale pour l'amélioration des conditions de travail)</v>
          </cell>
        </row>
        <row r="16">
          <cell r="B16" t="str">
            <v>Etat</v>
          </cell>
          <cell r="C16">
            <v>23.485684302203019</v>
          </cell>
          <cell r="D16">
            <v>2.3955154866814077</v>
          </cell>
          <cell r="E16">
            <v>7.1160258570415191</v>
          </cell>
          <cell r="F16">
            <v>2.9537869240676371</v>
          </cell>
          <cell r="G16">
            <v>2.1450388609606992</v>
          </cell>
        </row>
        <row r="17">
          <cell r="B17" t="str">
            <v>Territoriale</v>
          </cell>
          <cell r="C17">
            <v>39.288693872732274</v>
          </cell>
          <cell r="D17">
            <v>11.421825193813703</v>
          </cell>
          <cell r="E17">
            <v>4.7505902955413006</v>
          </cell>
          <cell r="F17">
            <v>4.464454370154658</v>
          </cell>
          <cell r="G17">
            <v>9.6581795285506278</v>
          </cell>
        </row>
        <row r="18">
          <cell r="B18" t="str">
            <v>Hospitalière</v>
          </cell>
          <cell r="C18">
            <v>60.518880456503908</v>
          </cell>
          <cell r="D18">
            <v>14.857562001132019</v>
          </cell>
          <cell r="E18">
            <v>7.5055157038731206</v>
          </cell>
          <cell r="F18">
            <v>11.674001686476995</v>
          </cell>
          <cell r="G18">
            <v>10.345912603527738</v>
          </cell>
        </row>
        <row r="20">
          <cell r="B20" t="str">
            <v>1 à 9 salariés</v>
          </cell>
          <cell r="C20">
            <v>25.906011346241442</v>
          </cell>
          <cell r="D20">
            <v>4.6641362335054524</v>
          </cell>
          <cell r="E20">
            <v>5.1236779621403592</v>
          </cell>
          <cell r="F20">
            <v>3.2450699717642402</v>
          </cell>
          <cell r="G20">
            <v>6.876884928224461E-2</v>
          </cell>
        </row>
        <row r="21">
          <cell r="B21" t="str">
            <v xml:space="preserve">10 à 49 salariés </v>
          </cell>
          <cell r="C21">
            <v>46.340022637331771</v>
          </cell>
          <cell r="D21">
            <v>12.249192409058237</v>
          </cell>
          <cell r="E21">
            <v>9.1568007006006322</v>
          </cell>
          <cell r="F21">
            <v>9.4704599344013101</v>
          </cell>
          <cell r="G21">
            <v>0.90451011657399683</v>
          </cell>
        </row>
        <row r="22">
          <cell r="B22" t="str">
            <v>50 à 249 salariés</v>
          </cell>
          <cell r="C22">
            <v>68.92977815199724</v>
          </cell>
          <cell r="D22">
            <v>32.844919066602138</v>
          </cell>
          <cell r="E22">
            <v>18.865001052492239</v>
          </cell>
          <cell r="F22">
            <v>19.484517513687827</v>
          </cell>
          <cell r="G22">
            <v>3.3388959898960744</v>
          </cell>
        </row>
        <row r="23">
          <cell r="B23" t="str">
            <v xml:space="preserve">250 à 499 salariés </v>
          </cell>
          <cell r="C23">
            <v>87.56291878064593</v>
          </cell>
          <cell r="D23">
            <v>49.760839801463241</v>
          </cell>
          <cell r="E23">
            <v>28.680451438340221</v>
          </cell>
          <cell r="F23">
            <v>37.229646353276287</v>
          </cell>
          <cell r="G23">
            <v>8.1876387592203717</v>
          </cell>
        </row>
        <row r="24">
          <cell r="B24" t="str">
            <v>500 salariés et plus</v>
          </cell>
          <cell r="C24">
            <v>92.76005665941652</v>
          </cell>
          <cell r="D24">
            <v>43.844867755992972</v>
          </cell>
          <cell r="E24">
            <v>35.196566377435303</v>
          </cell>
          <cell r="F24">
            <v>40.22625064825494</v>
          </cell>
          <cell r="G24">
            <v>10.051163762742563</v>
          </cell>
        </row>
        <row r="26">
          <cell r="B26" t="str">
            <v>Ensemble</v>
          </cell>
          <cell r="C26">
            <v>30.525550817379344</v>
          </cell>
          <cell r="D26">
            <v>6.8285639247709344</v>
          </cell>
          <cell r="E26">
            <v>6.1067977651934253</v>
          </cell>
          <cell r="F26">
            <v>4.6306367215805233</v>
          </cell>
          <cell r="G26">
            <v>0.89744549837515608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RES.communication@dares.travail.gouv.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8"/>
  <sheetViews>
    <sheetView tabSelected="1" workbookViewId="0">
      <selection activeCell="P36" sqref="P36"/>
    </sheetView>
  </sheetViews>
  <sheetFormatPr baseColWidth="10" defaultRowHeight="15" x14ac:dyDescent="0.25"/>
  <cols>
    <col min="11" max="11" width="4.28515625" customWidth="1"/>
    <col min="12" max="12" width="11.42578125" hidden="1" customWidth="1"/>
  </cols>
  <sheetData>
    <row r="1" spans="1:12" ht="37.5" customHeight="1" x14ac:dyDescent="0.25">
      <c r="A1" s="182" t="s">
        <v>146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x14ac:dyDescent="0.25">
      <c r="A2" s="176" t="s">
        <v>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ht="23.25" customHeight="1" x14ac:dyDescent="0.25">
      <c r="A3" s="185" t="s">
        <v>104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x14ac:dyDescent="0.25">
      <c r="A4" s="176" t="s">
        <v>99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22.5" customHeight="1" x14ac:dyDescent="0.25">
      <c r="A5" s="186" t="s">
        <v>108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x14ac:dyDescent="0.25">
      <c r="A6" s="176" t="s">
        <v>100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2" ht="15" customHeight="1" x14ac:dyDescent="0.25">
      <c r="A7" s="187" t="s">
        <v>105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</row>
    <row r="8" spans="1:12" ht="39" customHeight="1" x14ac:dyDescent="0.25">
      <c r="A8" s="187" t="s">
        <v>107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03"/>
    </row>
    <row r="9" spans="1:12" ht="15" customHeight="1" x14ac:dyDescent="0.25">
      <c r="A9" s="176" t="s">
        <v>101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</row>
    <row r="10" spans="1:12" ht="6" customHeight="1" x14ac:dyDescent="0.2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</row>
    <row r="11" spans="1:12" ht="21" customHeight="1" x14ac:dyDescent="0.25">
      <c r="A11" s="179" t="s">
        <v>72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</row>
    <row r="12" spans="1:12" ht="3.75" customHeight="1" x14ac:dyDescent="0.25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05"/>
      <c r="L12" s="105"/>
    </row>
    <row r="13" spans="1:12" x14ac:dyDescent="0.25">
      <c r="A13" s="179" t="s">
        <v>106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</row>
    <row r="14" spans="1:12" ht="6.75" customHeight="1" x14ac:dyDescent="0.25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</row>
    <row r="15" spans="1:12" x14ac:dyDescent="0.25">
      <c r="A15" s="179" t="s">
        <v>76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ht="2.25" customHeight="1" x14ac:dyDescent="0.25">
      <c r="A16" s="177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</row>
    <row r="17" spans="1:12" x14ac:dyDescent="0.25">
      <c r="A17" s="179" t="s">
        <v>83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</row>
    <row r="18" spans="1:12" ht="5.25" customHeight="1" x14ac:dyDescent="0.25">
      <c r="A18" s="177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2" x14ac:dyDescent="0.25">
      <c r="A19" s="179" t="s">
        <v>84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</row>
    <row r="20" spans="1:12" ht="5.25" customHeight="1" x14ac:dyDescent="0.25">
      <c r="A20" s="177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</row>
    <row r="21" spans="1:12" x14ac:dyDescent="0.25">
      <c r="A21" s="179" t="s">
        <v>87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</row>
    <row r="22" spans="1:12" ht="7.5" customHeight="1" x14ac:dyDescent="0.25">
      <c r="A22" s="177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</row>
    <row r="23" spans="1:12" x14ac:dyDescent="0.25">
      <c r="A23" s="179" t="s">
        <v>89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</row>
    <row r="24" spans="1:12" ht="2.25" customHeight="1" x14ac:dyDescent="0.25">
      <c r="A24" s="177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  <row r="25" spans="1:12" ht="2.25" customHeight="1" x14ac:dyDescent="0.25">
      <c r="A25" s="179" t="s">
        <v>90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</row>
    <row r="26" spans="1:12" ht="5.25" customHeight="1" x14ac:dyDescent="0.25">
      <c r="A26" s="177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</row>
    <row r="27" spans="1:12" x14ac:dyDescent="0.25">
      <c r="A27" s="179" t="s">
        <v>91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</row>
    <row r="28" spans="1:12" ht="4.5" customHeight="1" x14ac:dyDescent="0.2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x14ac:dyDescent="0.25">
      <c r="A29" s="180" t="s">
        <v>94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  <row r="30" spans="1:12" ht="5.25" customHeight="1" x14ac:dyDescent="0.2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x14ac:dyDescent="0.25">
      <c r="A31" s="179" t="s">
        <v>96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ht="3.75" customHeight="1" x14ac:dyDescent="0.25">
      <c r="A32" s="177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ht="33" customHeight="1" x14ac:dyDescent="0.25">
      <c r="A33" s="179" t="s">
        <v>109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</row>
    <row r="34" spans="1:12" x14ac:dyDescent="0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1:12" x14ac:dyDescent="0.25">
      <c r="A35" s="176" t="s">
        <v>102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</row>
    <row r="36" spans="1:12" x14ac:dyDescent="0.25">
      <c r="A36" s="109"/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1:12" x14ac:dyDescent="0.25">
      <c r="A37" s="111" t="s">
        <v>103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</row>
    <row r="38" spans="1:12" x14ac:dyDescent="0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</sheetData>
  <mergeCells count="31">
    <mergeCell ref="A13:L13"/>
    <mergeCell ref="A1:L1"/>
    <mergeCell ref="A2:L2"/>
    <mergeCell ref="A3:L3"/>
    <mergeCell ref="A4:L4"/>
    <mergeCell ref="A5:L5"/>
    <mergeCell ref="A6:L6"/>
    <mergeCell ref="A7:L7"/>
    <mergeCell ref="A9:L9"/>
    <mergeCell ref="A11:L11"/>
    <mergeCell ref="A8:K8"/>
    <mergeCell ref="A12:J12"/>
    <mergeCell ref="A25:L25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35:L35"/>
    <mergeCell ref="A26:L26"/>
    <mergeCell ref="A27:L27"/>
    <mergeCell ref="A29:L29"/>
    <mergeCell ref="A31:L31"/>
    <mergeCell ref="A32:L32"/>
    <mergeCell ref="A33:L33"/>
  </mergeCells>
  <hyperlinks>
    <hyperlink ref="A37" r:id="rId1" display="mailto:DARES.communication@dares.travail.gouv.fr"/>
    <hyperlink ref="A13:L13" location="'Graphique 2'!A1" display="Graphique 2 - Actions de prévention contre les risques physiques dans les 12 derniers mois"/>
    <hyperlink ref="A15:L15" location="'Tableau 1'!A1" display="Tableau 1 - Les 10 secteurs d'activité ayant le plus de salariés en surveillance médicale renforcée (SMR) en 2016"/>
    <hyperlink ref="A17:L17" location="'Graphiques 3a et 3b'!A1" display="Graphique 3a - La prévention des risques psychosociaux en 2013 et en 2016"/>
    <hyperlink ref="A19:L19" location="'Graphiques 3a et 3b'!A1" display="Graphique 3b - les mesures de prévention contre les risques physiques et psychosociaux"/>
    <hyperlink ref="A21:L21" location="'Tableau 2'!A1" display="Tableau 2 - Expositions aux risques et prévention en 2013 et 2016"/>
    <hyperlink ref="A23:L23" location="'Graphique 4a'!A1" display="Graphique 4a - Conseils en prévention : répartition entre les organismes sollicités "/>
    <hyperlink ref="A25:L25" location="'Graphiques 4b'!A1" display="Graphique 4b - Les conseils auprès des institutions selon le niveau d'exposition aux risques physiques"/>
    <hyperlink ref="A27:L27" location="'Graphique 5'!A1" display="Graphique 5 - La certification santé-sécurité au travail dans le secteur marchand et associatif de 10 salariés et plus "/>
    <hyperlink ref="A31:L31" location="'Graphique A - Tableau A'!A1" display="Graphique A - Part des établissements ayant pris au moins une mesure contre les risques pyschosociaux"/>
    <hyperlink ref="A33:L33" location="'Graphique A - Tableau A'!A1" display="Tableau A - Part des établissements déclarant des expositions à des RPS de leurs salariés selon le nombre de changements organisationnels, de la pratique du suivi informatique des salariés et de l’existence d’objectifs chiffrés"/>
    <hyperlink ref="A29:L29" location="'Tableau 3'!A1" display="Tableau 3 - Part des établissements qui font de la prévention des risques non professionnels"/>
    <hyperlink ref="A11:L11" location="'Graphique 1'!A1" display="Graphique 1 - Établissements ayant élaboré ou mis à jour leur DUER au cours des 12 derniers mois"/>
  </hyperlinks>
  <pageMargins left="0.7" right="0.7" top="0.75" bottom="0.75" header="0.3" footer="0.3"/>
  <pageSetup paperSize="9" orientation="portrait" horizontalDpi="1200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baseColWidth="10" defaultRowHeight="15" x14ac:dyDescent="0.25"/>
  <cols>
    <col min="1" max="1" width="21.140625" customWidth="1"/>
    <col min="2" max="2" width="15.140625" customWidth="1"/>
    <col min="3" max="6" width="17" customWidth="1"/>
    <col min="7" max="7" width="5.140625" customWidth="1"/>
    <col min="8" max="8" width="17" customWidth="1"/>
    <col min="9" max="9" width="17.5703125" customWidth="1"/>
  </cols>
  <sheetData>
    <row r="1" spans="1:8" s="22" customFormat="1" ht="25.5" customHeight="1" x14ac:dyDescent="0.25">
      <c r="A1" s="53" t="s">
        <v>94</v>
      </c>
      <c r="B1" s="53"/>
    </row>
    <row r="2" spans="1:8" ht="18.75" customHeight="1" thickBot="1" x14ac:dyDescent="0.3">
      <c r="A2" s="52"/>
      <c r="B2" s="52"/>
      <c r="C2" s="17"/>
      <c r="D2" s="17"/>
      <c r="E2" s="17"/>
      <c r="F2" s="101" t="s">
        <v>95</v>
      </c>
      <c r="G2" s="17"/>
      <c r="H2" s="17"/>
    </row>
    <row r="3" spans="1:8" ht="22.5" customHeight="1" x14ac:dyDescent="0.25">
      <c r="A3" s="17"/>
      <c r="B3" s="220" t="s">
        <v>51</v>
      </c>
      <c r="C3" s="222" t="s">
        <v>138</v>
      </c>
      <c r="D3" s="223"/>
      <c r="E3" s="223"/>
      <c r="F3" s="224"/>
      <c r="G3" s="17"/>
      <c r="H3" s="17"/>
    </row>
    <row r="4" spans="1:8" ht="30" customHeight="1" x14ac:dyDescent="0.25">
      <c r="A4" s="17"/>
      <c r="B4" s="221"/>
      <c r="C4" s="225" t="s">
        <v>139</v>
      </c>
      <c r="D4" s="226"/>
      <c r="E4" s="225" t="s">
        <v>140</v>
      </c>
      <c r="F4" s="227"/>
      <c r="G4" s="17"/>
      <c r="H4" s="17"/>
    </row>
    <row r="5" spans="1:8" ht="36" customHeight="1" thickBot="1" x14ac:dyDescent="0.3">
      <c r="A5" s="17"/>
      <c r="B5" s="221"/>
      <c r="C5" s="91" t="s">
        <v>55</v>
      </c>
      <c r="D5" s="92" t="s">
        <v>50</v>
      </c>
      <c r="E5" s="91" t="s">
        <v>55</v>
      </c>
      <c r="F5" s="93" t="s">
        <v>50</v>
      </c>
      <c r="G5" s="17"/>
      <c r="H5" s="17"/>
    </row>
    <row r="6" spans="1:8" ht="42" customHeight="1" x14ac:dyDescent="0.25">
      <c r="A6" s="94" t="s">
        <v>52</v>
      </c>
      <c r="B6" s="95">
        <v>30.29</v>
      </c>
      <c r="C6" s="96">
        <v>26.02</v>
      </c>
      <c r="D6" s="97">
        <v>31.64</v>
      </c>
      <c r="E6" s="96">
        <v>29.78</v>
      </c>
      <c r="F6" s="98">
        <v>30.48</v>
      </c>
      <c r="G6" s="17"/>
      <c r="H6" s="17"/>
    </row>
    <row r="7" spans="1:8" ht="42" customHeight="1" x14ac:dyDescent="0.25">
      <c r="A7" s="99" t="s">
        <v>53</v>
      </c>
      <c r="B7" s="95">
        <v>5.19</v>
      </c>
      <c r="C7" s="96">
        <v>3.1</v>
      </c>
      <c r="D7" s="97">
        <v>8.36</v>
      </c>
      <c r="E7" s="96">
        <v>2.78</v>
      </c>
      <c r="F7" s="98">
        <v>7.72</v>
      </c>
      <c r="G7" s="17"/>
      <c r="H7" s="17"/>
    </row>
    <row r="8" spans="1:8" ht="42" customHeight="1" thickBot="1" x14ac:dyDescent="0.3">
      <c r="A8" s="157" t="s">
        <v>54</v>
      </c>
      <c r="B8" s="158">
        <v>7.07</v>
      </c>
      <c r="C8" s="159">
        <v>5.71</v>
      </c>
      <c r="D8" s="160">
        <v>10.78</v>
      </c>
      <c r="E8" s="159">
        <v>5.58</v>
      </c>
      <c r="F8" s="161">
        <v>11.85</v>
      </c>
      <c r="G8" s="17"/>
      <c r="H8" s="17"/>
    </row>
    <row r="9" spans="1:8" ht="33.75" customHeight="1" thickBot="1" x14ac:dyDescent="0.3">
      <c r="A9" s="162" t="s">
        <v>5</v>
      </c>
      <c r="B9" s="163">
        <v>6.99</v>
      </c>
      <c r="C9" s="164">
        <v>5.54</v>
      </c>
      <c r="D9" s="165">
        <v>10.7</v>
      </c>
      <c r="E9" s="164">
        <v>5.44</v>
      </c>
      <c r="F9" s="166">
        <v>11.36</v>
      </c>
      <c r="G9" s="17"/>
      <c r="H9" s="17"/>
    </row>
    <row r="10" spans="1:8" ht="21" customHeight="1" x14ac:dyDescent="0.25">
      <c r="A10" s="100" t="s">
        <v>137</v>
      </c>
      <c r="B10" s="17"/>
      <c r="C10" s="17"/>
      <c r="D10" s="17"/>
      <c r="E10" s="17"/>
      <c r="F10" s="17"/>
      <c r="G10" s="17"/>
      <c r="H10" s="17"/>
    </row>
    <row r="11" spans="1:8" ht="45.75" customHeight="1" x14ac:dyDescent="0.25">
      <c r="A11" s="228" t="s">
        <v>67</v>
      </c>
      <c r="B11" s="228"/>
      <c r="C11" s="228"/>
      <c r="D11" s="228"/>
      <c r="E11" s="207"/>
      <c r="F11" s="207"/>
      <c r="G11" s="17"/>
      <c r="H11" s="17"/>
    </row>
    <row r="12" spans="1:8" ht="33.75" customHeight="1" x14ac:dyDescent="0.25">
      <c r="A12" s="198" t="s">
        <v>88</v>
      </c>
      <c r="B12" s="207"/>
      <c r="C12" s="207"/>
      <c r="D12" s="207"/>
      <c r="E12" s="207"/>
      <c r="F12" s="207"/>
      <c r="G12" s="17"/>
      <c r="H12" s="17"/>
    </row>
    <row r="13" spans="1:8" ht="18" customHeight="1" x14ac:dyDescent="0.25">
      <c r="A13" s="198" t="s">
        <v>93</v>
      </c>
      <c r="B13" s="207"/>
      <c r="C13" s="207"/>
      <c r="D13" s="207"/>
      <c r="E13" s="207"/>
      <c r="F13" s="207"/>
      <c r="G13" s="17"/>
      <c r="H13" s="17"/>
    </row>
    <row r="14" spans="1:8" ht="33" customHeight="1" x14ac:dyDescent="0.25">
      <c r="A14" s="51"/>
      <c r="B14" s="17"/>
      <c r="C14" s="17"/>
      <c r="D14" s="17"/>
      <c r="E14" s="17"/>
      <c r="F14" s="17"/>
      <c r="G14" s="17"/>
      <c r="H14" s="17"/>
    </row>
    <row r="15" spans="1:8" ht="33" customHeight="1" x14ac:dyDescent="0.25"/>
    <row r="16" spans="1:8" ht="33" customHeight="1" x14ac:dyDescent="0.25"/>
    <row r="17" ht="33" customHeight="1" x14ac:dyDescent="0.25"/>
    <row r="18" ht="35.25" customHeight="1" x14ac:dyDescent="0.25"/>
  </sheetData>
  <mergeCells count="7">
    <mergeCell ref="A12:F12"/>
    <mergeCell ref="A13:F13"/>
    <mergeCell ref="B3:B5"/>
    <mergeCell ref="C3:F3"/>
    <mergeCell ref="C4:D4"/>
    <mergeCell ref="E4:F4"/>
    <mergeCell ref="A11:F1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22" workbookViewId="0">
      <selection activeCell="H38" sqref="H38"/>
    </sheetView>
  </sheetViews>
  <sheetFormatPr baseColWidth="10" defaultRowHeight="15" x14ac:dyDescent="0.25"/>
  <cols>
    <col min="1" max="1" width="48.5703125" customWidth="1"/>
    <col min="2" max="2" width="19.85546875" customWidth="1"/>
    <col min="3" max="3" width="18.140625" customWidth="1"/>
    <col min="4" max="4" width="15.5703125" customWidth="1"/>
    <col min="11" max="11" width="24.42578125" customWidth="1"/>
    <col min="15" max="15" width="61.140625" bestFit="1" customWidth="1"/>
    <col min="16" max="17" width="15.28515625" customWidth="1"/>
  </cols>
  <sheetData>
    <row r="1" spans="1:4" s="22" customFormat="1" x14ac:dyDescent="0.25">
      <c r="A1" s="22" t="s">
        <v>96</v>
      </c>
    </row>
    <row r="4" spans="1:4" ht="24.75" customHeight="1" x14ac:dyDescent="0.25">
      <c r="A4" s="156" t="s">
        <v>141</v>
      </c>
      <c r="B4" s="167"/>
      <c r="C4" s="167"/>
      <c r="D4" s="17"/>
    </row>
    <row r="5" spans="1:4" ht="66.75" customHeight="1" x14ac:dyDescent="0.25">
      <c r="A5" s="45"/>
      <c r="B5" s="116" t="s">
        <v>27</v>
      </c>
      <c r="C5" s="168" t="s">
        <v>142</v>
      </c>
      <c r="D5" s="17"/>
    </row>
    <row r="6" spans="1:4" x14ac:dyDescent="0.25">
      <c r="A6" s="169" t="s">
        <v>10</v>
      </c>
      <c r="B6" s="64">
        <v>54.52</v>
      </c>
      <c r="C6" s="170">
        <v>60.76</v>
      </c>
      <c r="D6" s="17"/>
    </row>
    <row r="7" spans="1:4" x14ac:dyDescent="0.25">
      <c r="A7" s="169" t="s">
        <v>11</v>
      </c>
      <c r="B7" s="64">
        <v>58.99</v>
      </c>
      <c r="C7" s="170">
        <v>84.35</v>
      </c>
      <c r="D7" s="17"/>
    </row>
    <row r="8" spans="1:4" x14ac:dyDescent="0.25">
      <c r="A8" s="169" t="s">
        <v>12</v>
      </c>
      <c r="B8" s="64">
        <v>95.45</v>
      </c>
      <c r="C8" s="170">
        <v>98.36</v>
      </c>
      <c r="D8" s="17"/>
    </row>
    <row r="9" spans="1:4" x14ac:dyDescent="0.25">
      <c r="A9" s="169"/>
      <c r="B9" s="64"/>
      <c r="C9" s="170"/>
      <c r="D9" s="17"/>
    </row>
    <row r="10" spans="1:4" x14ac:dyDescent="0.25">
      <c r="A10" s="171" t="s">
        <v>13</v>
      </c>
      <c r="B10" s="64">
        <v>25.25</v>
      </c>
      <c r="C10" s="170">
        <v>44.37</v>
      </c>
      <c r="D10" s="17"/>
    </row>
    <row r="11" spans="1:4" x14ac:dyDescent="0.25">
      <c r="A11" s="171" t="s">
        <v>14</v>
      </c>
      <c r="B11" s="64">
        <v>56.52</v>
      </c>
      <c r="C11" s="170">
        <v>67.680000000000007</v>
      </c>
      <c r="D11" s="17"/>
    </row>
    <row r="12" spans="1:4" x14ac:dyDescent="0.25">
      <c r="A12" s="171" t="s">
        <v>15</v>
      </c>
      <c r="B12" s="64">
        <v>81.16</v>
      </c>
      <c r="C12" s="170">
        <v>87.26</v>
      </c>
      <c r="D12" s="17"/>
    </row>
    <row r="13" spans="1:4" x14ac:dyDescent="0.25">
      <c r="A13" s="171" t="s">
        <v>16</v>
      </c>
      <c r="B13" s="64">
        <v>93.05</v>
      </c>
      <c r="C13" s="170">
        <v>96.42</v>
      </c>
      <c r="D13" s="17"/>
    </row>
    <row r="14" spans="1:4" x14ac:dyDescent="0.25">
      <c r="A14" s="171" t="s">
        <v>17</v>
      </c>
      <c r="B14" s="64">
        <v>96.52</v>
      </c>
      <c r="C14" s="170">
        <v>97.63</v>
      </c>
      <c r="D14" s="17"/>
    </row>
    <row r="15" spans="1:4" x14ac:dyDescent="0.25">
      <c r="A15" s="167"/>
      <c r="B15" s="64"/>
      <c r="C15" s="170"/>
      <c r="D15" s="17"/>
    </row>
    <row r="16" spans="1:4" x14ac:dyDescent="0.25">
      <c r="A16" s="167" t="s">
        <v>5</v>
      </c>
      <c r="B16" s="64">
        <v>34.06</v>
      </c>
      <c r="C16" s="170">
        <v>56.61</v>
      </c>
      <c r="D16" s="17"/>
    </row>
    <row r="17" spans="1:11" x14ac:dyDescent="0.25">
      <c r="A17" s="17"/>
      <c r="B17" s="17"/>
      <c r="C17" s="17"/>
      <c r="D17" s="17"/>
    </row>
    <row r="18" spans="1:11" ht="19.5" customHeight="1" x14ac:dyDescent="0.25">
      <c r="A18" s="17"/>
      <c r="B18" s="17"/>
      <c r="C18" s="17"/>
      <c r="D18" s="17"/>
    </row>
    <row r="19" spans="1:11" ht="34.5" customHeight="1" x14ac:dyDescent="0.25">
      <c r="E19" s="219" t="s">
        <v>143</v>
      </c>
      <c r="F19" s="219"/>
      <c r="G19" s="219"/>
      <c r="H19" s="219"/>
      <c r="I19" s="219"/>
      <c r="J19" s="219"/>
      <c r="K19" s="219"/>
    </row>
    <row r="20" spans="1:11" ht="21.75" customHeight="1" x14ac:dyDescent="0.25"/>
    <row r="21" spans="1:11" ht="50.25" customHeight="1" x14ac:dyDescent="0.25">
      <c r="A21" s="232" t="s">
        <v>97</v>
      </c>
      <c r="B21" s="232"/>
      <c r="C21" s="232"/>
      <c r="D21" s="232"/>
    </row>
    <row r="22" spans="1:11" ht="0.75" customHeight="1" x14ac:dyDescent="0.25">
      <c r="A22" s="16"/>
      <c r="B22" s="16"/>
      <c r="C22" s="16"/>
      <c r="D22" s="16"/>
    </row>
    <row r="23" spans="1:11" ht="25.5" customHeight="1" x14ac:dyDescent="0.25">
      <c r="B23" s="210" t="s">
        <v>145</v>
      </c>
      <c r="C23" s="212"/>
      <c r="D23" s="229" t="s">
        <v>5</v>
      </c>
    </row>
    <row r="24" spans="1:11" ht="30" x14ac:dyDescent="0.25">
      <c r="B24" s="12" t="s">
        <v>32</v>
      </c>
      <c r="C24" s="12" t="s">
        <v>48</v>
      </c>
      <c r="D24" s="230"/>
    </row>
    <row r="25" spans="1:11" x14ac:dyDescent="0.25">
      <c r="A25" s="113" t="s">
        <v>38</v>
      </c>
      <c r="B25" s="174">
        <v>73.8</v>
      </c>
      <c r="C25" s="174">
        <v>26.2</v>
      </c>
      <c r="D25" s="175">
        <f>B25+C25</f>
        <v>100</v>
      </c>
    </row>
    <row r="26" spans="1:11" x14ac:dyDescent="0.25">
      <c r="A26" s="128"/>
      <c r="B26" s="89"/>
      <c r="C26" s="89"/>
    </row>
    <row r="27" spans="1:11" x14ac:dyDescent="0.25">
      <c r="A27" s="102" t="s">
        <v>144</v>
      </c>
      <c r="B27" s="173">
        <v>80.790000000000006</v>
      </c>
      <c r="C27" s="173">
        <v>19.21</v>
      </c>
      <c r="D27" s="9">
        <f>B27+C27</f>
        <v>100</v>
      </c>
    </row>
    <row r="28" spans="1:11" x14ac:dyDescent="0.25">
      <c r="A28" s="102" t="s">
        <v>39</v>
      </c>
      <c r="B28" s="173">
        <v>64</v>
      </c>
      <c r="C28" s="173">
        <v>36</v>
      </c>
      <c r="D28" s="9">
        <f t="shared" ref="D28:D36" si="0">B28+C28</f>
        <v>100</v>
      </c>
    </row>
    <row r="29" spans="1:11" x14ac:dyDescent="0.25">
      <c r="A29" s="102" t="s">
        <v>40</v>
      </c>
      <c r="B29" s="173">
        <v>55.1</v>
      </c>
      <c r="C29" s="173">
        <v>44.9</v>
      </c>
      <c r="D29" s="9">
        <f t="shared" si="0"/>
        <v>100</v>
      </c>
    </row>
    <row r="30" spans="1:11" x14ac:dyDescent="0.25">
      <c r="A30" s="102" t="s">
        <v>41</v>
      </c>
      <c r="B30" s="173">
        <v>42.21</v>
      </c>
      <c r="C30" s="173">
        <v>57.79</v>
      </c>
      <c r="D30" s="9">
        <f t="shared" si="0"/>
        <v>100</v>
      </c>
    </row>
    <row r="31" spans="1:11" x14ac:dyDescent="0.25">
      <c r="A31" s="128"/>
      <c r="B31" s="89"/>
      <c r="C31" s="89"/>
      <c r="D31" s="10"/>
    </row>
    <row r="32" spans="1:11" ht="30" x14ac:dyDescent="0.25">
      <c r="A32" s="172" t="s">
        <v>42</v>
      </c>
      <c r="B32" s="173">
        <v>60.19</v>
      </c>
      <c r="C32" s="173">
        <v>39.81</v>
      </c>
      <c r="D32" s="9">
        <f t="shared" si="0"/>
        <v>100</v>
      </c>
    </row>
    <row r="33" spans="1:4" ht="30" x14ac:dyDescent="0.25">
      <c r="A33" s="172" t="s">
        <v>43</v>
      </c>
      <c r="B33" s="173">
        <v>74.75</v>
      </c>
      <c r="C33" s="173">
        <v>25.25</v>
      </c>
      <c r="D33" s="9">
        <f t="shared" si="0"/>
        <v>100</v>
      </c>
    </row>
    <row r="34" spans="1:4" x14ac:dyDescent="0.25">
      <c r="A34" s="128"/>
      <c r="B34" s="89"/>
      <c r="C34" s="89"/>
      <c r="D34" s="10"/>
    </row>
    <row r="35" spans="1:4" ht="30" x14ac:dyDescent="0.25">
      <c r="A35" s="172" t="s">
        <v>44</v>
      </c>
      <c r="B35" s="173">
        <v>55.76</v>
      </c>
      <c r="C35" s="173">
        <v>44.24</v>
      </c>
      <c r="D35" s="9">
        <f t="shared" si="0"/>
        <v>100</v>
      </c>
    </row>
    <row r="36" spans="1:4" x14ac:dyDescent="0.25">
      <c r="A36" s="172" t="s">
        <v>45</v>
      </c>
      <c r="B36" s="173">
        <v>78.900000000000006</v>
      </c>
      <c r="C36" s="173">
        <v>21.1</v>
      </c>
      <c r="D36" s="9">
        <f t="shared" si="0"/>
        <v>100</v>
      </c>
    </row>
    <row r="38" spans="1:4" s="84" customFormat="1" ht="113.25" customHeight="1" x14ac:dyDescent="0.25">
      <c r="A38" s="231" t="s">
        <v>147</v>
      </c>
      <c r="B38" s="231"/>
      <c r="C38" s="231"/>
      <c r="D38" s="231"/>
    </row>
  </sheetData>
  <mergeCells count="5">
    <mergeCell ref="E19:K19"/>
    <mergeCell ref="B23:C23"/>
    <mergeCell ref="D23:D24"/>
    <mergeCell ref="A38:D38"/>
    <mergeCell ref="A21:D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/>
  </sheetViews>
  <sheetFormatPr baseColWidth="10" defaultRowHeight="15" x14ac:dyDescent="0.25"/>
  <cols>
    <col min="1" max="1" width="17.28515625" customWidth="1"/>
    <col min="5" max="5" width="9.7109375" customWidth="1"/>
  </cols>
  <sheetData>
    <row r="1" spans="1:16" s="22" customFormat="1" ht="30" customHeight="1" x14ac:dyDescent="0.25">
      <c r="A1" s="118" t="s">
        <v>72</v>
      </c>
    </row>
    <row r="2" spans="1:16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75" x14ac:dyDescent="0.25">
      <c r="A3" s="23"/>
      <c r="B3" s="35"/>
      <c r="C3" s="120" t="s">
        <v>6</v>
      </c>
      <c r="D3" s="120" t="s">
        <v>7</v>
      </c>
      <c r="E3" s="23"/>
      <c r="F3" s="23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32.25" customHeight="1" x14ac:dyDescent="0.25">
      <c r="A4" s="192" t="s">
        <v>73</v>
      </c>
      <c r="B4" s="54">
        <v>2013</v>
      </c>
      <c r="C4" s="31">
        <v>21.75</v>
      </c>
      <c r="D4" s="31">
        <v>28.8</v>
      </c>
      <c r="E4" s="31">
        <f>C4+D4</f>
        <v>50.55</v>
      </c>
      <c r="F4" s="23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33.75" customHeight="1" x14ac:dyDescent="0.25">
      <c r="A5" s="193"/>
      <c r="B5" s="54">
        <v>2016</v>
      </c>
      <c r="C5" s="25">
        <v>32.924526</v>
      </c>
      <c r="D5" s="25">
        <v>21.245474000000002</v>
      </c>
      <c r="E5" s="125">
        <f>C5+D5</f>
        <v>54.17</v>
      </c>
      <c r="F5" s="23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5">
      <c r="A6" s="36"/>
      <c r="B6" s="23"/>
      <c r="C6" s="23"/>
      <c r="D6" s="23"/>
      <c r="E6" s="23"/>
      <c r="F6" s="23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34.5" customHeight="1" x14ac:dyDescent="0.25">
      <c r="A7" s="192" t="s">
        <v>74</v>
      </c>
      <c r="B7" s="54">
        <v>2013</v>
      </c>
      <c r="C7" s="31">
        <v>15.26</v>
      </c>
      <c r="D7" s="31">
        <v>17.899999999999999</v>
      </c>
      <c r="E7" s="31">
        <f>C7+D7</f>
        <v>33.159999999999997</v>
      </c>
      <c r="F7" s="23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36" customHeight="1" x14ac:dyDescent="0.25">
      <c r="A8" s="193"/>
      <c r="B8" s="54">
        <v>2016</v>
      </c>
      <c r="C8" s="25">
        <v>27.879113000000004</v>
      </c>
      <c r="D8" s="25">
        <v>23.190886999999996</v>
      </c>
      <c r="E8" s="125">
        <f>C8+D8</f>
        <v>51.07</v>
      </c>
      <c r="F8" s="23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5">
      <c r="A9" s="36"/>
      <c r="B9" s="23"/>
      <c r="C9" s="23"/>
      <c r="D9" s="23"/>
      <c r="E9" s="23"/>
      <c r="F9" s="23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33.75" customHeight="1" x14ac:dyDescent="0.25">
      <c r="A10" s="192" t="s">
        <v>20</v>
      </c>
      <c r="B10" s="54">
        <v>2013</v>
      </c>
      <c r="C10" s="31">
        <v>40.42</v>
      </c>
      <c r="D10" s="31">
        <v>35</v>
      </c>
      <c r="E10" s="31">
        <f>C10+D10</f>
        <v>75.42</v>
      </c>
      <c r="F10" s="23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 x14ac:dyDescent="0.25">
      <c r="A11" s="193"/>
      <c r="B11" s="54">
        <v>2016</v>
      </c>
      <c r="C11" s="25">
        <v>65.641485000000017</v>
      </c>
      <c r="D11" s="25">
        <v>10.28851499999999</v>
      </c>
      <c r="E11" s="125">
        <f>C11+D11</f>
        <v>75.930000000000007</v>
      </c>
      <c r="F11" s="23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x14ac:dyDescent="0.25">
      <c r="A12" s="23"/>
      <c r="B12" s="26"/>
      <c r="C12" s="27"/>
      <c r="D12" s="27"/>
      <c r="E12" s="28"/>
      <c r="F12" s="23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x14ac:dyDescent="0.25">
      <c r="A13" s="23"/>
      <c r="B13" s="26"/>
      <c r="C13" s="27"/>
      <c r="D13" s="27"/>
      <c r="E13" s="28"/>
      <c r="F13" s="23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x14ac:dyDescent="0.25">
      <c r="A14" s="23"/>
      <c r="B14" s="23"/>
      <c r="C14" s="23"/>
      <c r="D14" s="23"/>
      <c r="E14" s="23"/>
      <c r="F14" s="23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x14ac:dyDescent="0.25">
      <c r="A15" s="23"/>
      <c r="B15" s="23"/>
      <c r="C15" s="23"/>
      <c r="D15" s="23"/>
      <c r="E15" s="23"/>
      <c r="F15" s="23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x14ac:dyDescent="0.25">
      <c r="A16" s="29" t="s">
        <v>62</v>
      </c>
      <c r="B16" s="121">
        <v>2013</v>
      </c>
      <c r="C16" s="21">
        <v>11.03</v>
      </c>
      <c r="D16" s="21">
        <v>30.66</v>
      </c>
      <c r="E16" s="122">
        <f>C16+D16</f>
        <v>41.69</v>
      </c>
      <c r="F16" s="23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9" x14ac:dyDescent="0.25">
      <c r="A17" s="23"/>
      <c r="B17" s="121">
        <v>2016</v>
      </c>
      <c r="C17" s="25">
        <v>11.536800000000001</v>
      </c>
      <c r="D17" s="25">
        <v>26.413200000000003</v>
      </c>
      <c r="E17" s="123">
        <f>C17+D17</f>
        <v>37.950000000000003</v>
      </c>
      <c r="F17" s="23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9" x14ac:dyDescent="0.25">
      <c r="A18" s="23"/>
      <c r="B18" s="23"/>
      <c r="C18" s="23"/>
      <c r="D18" s="23"/>
      <c r="E18" s="23"/>
      <c r="F18" s="23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9" x14ac:dyDescent="0.25">
      <c r="A19" s="29" t="s">
        <v>63</v>
      </c>
      <c r="B19" s="121">
        <v>2013</v>
      </c>
      <c r="C19" s="21">
        <v>31.05</v>
      </c>
      <c r="D19" s="21">
        <v>40.33</v>
      </c>
      <c r="E19" s="122">
        <f>C19+D19</f>
        <v>71.38</v>
      </c>
      <c r="F19" s="23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9" x14ac:dyDescent="0.25">
      <c r="A20" s="23"/>
      <c r="B20" s="121">
        <v>2016</v>
      </c>
      <c r="C20" s="25">
        <v>37.256777000000007</v>
      </c>
      <c r="D20" s="25">
        <v>33.533223</v>
      </c>
      <c r="E20" s="123">
        <f>C20+D20</f>
        <v>70.790000000000006</v>
      </c>
      <c r="F20" s="23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9" x14ac:dyDescent="0.25">
      <c r="A21" s="23"/>
      <c r="B21" s="23"/>
      <c r="C21" s="23"/>
      <c r="D21" s="23"/>
      <c r="E21" s="23"/>
      <c r="F21" s="23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9" x14ac:dyDescent="0.25">
      <c r="A22" s="29" t="s">
        <v>64</v>
      </c>
      <c r="B22" s="121">
        <v>2013</v>
      </c>
      <c r="C22" s="31">
        <v>53.41</v>
      </c>
      <c r="D22" s="31">
        <v>32.700000000000003</v>
      </c>
      <c r="E22" s="124">
        <f>C22+D22</f>
        <v>86.11</v>
      </c>
      <c r="F22" s="23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9" x14ac:dyDescent="0.25">
      <c r="A23" s="23"/>
      <c r="B23" s="121">
        <v>2016</v>
      </c>
      <c r="C23" s="25">
        <v>68.761015</v>
      </c>
      <c r="D23" s="25">
        <v>20.088984999999994</v>
      </c>
      <c r="E23" s="33">
        <f>C23+D23</f>
        <v>88.85</v>
      </c>
      <c r="F23" s="23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5">
      <c r="A24" s="23"/>
      <c r="B24" s="23"/>
      <c r="C24" s="23"/>
      <c r="D24" s="23"/>
      <c r="E24" s="23"/>
      <c r="F24" s="23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ht="30" x14ac:dyDescent="0.25">
      <c r="A25" s="29" t="s">
        <v>65</v>
      </c>
      <c r="B25" s="126">
        <v>2013</v>
      </c>
      <c r="C25" s="125">
        <v>68.19</v>
      </c>
      <c r="D25" s="125">
        <v>24.82</v>
      </c>
      <c r="E25" s="122">
        <f>C25+D25</f>
        <v>93.009999999999991</v>
      </c>
      <c r="F25" s="23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9" ht="28.5" customHeight="1" x14ac:dyDescent="0.25">
      <c r="A26" s="23"/>
      <c r="B26" s="126">
        <v>2016</v>
      </c>
      <c r="C26" s="127">
        <v>73.829208000000008</v>
      </c>
      <c r="D26" s="127">
        <v>19.850791999999998</v>
      </c>
      <c r="E26" s="123">
        <f>C26+D26</f>
        <v>93.68</v>
      </c>
      <c r="F26" s="23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9" x14ac:dyDescent="0.25">
      <c r="A27" s="23"/>
      <c r="B27" s="23"/>
      <c r="C27" s="23"/>
      <c r="D27" s="23"/>
      <c r="E27" s="23"/>
      <c r="F27" s="23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9" ht="30" customHeight="1" x14ac:dyDescent="0.25">
      <c r="A28" s="29" t="s">
        <v>17</v>
      </c>
      <c r="B28" s="121">
        <v>2013</v>
      </c>
      <c r="C28" s="31">
        <v>76.03</v>
      </c>
      <c r="D28" s="31">
        <v>18.059999999999999</v>
      </c>
      <c r="E28" s="124">
        <f>C28+D28</f>
        <v>94.09</v>
      </c>
      <c r="F28" s="23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9" ht="30.75" customHeight="1" x14ac:dyDescent="0.25">
      <c r="A29" s="23"/>
      <c r="B29" s="121">
        <v>2016</v>
      </c>
      <c r="C29" s="25">
        <v>82.340471999999991</v>
      </c>
      <c r="D29" s="25">
        <v>14.099528000000007</v>
      </c>
      <c r="E29" s="33">
        <f>C29+D29</f>
        <v>96.44</v>
      </c>
      <c r="F29" s="23"/>
    </row>
    <row r="30" spans="1:19" x14ac:dyDescent="0.25">
      <c r="A30" s="23"/>
      <c r="B30" s="30"/>
      <c r="C30" s="27"/>
      <c r="D30" s="27"/>
      <c r="E30" s="28"/>
      <c r="F30" s="23"/>
    </row>
    <row r="31" spans="1:19" x14ac:dyDescent="0.25">
      <c r="A31" s="23"/>
      <c r="B31" s="30"/>
      <c r="C31" s="27"/>
      <c r="D31" s="27"/>
      <c r="E31" s="28"/>
      <c r="F31" s="23"/>
      <c r="G31" s="194" t="s">
        <v>110</v>
      </c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</row>
    <row r="32" spans="1:19" ht="17.25" customHeight="1" x14ac:dyDescent="0.25">
      <c r="A32" s="23"/>
      <c r="B32" s="30"/>
      <c r="C32" s="27"/>
      <c r="D32" s="27"/>
      <c r="E32" s="23"/>
      <c r="F32" s="23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</row>
    <row r="33" spans="1:19" ht="21.75" customHeight="1" x14ac:dyDescent="0.25">
      <c r="A33" s="23"/>
      <c r="B33" s="23"/>
      <c r="C33" s="23"/>
      <c r="D33" s="23"/>
      <c r="E33" s="23"/>
      <c r="F33" s="23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</row>
    <row r="34" spans="1:19" ht="26.25" customHeight="1" x14ac:dyDescent="0.25">
      <c r="A34" s="23"/>
      <c r="B34" s="32" t="s">
        <v>8</v>
      </c>
      <c r="C34" s="31">
        <v>15.16</v>
      </c>
      <c r="D34" s="31">
        <v>31.2</v>
      </c>
      <c r="E34" s="31">
        <f>C34+D34</f>
        <v>46.36</v>
      </c>
      <c r="F34" s="23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</row>
    <row r="35" spans="1:19" ht="30" x14ac:dyDescent="0.25">
      <c r="A35" s="23"/>
      <c r="B35" s="32" t="s">
        <v>9</v>
      </c>
      <c r="C35" s="34">
        <v>17.597723999999999</v>
      </c>
      <c r="D35" s="34">
        <v>27.432276000000002</v>
      </c>
      <c r="E35" s="33">
        <f>C35+D35</f>
        <v>45.03</v>
      </c>
      <c r="F35" s="23"/>
    </row>
    <row r="36" spans="1:19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</sheetData>
  <mergeCells count="4">
    <mergeCell ref="A4:A5"/>
    <mergeCell ref="A7:A8"/>
    <mergeCell ref="A10:A11"/>
    <mergeCell ref="G31:S34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N12" sqref="N12"/>
    </sheetView>
  </sheetViews>
  <sheetFormatPr baseColWidth="10" defaultRowHeight="15" x14ac:dyDescent="0.25"/>
  <cols>
    <col min="1" max="1" width="15" customWidth="1"/>
    <col min="7" max="7" width="16.85546875" customWidth="1"/>
  </cols>
  <sheetData>
    <row r="1" spans="1:14" s="22" customFormat="1" ht="20.25" customHeight="1" x14ac:dyDescent="0.25">
      <c r="A1" s="118" t="s">
        <v>106</v>
      </c>
    </row>
    <row r="2" spans="1:1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5">
      <c r="A4" s="17"/>
      <c r="B4" s="175">
        <v>2013</v>
      </c>
      <c r="C4" s="175">
        <v>2016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37" t="s">
        <v>85</v>
      </c>
      <c r="B5" s="18">
        <v>60.9</v>
      </c>
      <c r="C5" s="20">
        <v>53.4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x14ac:dyDescent="0.25">
      <c r="A6" s="29" t="s">
        <v>11</v>
      </c>
      <c r="B6" s="18">
        <v>53.88</v>
      </c>
      <c r="C6" s="20">
        <v>62.16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x14ac:dyDescent="0.25">
      <c r="A7" s="37" t="s">
        <v>12</v>
      </c>
      <c r="B7" s="18">
        <v>89.960000000000008</v>
      </c>
      <c r="C7" s="20">
        <v>91.48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x14ac:dyDescent="0.25">
      <c r="A8" s="37"/>
      <c r="B8" s="18"/>
      <c r="C8" s="20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5">
      <c r="A9" s="29" t="s">
        <v>13</v>
      </c>
      <c r="B9" s="18">
        <v>51.93</v>
      </c>
      <c r="C9" s="20">
        <v>39.89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x14ac:dyDescent="0.25">
      <c r="A10" s="29" t="s">
        <v>14</v>
      </c>
      <c r="B10" s="18">
        <v>78.97</v>
      </c>
      <c r="C10" s="20">
        <v>75.400000000000006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x14ac:dyDescent="0.25">
      <c r="A11" s="29" t="s">
        <v>15</v>
      </c>
      <c r="B11" s="18">
        <v>91.289999999999992</v>
      </c>
      <c r="C11" s="20">
        <v>90.37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30" x14ac:dyDescent="0.25">
      <c r="A12" s="29" t="s">
        <v>16</v>
      </c>
      <c r="B12" s="18">
        <v>95.13</v>
      </c>
      <c r="C12" s="20">
        <v>94.74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30" x14ac:dyDescent="0.25">
      <c r="A13" s="29" t="s">
        <v>17</v>
      </c>
      <c r="B13" s="18">
        <v>96.59</v>
      </c>
      <c r="C13" s="20">
        <v>96.36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x14ac:dyDescent="0.25">
      <c r="A14" s="19"/>
      <c r="B14" s="18"/>
      <c r="C14" s="20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x14ac:dyDescent="0.25">
      <c r="A15" s="19" t="s">
        <v>5</v>
      </c>
      <c r="B15" s="18">
        <v>56.53</v>
      </c>
      <c r="C15" s="20">
        <v>47.79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6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6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4" spans="1:16" ht="32.25" customHeight="1" x14ac:dyDescent="0.25">
      <c r="D24" s="195" t="s">
        <v>111</v>
      </c>
      <c r="E24" s="195"/>
      <c r="F24" s="195"/>
      <c r="G24" s="195"/>
      <c r="H24" s="195"/>
      <c r="I24" s="195"/>
      <c r="J24" s="195"/>
      <c r="K24" s="195"/>
      <c r="L24" s="195"/>
      <c r="M24" s="17"/>
      <c r="N24" s="17"/>
      <c r="O24" s="17"/>
      <c r="P24" s="17"/>
    </row>
    <row r="25" spans="1:16" ht="23.25" customHeight="1" x14ac:dyDescent="0.25">
      <c r="D25" s="195"/>
      <c r="E25" s="195"/>
      <c r="F25" s="195"/>
      <c r="G25" s="195"/>
      <c r="H25" s="195"/>
      <c r="I25" s="195"/>
      <c r="J25" s="195"/>
      <c r="K25" s="195"/>
      <c r="L25" s="195"/>
      <c r="M25" s="17"/>
      <c r="N25" s="17"/>
      <c r="O25" s="17"/>
      <c r="P25" s="17"/>
    </row>
    <row r="26" spans="1:16" ht="24" customHeight="1" x14ac:dyDescent="0.25">
      <c r="D26" s="195"/>
      <c r="E26" s="195"/>
      <c r="F26" s="195"/>
      <c r="G26" s="195"/>
      <c r="H26" s="195"/>
      <c r="I26" s="195"/>
      <c r="J26" s="195"/>
      <c r="K26" s="195"/>
      <c r="L26" s="195"/>
      <c r="M26" s="17"/>
      <c r="N26" s="17"/>
      <c r="O26" s="17"/>
      <c r="P26" s="17"/>
    </row>
    <row r="27" spans="1:16" x14ac:dyDescent="0.25">
      <c r="D27" s="195"/>
      <c r="E27" s="195"/>
      <c r="F27" s="195"/>
      <c r="G27" s="195"/>
      <c r="H27" s="195"/>
      <c r="I27" s="195"/>
      <c r="J27" s="195"/>
      <c r="K27" s="195"/>
      <c r="L27" s="195"/>
    </row>
  </sheetData>
  <mergeCells count="1">
    <mergeCell ref="D24:L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baseColWidth="10" defaultRowHeight="15" x14ac:dyDescent="0.25"/>
  <cols>
    <col min="1" max="1" width="3" bestFit="1" customWidth="1"/>
    <col min="2" max="2" width="63.7109375" customWidth="1"/>
    <col min="3" max="8" width="11.5703125" bestFit="1" customWidth="1"/>
  </cols>
  <sheetData>
    <row r="1" spans="1:10" ht="33.75" customHeight="1" x14ac:dyDescent="0.25">
      <c r="A1" s="53" t="s">
        <v>76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2.25" customHeight="1" x14ac:dyDescent="0.25">
      <c r="A2" s="56"/>
      <c r="B2" s="56"/>
      <c r="C2" s="196" t="s">
        <v>49</v>
      </c>
      <c r="D2" s="196"/>
      <c r="E2" s="197" t="s">
        <v>82</v>
      </c>
      <c r="F2" s="196"/>
      <c r="G2" s="196"/>
      <c r="H2" s="196"/>
      <c r="I2" s="17"/>
      <c r="J2" s="17"/>
    </row>
    <row r="3" spans="1:10" ht="48" customHeight="1" x14ac:dyDescent="0.25">
      <c r="A3" s="56"/>
      <c r="B3" s="57"/>
      <c r="C3" s="40">
        <v>2013</v>
      </c>
      <c r="D3" s="41">
        <v>2016</v>
      </c>
      <c r="E3" s="42" t="s">
        <v>78</v>
      </c>
      <c r="F3" s="42" t="s">
        <v>79</v>
      </c>
      <c r="G3" s="42" t="s">
        <v>80</v>
      </c>
      <c r="H3" s="42" t="s">
        <v>81</v>
      </c>
      <c r="I3" s="17"/>
      <c r="J3" s="17"/>
    </row>
    <row r="4" spans="1:10" ht="19.5" customHeight="1" x14ac:dyDescent="0.25">
      <c r="A4" s="54">
        <v>1</v>
      </c>
      <c r="B4" s="58" t="s">
        <v>18</v>
      </c>
      <c r="C4" s="43">
        <v>60.449738199999999</v>
      </c>
      <c r="D4" s="44">
        <v>32.299961000000003</v>
      </c>
      <c r="E4" s="31">
        <v>24.94</v>
      </c>
      <c r="F4" s="31">
        <v>13.54</v>
      </c>
      <c r="G4" s="31">
        <v>14.149999999999999</v>
      </c>
      <c r="H4" s="31">
        <v>2.33</v>
      </c>
      <c r="I4" s="17"/>
      <c r="J4" s="17"/>
    </row>
    <row r="5" spans="1:10" ht="21" customHeight="1" x14ac:dyDescent="0.25">
      <c r="A5" s="54">
        <v>2</v>
      </c>
      <c r="B5" s="58" t="s">
        <v>19</v>
      </c>
      <c r="C5" s="43">
        <v>31.5999385</v>
      </c>
      <c r="D5" s="43">
        <v>20.347131600000001</v>
      </c>
      <c r="E5" s="31">
        <v>14.59</v>
      </c>
      <c r="F5" s="31">
        <v>7.22</v>
      </c>
      <c r="G5" s="31">
        <v>16.07</v>
      </c>
      <c r="H5" s="31">
        <v>6.66</v>
      </c>
      <c r="I5" s="17"/>
      <c r="J5" s="17"/>
    </row>
    <row r="6" spans="1:10" ht="22.5" customHeight="1" x14ac:dyDescent="0.25">
      <c r="A6" s="54">
        <v>3</v>
      </c>
      <c r="B6" s="58" t="s">
        <v>20</v>
      </c>
      <c r="C6" s="43">
        <v>13.504379399999999</v>
      </c>
      <c r="D6" s="43">
        <v>15.5021603</v>
      </c>
      <c r="E6" s="31">
        <v>9.77</v>
      </c>
      <c r="F6" s="31">
        <v>42.68</v>
      </c>
      <c r="G6" s="31">
        <v>41.51</v>
      </c>
      <c r="H6" s="31">
        <v>5.33</v>
      </c>
      <c r="I6" s="17"/>
      <c r="J6" s="17"/>
    </row>
    <row r="7" spans="1:10" ht="21" customHeight="1" x14ac:dyDescent="0.25">
      <c r="A7" s="54">
        <v>4</v>
      </c>
      <c r="B7" s="58" t="s">
        <v>21</v>
      </c>
      <c r="C7" s="43">
        <v>24.029669200000001</v>
      </c>
      <c r="D7" s="43">
        <v>14.331404900000001</v>
      </c>
      <c r="E7" s="31">
        <v>17.88</v>
      </c>
      <c r="F7" s="31">
        <v>6.49</v>
      </c>
      <c r="G7" s="31">
        <v>14.940000000000001</v>
      </c>
      <c r="H7" s="31">
        <v>7.49</v>
      </c>
      <c r="I7" s="17"/>
      <c r="J7" s="17"/>
    </row>
    <row r="8" spans="1:10" ht="21.75" customHeight="1" x14ac:dyDescent="0.25">
      <c r="A8" s="54">
        <v>5</v>
      </c>
      <c r="B8" s="58" t="s">
        <v>22</v>
      </c>
      <c r="C8" s="43">
        <v>27.897010600000002</v>
      </c>
      <c r="D8" s="43">
        <v>10.9338227</v>
      </c>
      <c r="E8" s="31">
        <v>4.37</v>
      </c>
      <c r="F8" s="31">
        <v>27.97</v>
      </c>
      <c r="G8" s="31">
        <v>27.43</v>
      </c>
      <c r="H8" s="31">
        <v>2.23</v>
      </c>
      <c r="I8" s="17"/>
      <c r="J8" s="17"/>
    </row>
    <row r="9" spans="1:10" ht="22.5" customHeight="1" x14ac:dyDescent="0.25">
      <c r="A9" s="54">
        <v>6</v>
      </c>
      <c r="B9" s="58" t="s">
        <v>23</v>
      </c>
      <c r="C9" s="43">
        <v>5.1812627999999998</v>
      </c>
      <c r="D9" s="43">
        <v>10.750575899999999</v>
      </c>
      <c r="E9" s="31">
        <v>6.13</v>
      </c>
      <c r="F9" s="31">
        <v>22.200000000000003</v>
      </c>
      <c r="G9" s="31">
        <v>5.5600000000000005</v>
      </c>
      <c r="H9" s="31">
        <v>4.7200000000000006</v>
      </c>
      <c r="I9" s="17"/>
      <c r="J9" s="17"/>
    </row>
    <row r="10" spans="1:10" ht="35.25" customHeight="1" x14ac:dyDescent="0.25">
      <c r="A10" s="54">
        <v>7</v>
      </c>
      <c r="B10" s="55" t="s">
        <v>77</v>
      </c>
      <c r="C10" s="43">
        <v>11.904980500000001</v>
      </c>
      <c r="D10" s="43">
        <v>8.4063373000000006</v>
      </c>
      <c r="E10" s="31">
        <v>6.9499999999999993</v>
      </c>
      <c r="F10" s="31">
        <v>2</v>
      </c>
      <c r="G10" s="31">
        <v>8.19</v>
      </c>
      <c r="H10" s="31">
        <v>5.8199999999999994</v>
      </c>
      <c r="I10" s="17"/>
      <c r="J10" s="17"/>
    </row>
    <row r="11" spans="1:10" ht="27" customHeight="1" x14ac:dyDescent="0.25">
      <c r="A11" s="54">
        <v>8</v>
      </c>
      <c r="B11" s="58" t="s">
        <v>1</v>
      </c>
      <c r="C11" s="43">
        <v>10.1210185</v>
      </c>
      <c r="D11" s="43">
        <v>8.3861331999999997</v>
      </c>
      <c r="E11" s="31">
        <v>17.91</v>
      </c>
      <c r="F11" s="31">
        <v>0.76</v>
      </c>
      <c r="G11" s="31">
        <v>0.29000000000000004</v>
      </c>
      <c r="H11" s="31">
        <v>0.69</v>
      </c>
      <c r="I11" s="17"/>
      <c r="J11" s="17"/>
    </row>
    <row r="12" spans="1:10" ht="21.75" customHeight="1" x14ac:dyDescent="0.25">
      <c r="A12" s="54">
        <v>9</v>
      </c>
      <c r="B12" s="58" t="s">
        <v>24</v>
      </c>
      <c r="C12" s="43">
        <v>7.3091876999999998</v>
      </c>
      <c r="D12" s="43">
        <v>6.6684863999999999</v>
      </c>
      <c r="E12" s="31">
        <v>7.7900000000000009</v>
      </c>
      <c r="F12" s="31">
        <v>3.96</v>
      </c>
      <c r="G12" s="31">
        <v>1.0900000000000001</v>
      </c>
      <c r="H12" s="31">
        <v>2.23</v>
      </c>
      <c r="I12" s="17"/>
      <c r="J12" s="17"/>
    </row>
    <row r="13" spans="1:10" ht="24" customHeight="1" x14ac:dyDescent="0.25">
      <c r="A13" s="54">
        <v>10</v>
      </c>
      <c r="B13" s="58" t="s">
        <v>25</v>
      </c>
      <c r="C13" s="43">
        <v>20.140558299999999</v>
      </c>
      <c r="D13" s="43">
        <v>6.3642333000000004</v>
      </c>
      <c r="E13" s="31">
        <v>7.11</v>
      </c>
      <c r="F13" s="31">
        <v>31.3</v>
      </c>
      <c r="G13" s="31">
        <v>29.310000000000002</v>
      </c>
      <c r="H13" s="31">
        <v>3.78</v>
      </c>
      <c r="I13" s="17"/>
      <c r="J13" s="17"/>
    </row>
    <row r="14" spans="1:10" ht="24" customHeight="1" x14ac:dyDescent="0.25">
      <c r="A14" s="17"/>
      <c r="B14" s="59" t="s">
        <v>26</v>
      </c>
      <c r="C14" s="60">
        <v>8.4</v>
      </c>
      <c r="D14" s="61">
        <v>6.27</v>
      </c>
      <c r="E14" s="62">
        <v>7.6</v>
      </c>
      <c r="F14" s="62">
        <v>6.7</v>
      </c>
      <c r="G14" s="62">
        <v>4</v>
      </c>
      <c r="H14" s="62">
        <v>2.8</v>
      </c>
      <c r="I14" s="17"/>
      <c r="J14" s="17"/>
    </row>
    <row r="15" spans="1:10" x14ac:dyDescent="0.25">
      <c r="A15" s="17"/>
      <c r="B15" s="47"/>
      <c r="C15" s="48"/>
      <c r="D15" s="49"/>
      <c r="E15" s="50"/>
      <c r="F15" s="50"/>
      <c r="G15" s="50"/>
      <c r="H15" s="50"/>
      <c r="I15" s="17"/>
      <c r="J15" s="17"/>
    </row>
    <row r="16" spans="1:10" ht="84.75" customHeight="1" x14ac:dyDescent="0.25">
      <c r="A16" s="198" t="s">
        <v>112</v>
      </c>
      <c r="B16" s="199"/>
      <c r="C16" s="199"/>
      <c r="D16" s="199"/>
      <c r="E16" s="199"/>
      <c r="F16" s="199"/>
      <c r="G16" s="199"/>
      <c r="H16" s="199"/>
      <c r="I16" s="17"/>
      <c r="J16" s="17"/>
    </row>
    <row r="17" spans="1:10" ht="12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</row>
  </sheetData>
  <mergeCells count="3">
    <mergeCell ref="C2:D2"/>
    <mergeCell ref="E2:H2"/>
    <mergeCell ref="A16:H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/>
  </sheetViews>
  <sheetFormatPr baseColWidth="10" defaultRowHeight="15" x14ac:dyDescent="0.25"/>
  <cols>
    <col min="1" max="1" width="11.42578125" style="17"/>
    <col min="2" max="4" width="14.7109375" style="17" customWidth="1"/>
    <col min="5" max="16384" width="11.42578125" style="17"/>
  </cols>
  <sheetData>
    <row r="1" spans="1:4" s="22" customFormat="1" x14ac:dyDescent="0.25">
      <c r="A1" s="22" t="s">
        <v>83</v>
      </c>
    </row>
    <row r="4" spans="1:4" x14ac:dyDescent="0.25">
      <c r="B4" s="63"/>
      <c r="C4" s="129">
        <v>2013</v>
      </c>
      <c r="D4" s="130">
        <v>2016</v>
      </c>
    </row>
    <row r="5" spans="1:4" x14ac:dyDescent="0.25">
      <c r="B5" s="54" t="s">
        <v>85</v>
      </c>
      <c r="C5" s="46">
        <v>46.41</v>
      </c>
      <c r="D5" s="64">
        <v>54.52</v>
      </c>
    </row>
    <row r="6" spans="1:4" x14ac:dyDescent="0.25">
      <c r="B6" s="54" t="s">
        <v>11</v>
      </c>
      <c r="C6" s="46">
        <v>42.8</v>
      </c>
      <c r="D6" s="64">
        <v>58.99</v>
      </c>
    </row>
    <row r="7" spans="1:4" x14ac:dyDescent="0.25">
      <c r="B7" s="54" t="s">
        <v>12</v>
      </c>
      <c r="C7" s="46">
        <v>80</v>
      </c>
      <c r="D7" s="64">
        <v>95.45</v>
      </c>
    </row>
    <row r="8" spans="1:4" x14ac:dyDescent="0.25">
      <c r="B8" s="66"/>
      <c r="C8" s="65"/>
      <c r="D8" s="64"/>
    </row>
    <row r="9" spans="1:4" x14ac:dyDescent="0.25">
      <c r="B9" s="67" t="s">
        <v>13</v>
      </c>
      <c r="C9" s="46">
        <v>26.84</v>
      </c>
      <c r="D9" s="64">
        <v>25.25</v>
      </c>
    </row>
    <row r="10" spans="1:4" x14ac:dyDescent="0.25">
      <c r="B10" s="67" t="s">
        <v>14</v>
      </c>
      <c r="C10" s="46">
        <v>55.69</v>
      </c>
      <c r="D10" s="64">
        <v>56.52</v>
      </c>
    </row>
    <row r="11" spans="1:4" ht="30" x14ac:dyDescent="0.25">
      <c r="B11" s="67" t="s">
        <v>15</v>
      </c>
      <c r="C11" s="46">
        <v>73.66</v>
      </c>
      <c r="D11" s="64">
        <v>81.16</v>
      </c>
    </row>
    <row r="12" spans="1:4" ht="30" x14ac:dyDescent="0.25">
      <c r="B12" s="67" t="s">
        <v>16</v>
      </c>
      <c r="C12" s="46">
        <v>91.26</v>
      </c>
      <c r="D12" s="64">
        <v>93.05</v>
      </c>
    </row>
    <row r="13" spans="1:4" ht="30" x14ac:dyDescent="0.25">
      <c r="B13" s="67" t="s">
        <v>17</v>
      </c>
      <c r="C13" s="46">
        <v>95.21</v>
      </c>
      <c r="D13" s="64">
        <v>96.52</v>
      </c>
    </row>
    <row r="14" spans="1:4" x14ac:dyDescent="0.25">
      <c r="B14" s="68"/>
      <c r="C14" s="49"/>
      <c r="D14" s="64"/>
    </row>
    <row r="15" spans="1:4" x14ac:dyDescent="0.25">
      <c r="B15" s="67" t="s">
        <v>5</v>
      </c>
      <c r="C15" s="46">
        <v>32.89</v>
      </c>
      <c r="D15" s="64">
        <v>34.06</v>
      </c>
    </row>
    <row r="18" spans="1:14" ht="10.5" customHeight="1" x14ac:dyDescent="0.25"/>
    <row r="19" spans="1:14" ht="31.5" customHeight="1" x14ac:dyDescent="0.25">
      <c r="G19" s="198" t="s">
        <v>86</v>
      </c>
      <c r="H19" s="200"/>
      <c r="I19" s="200"/>
      <c r="J19" s="200"/>
      <c r="K19" s="200"/>
      <c r="L19" s="200"/>
      <c r="M19" s="200"/>
      <c r="N19" s="200"/>
    </row>
    <row r="20" spans="1:14" ht="18" customHeight="1" x14ac:dyDescent="0.25">
      <c r="G20" s="17" t="s">
        <v>66</v>
      </c>
    </row>
    <row r="21" spans="1:14" ht="20.25" customHeight="1" x14ac:dyDescent="0.25">
      <c r="G21" s="17" t="s">
        <v>75</v>
      </c>
    </row>
    <row r="22" spans="1:14" s="22" customFormat="1" x14ac:dyDescent="0.25">
      <c r="A22" s="22" t="s">
        <v>113</v>
      </c>
    </row>
    <row r="25" spans="1:14" ht="60" x14ac:dyDescent="0.25">
      <c r="B25" s="116" t="s">
        <v>58</v>
      </c>
      <c r="C25" s="116" t="s">
        <v>59</v>
      </c>
      <c r="D25" s="116" t="s">
        <v>60</v>
      </c>
      <c r="E25" s="116" t="s">
        <v>61</v>
      </c>
    </row>
    <row r="26" spans="1:14" x14ac:dyDescent="0.25">
      <c r="A26" s="24" t="s">
        <v>10</v>
      </c>
      <c r="B26" s="69">
        <v>14.42</v>
      </c>
      <c r="C26" s="69">
        <v>38.979999999999997</v>
      </c>
      <c r="D26" s="69">
        <v>18.77</v>
      </c>
      <c r="E26" s="69">
        <v>27.82</v>
      </c>
    </row>
    <row r="27" spans="1:14" x14ac:dyDescent="0.25">
      <c r="A27" s="24" t="s">
        <v>11</v>
      </c>
      <c r="B27" s="69">
        <v>11.67</v>
      </c>
      <c r="C27" s="69">
        <v>50.49</v>
      </c>
      <c r="D27" s="69">
        <v>9.39</v>
      </c>
      <c r="E27" s="69">
        <v>28.46</v>
      </c>
    </row>
    <row r="28" spans="1:14" x14ac:dyDescent="0.25">
      <c r="A28" s="24" t="s">
        <v>12</v>
      </c>
      <c r="B28" s="69">
        <v>3.5</v>
      </c>
      <c r="C28" s="69">
        <v>87.99</v>
      </c>
      <c r="D28" s="69">
        <v>6.96</v>
      </c>
      <c r="E28" s="69">
        <v>1.55</v>
      </c>
    </row>
    <row r="29" spans="1:14" x14ac:dyDescent="0.25">
      <c r="A29" s="71"/>
      <c r="B29" s="69"/>
      <c r="C29" s="69"/>
      <c r="D29" s="69"/>
      <c r="E29" s="69"/>
    </row>
    <row r="30" spans="1:14" ht="30" x14ac:dyDescent="0.25">
      <c r="A30" s="38" t="s">
        <v>13</v>
      </c>
      <c r="B30" s="69">
        <v>22.66</v>
      </c>
      <c r="C30" s="69">
        <v>17.329999999999998</v>
      </c>
      <c r="D30" s="69">
        <v>7.98</v>
      </c>
      <c r="E30" s="69">
        <v>52.03</v>
      </c>
    </row>
    <row r="31" spans="1:14" ht="30" x14ac:dyDescent="0.25">
      <c r="A31" s="38" t="s">
        <v>14</v>
      </c>
      <c r="B31" s="69">
        <v>26.3</v>
      </c>
      <c r="C31" s="69">
        <v>49.08</v>
      </c>
      <c r="D31" s="69">
        <v>7.75</v>
      </c>
      <c r="E31" s="69">
        <v>16.87</v>
      </c>
    </row>
    <row r="32" spans="1:14" ht="30" x14ac:dyDescent="0.25">
      <c r="A32" s="38" t="s">
        <v>15</v>
      </c>
      <c r="B32" s="69">
        <v>13.94</v>
      </c>
      <c r="C32" s="69">
        <v>76.42</v>
      </c>
      <c r="D32" s="69">
        <v>5.0199999999999996</v>
      </c>
      <c r="E32" s="69">
        <v>4.62</v>
      </c>
    </row>
    <row r="33" spans="1:14" ht="30" x14ac:dyDescent="0.25">
      <c r="A33" s="38" t="s">
        <v>16</v>
      </c>
      <c r="B33" s="69">
        <v>4.78</v>
      </c>
      <c r="C33" s="69">
        <v>89.96</v>
      </c>
      <c r="D33" s="69">
        <v>3.19</v>
      </c>
      <c r="E33" s="69">
        <v>2.06</v>
      </c>
    </row>
    <row r="34" spans="1:14" ht="30" x14ac:dyDescent="0.25">
      <c r="A34" s="38" t="s">
        <v>17</v>
      </c>
      <c r="B34" s="69">
        <v>2.83</v>
      </c>
      <c r="C34" s="69">
        <v>93.54</v>
      </c>
      <c r="D34" s="69">
        <v>3.02</v>
      </c>
      <c r="E34" s="69">
        <v>0.61</v>
      </c>
    </row>
    <row r="35" spans="1:14" x14ac:dyDescent="0.25">
      <c r="A35" s="45"/>
      <c r="B35" s="70"/>
      <c r="C35" s="70"/>
      <c r="D35" s="70"/>
      <c r="E35" s="70"/>
    </row>
    <row r="36" spans="1:14" x14ac:dyDescent="0.25">
      <c r="A36" s="71" t="s">
        <v>5</v>
      </c>
      <c r="B36" s="69">
        <v>21.91</v>
      </c>
      <c r="C36" s="69">
        <v>25.95</v>
      </c>
      <c r="D36" s="69">
        <v>8.31</v>
      </c>
      <c r="E36" s="69">
        <v>43.82</v>
      </c>
    </row>
    <row r="39" spans="1:14" ht="12" customHeight="1" x14ac:dyDescent="0.25"/>
    <row r="40" spans="1:14" ht="51.75" customHeight="1" x14ac:dyDescent="0.25">
      <c r="G40" s="198" t="s">
        <v>114</v>
      </c>
      <c r="H40" s="200"/>
      <c r="I40" s="200"/>
      <c r="J40" s="200"/>
      <c r="K40" s="200"/>
      <c r="L40" s="200"/>
      <c r="M40" s="200"/>
      <c r="N40" s="200"/>
    </row>
    <row r="41" spans="1:14" ht="18" customHeight="1" x14ac:dyDescent="0.25">
      <c r="G41" s="17" t="s">
        <v>66</v>
      </c>
    </row>
    <row r="42" spans="1:14" ht="18.75" customHeight="1" x14ac:dyDescent="0.25">
      <c r="G42" s="17" t="s">
        <v>92</v>
      </c>
    </row>
  </sheetData>
  <mergeCells count="2">
    <mergeCell ref="G19:N19"/>
    <mergeCell ref="G40:N4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D1"/>
    </sheetView>
  </sheetViews>
  <sheetFormatPr baseColWidth="10" defaultRowHeight="15.75" x14ac:dyDescent="0.25"/>
  <cols>
    <col min="2" max="2" width="42.42578125" customWidth="1"/>
    <col min="3" max="3" width="12.5703125" customWidth="1"/>
    <col min="11" max="16384" width="11.42578125" style="14"/>
  </cols>
  <sheetData>
    <row r="1" spans="1:11" s="53" customFormat="1" ht="25.5" customHeight="1" x14ac:dyDescent="0.25">
      <c r="A1" s="204" t="s">
        <v>87</v>
      </c>
      <c r="B1" s="204"/>
      <c r="C1" s="204"/>
      <c r="D1" s="204"/>
      <c r="E1" s="72"/>
      <c r="F1" s="72"/>
      <c r="G1" s="72"/>
      <c r="H1" s="72"/>
      <c r="I1" s="72"/>
    </row>
    <row r="2" spans="1:11" customFormat="1" ht="18.75" customHeight="1" x14ac:dyDescent="0.25">
      <c r="A2" s="74"/>
      <c r="B2" s="74"/>
      <c r="C2" s="74"/>
      <c r="D2" s="74"/>
      <c r="E2" s="39"/>
      <c r="F2" s="39"/>
      <c r="G2" s="39"/>
      <c r="H2" s="39"/>
      <c r="I2" s="39"/>
      <c r="J2" s="39"/>
      <c r="K2" s="39"/>
    </row>
    <row r="3" spans="1:11" customFormat="1" ht="21" customHeight="1" x14ac:dyDescent="0.25">
      <c r="A3" s="39"/>
      <c r="B3" s="75"/>
      <c r="C3" s="201" t="s">
        <v>30</v>
      </c>
      <c r="D3" s="202"/>
      <c r="E3" s="203"/>
      <c r="F3" s="75"/>
      <c r="G3" s="201" t="s">
        <v>31</v>
      </c>
      <c r="H3" s="202"/>
      <c r="I3" s="203" t="s">
        <v>8</v>
      </c>
      <c r="J3" s="75"/>
      <c r="K3" s="39"/>
    </row>
    <row r="4" spans="1:11" customFormat="1" ht="47.25" x14ac:dyDescent="0.25">
      <c r="A4" s="39"/>
      <c r="B4" s="75"/>
      <c r="C4" s="76" t="s">
        <v>32</v>
      </c>
      <c r="D4" s="76" t="s">
        <v>48</v>
      </c>
      <c r="E4" s="76" t="s">
        <v>5</v>
      </c>
      <c r="F4" s="75"/>
      <c r="G4" s="76" t="s">
        <v>32</v>
      </c>
      <c r="H4" s="76" t="s">
        <v>48</v>
      </c>
      <c r="I4" s="76" t="s">
        <v>5</v>
      </c>
      <c r="J4" s="75"/>
      <c r="K4" s="39"/>
    </row>
    <row r="5" spans="1:11" customFormat="1" x14ac:dyDescent="0.25">
      <c r="A5" s="39"/>
      <c r="B5" s="77" t="s">
        <v>46</v>
      </c>
      <c r="C5" s="75"/>
      <c r="D5" s="75"/>
      <c r="E5" s="75"/>
      <c r="F5" s="75"/>
      <c r="G5" s="75"/>
      <c r="H5" s="75"/>
      <c r="I5" s="75"/>
      <c r="J5" s="75"/>
      <c r="K5" s="39"/>
    </row>
    <row r="6" spans="1:11" customFormat="1" ht="18.75" customHeight="1" x14ac:dyDescent="0.25">
      <c r="A6" s="39"/>
      <c r="B6" s="78" t="s">
        <v>38</v>
      </c>
      <c r="C6" s="79">
        <v>71.8</v>
      </c>
      <c r="D6" s="79">
        <v>28.2</v>
      </c>
      <c r="E6" s="80">
        <f>C6+D6</f>
        <v>100</v>
      </c>
      <c r="F6" s="81"/>
      <c r="G6" s="79">
        <f>100-H6</f>
        <v>75.5</v>
      </c>
      <c r="H6" s="79">
        <v>24.5</v>
      </c>
      <c r="I6" s="80">
        <f>G6+H6</f>
        <v>100</v>
      </c>
      <c r="J6" s="75"/>
      <c r="K6" s="39"/>
    </row>
    <row r="7" spans="1:11" customFormat="1" ht="31.5" x14ac:dyDescent="0.25">
      <c r="A7" s="39"/>
      <c r="B7" s="82" t="s">
        <v>33</v>
      </c>
      <c r="C7" s="83">
        <v>38.700000000000003</v>
      </c>
      <c r="D7" s="83">
        <v>61.1</v>
      </c>
      <c r="E7" s="83">
        <v>45</v>
      </c>
      <c r="F7" s="81"/>
      <c r="G7" s="83">
        <v>40.200000000000003</v>
      </c>
      <c r="H7" s="83">
        <v>61.2</v>
      </c>
      <c r="I7" s="83">
        <v>46.3</v>
      </c>
      <c r="J7" s="75"/>
      <c r="K7" s="39"/>
    </row>
    <row r="8" spans="1:11" customFormat="1" ht="31.5" x14ac:dyDescent="0.25">
      <c r="A8" s="39"/>
      <c r="B8" s="82" t="s">
        <v>34</v>
      </c>
      <c r="C8" s="83">
        <v>40</v>
      </c>
      <c r="D8" s="83">
        <v>68.3</v>
      </c>
      <c r="E8" s="83">
        <v>47.9</v>
      </c>
      <c r="F8" s="81"/>
      <c r="G8" s="83">
        <v>46.7</v>
      </c>
      <c r="H8" s="83">
        <v>80.3</v>
      </c>
      <c r="I8" s="83">
        <v>56.53</v>
      </c>
      <c r="J8" s="75"/>
      <c r="K8" s="39"/>
    </row>
    <row r="9" spans="1:11" customFormat="1" ht="47.25" x14ac:dyDescent="0.25">
      <c r="A9" s="39"/>
      <c r="B9" s="82" t="s">
        <v>35</v>
      </c>
      <c r="C9" s="83">
        <v>29.4</v>
      </c>
      <c r="D9" s="83">
        <v>56.8</v>
      </c>
      <c r="E9" s="83">
        <v>37.1</v>
      </c>
      <c r="F9" s="81"/>
      <c r="G9" s="83">
        <v>34.1</v>
      </c>
      <c r="H9" s="83">
        <v>63</v>
      </c>
      <c r="I9" s="83">
        <v>42.5</v>
      </c>
      <c r="J9" s="75"/>
      <c r="K9" s="39"/>
    </row>
    <row r="10" spans="1:11" customFormat="1" ht="19.5" customHeight="1" x14ac:dyDescent="0.25">
      <c r="A10" s="39"/>
      <c r="B10" s="77" t="s">
        <v>47</v>
      </c>
      <c r="C10" s="75"/>
      <c r="D10" s="75"/>
      <c r="E10" s="75"/>
      <c r="F10" s="75"/>
      <c r="G10" s="75"/>
      <c r="H10" s="75"/>
      <c r="I10" s="75"/>
      <c r="J10" s="81"/>
      <c r="K10" s="39"/>
    </row>
    <row r="11" spans="1:11" customFormat="1" x14ac:dyDescent="0.25">
      <c r="A11" s="39"/>
      <c r="B11" s="78" t="s">
        <v>38</v>
      </c>
      <c r="C11" s="80">
        <v>73.8</v>
      </c>
      <c r="D11" s="80">
        <v>26.2</v>
      </c>
      <c r="E11" s="80">
        <f>C11+D11</f>
        <v>100</v>
      </c>
      <c r="F11" s="81"/>
      <c r="G11" s="80">
        <v>66.7</v>
      </c>
      <c r="H11" s="80">
        <v>33.299999999999997</v>
      </c>
      <c r="I11" s="80">
        <f>H11+G11</f>
        <v>100</v>
      </c>
      <c r="J11" s="75"/>
      <c r="K11" s="39"/>
    </row>
    <row r="12" spans="1:11" customFormat="1" ht="31.5" x14ac:dyDescent="0.25">
      <c r="A12" s="39"/>
      <c r="B12" s="82" t="s">
        <v>36</v>
      </c>
      <c r="C12" s="83">
        <v>16.399999999999999</v>
      </c>
      <c r="D12" s="83">
        <v>30</v>
      </c>
      <c r="E12" s="83">
        <v>20</v>
      </c>
      <c r="F12" s="81"/>
      <c r="G12" s="83">
        <v>11.5</v>
      </c>
      <c r="H12" s="83">
        <v>22.6</v>
      </c>
      <c r="I12" s="83">
        <v>15.2</v>
      </c>
      <c r="J12" s="75"/>
      <c r="K12" s="39"/>
    </row>
    <row r="13" spans="1:11" customFormat="1" ht="47.25" x14ac:dyDescent="0.25">
      <c r="A13" s="39"/>
      <c r="B13" s="82" t="s">
        <v>37</v>
      </c>
      <c r="C13" s="83">
        <v>26.1</v>
      </c>
      <c r="D13" s="83">
        <v>56.6</v>
      </c>
      <c r="E13" s="83">
        <v>34.1</v>
      </c>
      <c r="F13" s="81"/>
      <c r="G13" s="83">
        <v>21.8</v>
      </c>
      <c r="H13" s="83">
        <v>55.2</v>
      </c>
      <c r="I13" s="83">
        <v>32.9</v>
      </c>
      <c r="J13" s="75"/>
      <c r="K13" s="39"/>
    </row>
    <row r="14" spans="1:11" customFormat="1" ht="10.5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customFormat="1" ht="39" customHeight="1" x14ac:dyDescent="0.25">
      <c r="A15" s="39"/>
      <c r="B15" s="205" t="s">
        <v>71</v>
      </c>
      <c r="C15" s="206"/>
      <c r="D15" s="206"/>
      <c r="E15" s="206"/>
      <c r="F15" s="206"/>
      <c r="G15" s="207"/>
      <c r="H15" s="207"/>
      <c r="I15" s="39"/>
      <c r="J15" s="39"/>
      <c r="K15" s="39"/>
    </row>
    <row r="16" spans="1:11" customFormat="1" ht="13.5" customHeight="1" x14ac:dyDescent="0.25">
      <c r="A16" s="39"/>
      <c r="B16" s="39" t="s">
        <v>66</v>
      </c>
      <c r="C16" s="39"/>
      <c r="D16" s="39"/>
      <c r="E16" s="39"/>
      <c r="F16" s="39"/>
      <c r="G16" s="39"/>
      <c r="H16" s="39"/>
      <c r="I16" s="39"/>
      <c r="J16" s="39"/>
      <c r="K16" s="39"/>
    </row>
    <row r="17" spans="1:11" customFormat="1" ht="17.25" customHeight="1" x14ac:dyDescent="0.25">
      <c r="A17" s="39"/>
      <c r="B17" s="39" t="s">
        <v>92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1:11" customFormat="1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73"/>
    </row>
  </sheetData>
  <mergeCells count="4">
    <mergeCell ref="C3:E3"/>
    <mergeCell ref="G3:I3"/>
    <mergeCell ref="A1:D1"/>
    <mergeCell ref="B15:H1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/>
  </sheetViews>
  <sheetFormatPr baseColWidth="10" defaultRowHeight="15" x14ac:dyDescent="0.25"/>
  <sheetData>
    <row r="1" spans="1:15" s="22" customFormat="1" ht="30.75" customHeight="1" x14ac:dyDescent="0.25">
      <c r="A1" s="118" t="s">
        <v>128</v>
      </c>
    </row>
    <row r="2" spans="1:15" s="22" customFormat="1" x14ac:dyDescent="0.25"/>
    <row r="3" spans="1:15" ht="102" x14ac:dyDescent="0.25">
      <c r="B3" s="151"/>
      <c r="C3" s="152" t="s">
        <v>124</v>
      </c>
      <c r="D3" s="152" t="s">
        <v>133</v>
      </c>
      <c r="E3" s="152" t="s">
        <v>131</v>
      </c>
      <c r="F3" s="152" t="s">
        <v>29</v>
      </c>
      <c r="G3" s="152" t="s">
        <v>132</v>
      </c>
      <c r="H3" s="140"/>
      <c r="I3" s="140"/>
      <c r="J3" s="140"/>
    </row>
    <row r="4" spans="1:15" ht="24" customHeight="1" x14ac:dyDescent="0.25">
      <c r="B4" s="151"/>
      <c r="C4" s="153" t="s">
        <v>115</v>
      </c>
      <c r="D4" s="153" t="s">
        <v>115</v>
      </c>
      <c r="E4" s="153" t="s">
        <v>115</v>
      </c>
      <c r="F4" s="153" t="s">
        <v>115</v>
      </c>
      <c r="G4" s="153" t="s">
        <v>115</v>
      </c>
      <c r="H4" s="17"/>
      <c r="I4" s="141" t="s">
        <v>134</v>
      </c>
      <c r="J4" s="131"/>
      <c r="K4" s="132"/>
      <c r="L4" s="132"/>
      <c r="M4" s="132"/>
      <c r="N4" s="133"/>
      <c r="O4" s="132"/>
    </row>
    <row r="5" spans="1:15" ht="18.75" x14ac:dyDescent="0.25">
      <c r="B5" s="151" t="s">
        <v>116</v>
      </c>
      <c r="C5" s="154">
        <v>15262.9</v>
      </c>
      <c r="D5" s="154">
        <v>1556.8</v>
      </c>
      <c r="E5" s="154">
        <v>4624.57</v>
      </c>
      <c r="F5" s="154">
        <v>1919.61</v>
      </c>
      <c r="G5" s="154">
        <v>1394.02</v>
      </c>
      <c r="H5" s="17"/>
      <c r="I5" s="142">
        <v>64988.1</v>
      </c>
      <c r="J5" s="131"/>
      <c r="K5" s="132"/>
      <c r="L5" s="132"/>
      <c r="M5" s="132"/>
      <c r="N5" s="133"/>
      <c r="O5" s="132"/>
    </row>
    <row r="6" spans="1:15" ht="18.75" x14ac:dyDescent="0.25">
      <c r="B6" s="151" t="s">
        <v>117</v>
      </c>
      <c r="C6" s="154">
        <v>39934.6</v>
      </c>
      <c r="D6" s="154">
        <v>11609.6</v>
      </c>
      <c r="E6" s="154">
        <v>4828.6899999999996</v>
      </c>
      <c r="F6" s="154">
        <v>4537.8500000000004</v>
      </c>
      <c r="G6" s="154">
        <v>9816.9599999999991</v>
      </c>
      <c r="H6" s="17"/>
      <c r="I6" s="142">
        <v>101644</v>
      </c>
      <c r="J6" s="131"/>
      <c r="K6" s="132"/>
      <c r="L6" s="132"/>
      <c r="M6" s="132"/>
      <c r="N6" s="133"/>
      <c r="O6" s="132"/>
    </row>
    <row r="7" spans="1:15" ht="18.75" x14ac:dyDescent="0.25">
      <c r="B7" s="151" t="s">
        <v>118</v>
      </c>
      <c r="C7" s="154">
        <v>2619.59</v>
      </c>
      <c r="D7" s="154">
        <v>643.11699999999996</v>
      </c>
      <c r="E7" s="154">
        <v>324.88</v>
      </c>
      <c r="F7" s="154">
        <v>505.315</v>
      </c>
      <c r="G7" s="154">
        <v>447.82799999999997</v>
      </c>
      <c r="H7" s="17"/>
      <c r="I7" s="142">
        <v>4328.55</v>
      </c>
      <c r="J7" s="131"/>
      <c r="K7" s="132"/>
      <c r="L7" s="132"/>
      <c r="M7" s="132"/>
      <c r="N7" s="133"/>
      <c r="O7" s="132"/>
    </row>
    <row r="8" spans="1:15" ht="18.75" x14ac:dyDescent="0.25">
      <c r="B8" s="151"/>
      <c r="C8" s="155"/>
      <c r="D8" s="155"/>
      <c r="E8" s="155"/>
      <c r="F8" s="155"/>
      <c r="G8" s="155"/>
      <c r="H8" s="17"/>
      <c r="I8" s="142"/>
      <c r="J8" s="131"/>
      <c r="K8" s="132"/>
      <c r="L8" s="132"/>
      <c r="M8" s="132"/>
      <c r="N8" s="133"/>
      <c r="O8" s="132"/>
    </row>
    <row r="9" spans="1:15" ht="18.75" x14ac:dyDescent="0.25">
      <c r="B9" s="151" t="s">
        <v>119</v>
      </c>
      <c r="C9" s="154">
        <v>369106</v>
      </c>
      <c r="D9" s="154">
        <v>66454.100000000006</v>
      </c>
      <c r="E9" s="154">
        <v>73001.600000000006</v>
      </c>
      <c r="F9" s="154">
        <v>46235.4</v>
      </c>
      <c r="G9" s="154">
        <v>979.81100000000004</v>
      </c>
      <c r="H9" s="17"/>
      <c r="I9" s="142">
        <v>1424789</v>
      </c>
      <c r="J9" s="131"/>
      <c r="K9" s="132"/>
      <c r="L9" s="132"/>
      <c r="M9" s="132"/>
      <c r="N9" s="133"/>
      <c r="O9" s="132"/>
    </row>
    <row r="10" spans="1:15" ht="18.75" x14ac:dyDescent="0.25">
      <c r="B10" s="151" t="s">
        <v>120</v>
      </c>
      <c r="C10" s="154">
        <v>112179</v>
      </c>
      <c r="D10" s="154">
        <v>29652.6</v>
      </c>
      <c r="E10" s="154">
        <v>22166.6</v>
      </c>
      <c r="F10" s="154">
        <v>22925.9</v>
      </c>
      <c r="G10" s="154">
        <v>2189.62</v>
      </c>
      <c r="H10" s="17"/>
      <c r="I10" s="142">
        <v>242078</v>
      </c>
      <c r="J10" s="131"/>
      <c r="K10" s="132"/>
      <c r="L10" s="132"/>
      <c r="M10" s="132"/>
      <c r="N10" s="133"/>
      <c r="O10" s="132"/>
    </row>
    <row r="11" spans="1:15" ht="18.75" x14ac:dyDescent="0.25">
      <c r="B11" s="151" t="s">
        <v>121</v>
      </c>
      <c r="C11" s="154">
        <v>31763.599999999999</v>
      </c>
      <c r="D11" s="154">
        <v>15135.3</v>
      </c>
      <c r="E11" s="154">
        <v>8693.2000000000007</v>
      </c>
      <c r="F11" s="154">
        <v>8978.68</v>
      </c>
      <c r="G11" s="154">
        <v>1538.6</v>
      </c>
      <c r="H11" s="17"/>
      <c r="I11" s="142">
        <v>46081.1</v>
      </c>
      <c r="J11" s="131"/>
      <c r="K11" s="132"/>
      <c r="L11" s="132"/>
      <c r="M11" s="132"/>
      <c r="N11" s="133"/>
      <c r="O11" s="132"/>
    </row>
    <row r="12" spans="1:15" ht="18.75" x14ac:dyDescent="0.25">
      <c r="B12" s="151" t="s">
        <v>122</v>
      </c>
      <c r="C12" s="154">
        <v>3498.34</v>
      </c>
      <c r="D12" s="154">
        <v>1988.06</v>
      </c>
      <c r="E12" s="154">
        <v>1145.8499999999999</v>
      </c>
      <c r="F12" s="154">
        <v>1487.41</v>
      </c>
      <c r="G12" s="154">
        <v>327.11500000000001</v>
      </c>
      <c r="H12" s="17"/>
      <c r="I12" s="142">
        <v>3995.23</v>
      </c>
      <c r="J12" s="131"/>
      <c r="K12" s="132"/>
      <c r="L12" s="132"/>
      <c r="M12" s="132"/>
      <c r="N12" s="133"/>
      <c r="O12" s="132"/>
    </row>
    <row r="13" spans="1:15" ht="18.75" x14ac:dyDescent="0.25">
      <c r="B13" s="151" t="s">
        <v>123</v>
      </c>
      <c r="C13" s="154">
        <v>2396.79</v>
      </c>
      <c r="D13" s="154">
        <v>1132.8900000000001</v>
      </c>
      <c r="E13" s="154">
        <v>909.43</v>
      </c>
      <c r="F13" s="154">
        <v>1039.3900000000001</v>
      </c>
      <c r="G13" s="154">
        <v>259.70800000000003</v>
      </c>
      <c r="H13" s="17"/>
      <c r="I13" s="142">
        <v>2583.86</v>
      </c>
      <c r="J13" s="131"/>
      <c r="K13" s="132"/>
      <c r="L13" s="132"/>
      <c r="M13" s="132"/>
      <c r="N13" s="133"/>
      <c r="O13" s="132"/>
    </row>
    <row r="14" spans="1:15" ht="18.75" x14ac:dyDescent="0.25">
      <c r="B14" s="151"/>
      <c r="C14" s="155"/>
      <c r="D14" s="155"/>
      <c r="E14" s="155"/>
      <c r="F14" s="155"/>
      <c r="G14" s="155"/>
      <c r="H14" s="17"/>
      <c r="I14" s="142"/>
      <c r="J14" s="131"/>
      <c r="K14" s="132"/>
      <c r="L14" s="132"/>
      <c r="M14" s="132"/>
      <c r="N14" s="133"/>
      <c r="O14" s="132"/>
    </row>
    <row r="15" spans="1:15" ht="18.75" x14ac:dyDescent="0.25">
      <c r="B15" s="151" t="s">
        <v>5</v>
      </c>
      <c r="C15" s="154">
        <v>578820</v>
      </c>
      <c r="D15" s="154">
        <v>129482</v>
      </c>
      <c r="E15" s="154">
        <v>115796</v>
      </c>
      <c r="F15" s="154">
        <v>87805.3</v>
      </c>
      <c r="G15" s="154">
        <v>17017.2</v>
      </c>
      <c r="H15" s="17"/>
      <c r="I15" s="143">
        <v>1896182</v>
      </c>
      <c r="J15" s="131"/>
      <c r="K15" s="132"/>
      <c r="L15" s="132"/>
      <c r="M15" s="132"/>
      <c r="N15" s="133"/>
      <c r="O15" s="132"/>
    </row>
    <row r="16" spans="1:15" ht="18.75" x14ac:dyDescent="0.25">
      <c r="B16" s="17"/>
      <c r="C16" s="17"/>
      <c r="D16" s="17"/>
      <c r="E16" s="17"/>
      <c r="F16" s="17"/>
      <c r="G16" s="17"/>
      <c r="H16" s="17"/>
      <c r="I16" s="17"/>
      <c r="J16" s="131"/>
      <c r="K16" s="132"/>
      <c r="L16" s="132"/>
      <c r="M16" s="132"/>
      <c r="N16" s="133"/>
      <c r="O16" s="132"/>
    </row>
    <row r="17" spans="2:18" ht="102.75" x14ac:dyDescent="0.25">
      <c r="B17" s="63"/>
      <c r="C17" s="144" t="s">
        <v>124</v>
      </c>
      <c r="D17" s="144" t="s">
        <v>125</v>
      </c>
      <c r="E17" s="144" t="s">
        <v>28</v>
      </c>
      <c r="F17" s="144" t="s">
        <v>29</v>
      </c>
      <c r="G17" s="144" t="s">
        <v>126</v>
      </c>
      <c r="H17" s="17"/>
      <c r="I17" s="134"/>
    </row>
    <row r="18" spans="2:18" x14ac:dyDescent="0.25">
      <c r="B18" s="145" t="s">
        <v>85</v>
      </c>
      <c r="C18" s="20">
        <f t="shared" ref="C18:G20" si="0">C5/$I5*100</f>
        <v>23.485684302203019</v>
      </c>
      <c r="D18" s="20">
        <f t="shared" si="0"/>
        <v>2.3955154866814077</v>
      </c>
      <c r="E18" s="20">
        <f t="shared" si="0"/>
        <v>7.1160258570415191</v>
      </c>
      <c r="F18" s="20">
        <f t="shared" si="0"/>
        <v>2.9537869240676371</v>
      </c>
      <c r="G18" s="20">
        <f t="shared" si="0"/>
        <v>2.1450388609606992</v>
      </c>
      <c r="H18" s="17"/>
      <c r="I18" s="20">
        <f>SUM(C18:G18)</f>
        <v>38.096051430954276</v>
      </c>
    </row>
    <row r="19" spans="2:18" x14ac:dyDescent="0.25">
      <c r="B19" s="145" t="s">
        <v>11</v>
      </c>
      <c r="C19" s="20">
        <f t="shared" si="0"/>
        <v>39.288693872732274</v>
      </c>
      <c r="D19" s="20">
        <f t="shared" si="0"/>
        <v>11.421825193813703</v>
      </c>
      <c r="E19" s="20">
        <f t="shared" si="0"/>
        <v>4.7505902955413006</v>
      </c>
      <c r="F19" s="20">
        <f t="shared" si="0"/>
        <v>4.464454370154658</v>
      </c>
      <c r="G19" s="20">
        <f t="shared" si="0"/>
        <v>9.6581795285506278</v>
      </c>
      <c r="H19" s="17"/>
      <c r="I19" s="20">
        <f>SUM(C19:G19)</f>
        <v>69.583743260792559</v>
      </c>
    </row>
    <row r="20" spans="2:18" x14ac:dyDescent="0.25">
      <c r="B20" s="145" t="s">
        <v>12</v>
      </c>
      <c r="C20" s="20">
        <f t="shared" si="0"/>
        <v>60.518880456503908</v>
      </c>
      <c r="D20" s="20">
        <f t="shared" si="0"/>
        <v>14.857562001132019</v>
      </c>
      <c r="E20" s="20">
        <f t="shared" si="0"/>
        <v>7.5055157038731206</v>
      </c>
      <c r="F20" s="20">
        <f t="shared" si="0"/>
        <v>11.674001686476995</v>
      </c>
      <c r="G20" s="20">
        <f t="shared" si="0"/>
        <v>10.345912603527738</v>
      </c>
      <c r="H20" s="17"/>
      <c r="I20" s="20">
        <f>SUM(C20:G20)</f>
        <v>104.90187245151378</v>
      </c>
    </row>
    <row r="21" spans="2:18" x14ac:dyDescent="0.25">
      <c r="B21" s="11"/>
      <c r="C21" s="146"/>
      <c r="D21" s="146"/>
      <c r="E21" s="146"/>
      <c r="F21" s="146"/>
      <c r="G21" s="146"/>
      <c r="H21" s="17"/>
      <c r="I21" s="146"/>
    </row>
    <row r="22" spans="2:18" ht="25.5" x14ac:dyDescent="0.25">
      <c r="B22" s="147" t="s">
        <v>13</v>
      </c>
      <c r="C22" s="20">
        <f t="shared" ref="C22:G26" si="1">C9/$I9*100</f>
        <v>25.906011346241442</v>
      </c>
      <c r="D22" s="20">
        <f t="shared" si="1"/>
        <v>4.6641362335054524</v>
      </c>
      <c r="E22" s="20">
        <f t="shared" si="1"/>
        <v>5.1236779621403592</v>
      </c>
      <c r="F22" s="20">
        <f t="shared" si="1"/>
        <v>3.2450699717642402</v>
      </c>
      <c r="G22" s="20">
        <f t="shared" si="1"/>
        <v>6.876884928224461E-2</v>
      </c>
      <c r="H22" s="17"/>
      <c r="I22" s="20">
        <f>SUM(C22:G22)</f>
        <v>39.007664362933731</v>
      </c>
    </row>
    <row r="23" spans="2:18" ht="25.5" x14ac:dyDescent="0.25">
      <c r="B23" s="147" t="s">
        <v>14</v>
      </c>
      <c r="C23" s="20">
        <f t="shared" si="1"/>
        <v>46.340022637331771</v>
      </c>
      <c r="D23" s="20">
        <f t="shared" si="1"/>
        <v>12.249192409058237</v>
      </c>
      <c r="E23" s="20">
        <f t="shared" si="1"/>
        <v>9.1568007006006322</v>
      </c>
      <c r="F23" s="20">
        <f t="shared" si="1"/>
        <v>9.4704599344013101</v>
      </c>
      <c r="G23" s="20">
        <f t="shared" si="1"/>
        <v>0.90451011657399683</v>
      </c>
      <c r="H23" s="17"/>
      <c r="I23" s="20">
        <f>SUM(C23:G23)</f>
        <v>78.120985797965943</v>
      </c>
    </row>
    <row r="24" spans="2:18" ht="48.75" customHeight="1" x14ac:dyDescent="0.25">
      <c r="B24" s="147" t="s">
        <v>15</v>
      </c>
      <c r="C24" s="20">
        <f t="shared" si="1"/>
        <v>68.92977815199724</v>
      </c>
      <c r="D24" s="20">
        <f t="shared" si="1"/>
        <v>32.844919066602138</v>
      </c>
      <c r="E24" s="20">
        <f t="shared" si="1"/>
        <v>18.865001052492239</v>
      </c>
      <c r="F24" s="20">
        <f t="shared" si="1"/>
        <v>19.484517513687827</v>
      </c>
      <c r="G24" s="20">
        <f t="shared" si="1"/>
        <v>3.3388959898960744</v>
      </c>
      <c r="H24" s="17"/>
      <c r="I24" s="20">
        <f>SUM(C24:G24)</f>
        <v>143.46311177467553</v>
      </c>
      <c r="K24" s="208" t="s">
        <v>129</v>
      </c>
      <c r="L24" s="208"/>
      <c r="M24" s="208"/>
      <c r="N24" s="208"/>
      <c r="O24" s="208"/>
      <c r="P24" s="208"/>
      <c r="Q24" s="208"/>
      <c r="R24" s="208"/>
    </row>
    <row r="25" spans="2:18" ht="19.5" customHeight="1" x14ac:dyDescent="0.25">
      <c r="B25" s="147" t="s">
        <v>16</v>
      </c>
      <c r="C25" s="20">
        <f t="shared" si="1"/>
        <v>87.56291878064593</v>
      </c>
      <c r="D25" s="20">
        <f t="shared" si="1"/>
        <v>49.760839801463241</v>
      </c>
      <c r="E25" s="20">
        <f t="shared" si="1"/>
        <v>28.680451438340221</v>
      </c>
      <c r="F25" s="20">
        <f t="shared" si="1"/>
        <v>37.229646353276287</v>
      </c>
      <c r="G25" s="20">
        <f t="shared" si="1"/>
        <v>8.1876387592203717</v>
      </c>
      <c r="H25" s="17"/>
      <c r="I25" s="20">
        <f>SUM(C25:G25)</f>
        <v>211.42149513294603</v>
      </c>
      <c r="K25" s="17" t="s">
        <v>66</v>
      </c>
      <c r="L25" s="17"/>
      <c r="M25" s="17"/>
      <c r="N25" s="17"/>
      <c r="O25" s="17"/>
      <c r="P25" s="17"/>
      <c r="Q25" s="17"/>
      <c r="R25" s="17"/>
    </row>
    <row r="26" spans="2:18" ht="25.5" x14ac:dyDescent="0.25">
      <c r="B26" s="147" t="s">
        <v>17</v>
      </c>
      <c r="C26" s="20">
        <f t="shared" si="1"/>
        <v>92.76005665941652</v>
      </c>
      <c r="D26" s="20">
        <f t="shared" si="1"/>
        <v>43.844867755992972</v>
      </c>
      <c r="E26" s="20">
        <f t="shared" si="1"/>
        <v>35.196566377435303</v>
      </c>
      <c r="F26" s="20">
        <f t="shared" si="1"/>
        <v>40.22625064825494</v>
      </c>
      <c r="G26" s="20">
        <f t="shared" si="1"/>
        <v>10.051163762742563</v>
      </c>
      <c r="H26" s="17"/>
      <c r="I26" s="20">
        <f>SUM(C26:G26)</f>
        <v>222.07890520384228</v>
      </c>
      <c r="K26" s="17" t="s">
        <v>130</v>
      </c>
      <c r="L26" s="17"/>
      <c r="M26" s="17"/>
      <c r="N26" s="17"/>
      <c r="O26" s="17"/>
      <c r="P26" s="17"/>
      <c r="Q26" s="17"/>
      <c r="R26" s="17"/>
    </row>
    <row r="27" spans="2:18" x14ac:dyDescent="0.25">
      <c r="B27" s="11"/>
      <c r="C27" s="146"/>
      <c r="D27" s="146"/>
      <c r="E27" s="146"/>
      <c r="F27" s="146"/>
      <c r="G27" s="146"/>
      <c r="H27" s="17"/>
      <c r="I27" s="146"/>
      <c r="K27" s="17"/>
      <c r="L27" s="17"/>
      <c r="M27" s="17"/>
      <c r="N27" s="17"/>
      <c r="O27" s="17"/>
      <c r="P27" s="17"/>
      <c r="Q27" s="17"/>
      <c r="R27" s="17"/>
    </row>
    <row r="28" spans="2:18" x14ac:dyDescent="0.25">
      <c r="B28" s="85" t="s">
        <v>5</v>
      </c>
      <c r="C28" s="148">
        <f>C15/$I15*100</f>
        <v>30.525550817379344</v>
      </c>
      <c r="D28" s="149">
        <f>D15/$I15*100</f>
        <v>6.8285639247709344</v>
      </c>
      <c r="E28" s="149">
        <f>E15/$I15*100</f>
        <v>6.1067977651934253</v>
      </c>
      <c r="F28" s="149">
        <f>F15/$I15*100</f>
        <v>4.6306367215805233</v>
      </c>
      <c r="G28" s="150">
        <f>G15/$I15*100</f>
        <v>0.89744549837515608</v>
      </c>
      <c r="H28" s="17"/>
      <c r="I28" s="20">
        <f>SUM(C28:G28)</f>
        <v>48.988994727299385</v>
      </c>
    </row>
    <row r="29" spans="2:18" x14ac:dyDescent="0.25">
      <c r="B29" s="17"/>
      <c r="C29" s="17"/>
      <c r="D29" s="17"/>
      <c r="E29" s="17"/>
      <c r="F29" s="17"/>
      <c r="G29" s="17"/>
      <c r="H29" s="17"/>
      <c r="I29" s="17"/>
    </row>
    <row r="30" spans="2:18" x14ac:dyDescent="0.25">
      <c r="B30" s="17"/>
      <c r="C30" s="17"/>
      <c r="D30" s="17"/>
      <c r="E30" s="17"/>
      <c r="F30" s="17"/>
      <c r="G30" s="17"/>
      <c r="H30" s="17"/>
      <c r="I30" s="17"/>
    </row>
    <row r="31" spans="2:18" x14ac:dyDescent="0.25">
      <c r="B31" s="17"/>
      <c r="C31" s="17"/>
      <c r="D31" s="17"/>
      <c r="E31" s="17"/>
      <c r="F31" s="17"/>
      <c r="G31" s="17"/>
      <c r="H31" s="17"/>
      <c r="I31" s="17"/>
    </row>
    <row r="32" spans="2:18" x14ac:dyDescent="0.25">
      <c r="B32" s="17"/>
      <c r="C32" s="17"/>
      <c r="D32" s="17"/>
      <c r="E32" s="17"/>
      <c r="F32" s="17"/>
      <c r="G32" s="17"/>
      <c r="H32" s="17"/>
      <c r="I32" s="17"/>
    </row>
    <row r="35" spans="1:3" x14ac:dyDescent="0.25">
      <c r="A35" s="209"/>
      <c r="B35" s="209"/>
      <c r="C35" s="209"/>
    </row>
  </sheetData>
  <mergeCells count="2">
    <mergeCell ref="K24:R24"/>
    <mergeCell ref="A35:C3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topLeftCell="A7" workbookViewId="0">
      <selection activeCell="O11" sqref="O11"/>
    </sheetView>
  </sheetViews>
  <sheetFormatPr baseColWidth="10" defaultRowHeight="15" x14ac:dyDescent="0.25"/>
  <cols>
    <col min="1" max="1" width="18.7109375" style="13" customWidth="1"/>
    <col min="2" max="2" width="11.42578125" style="13"/>
    <col min="4" max="4" width="14.140625" customWidth="1"/>
    <col min="5" max="6" width="17.42578125" customWidth="1"/>
    <col min="7" max="7" width="14.28515625" customWidth="1"/>
    <col min="8" max="8" width="17.140625" customWidth="1"/>
    <col min="14" max="14" width="19.85546875" customWidth="1"/>
    <col min="25" max="16384" width="11.42578125" style="13"/>
  </cols>
  <sheetData>
    <row r="1" spans="1:23" s="53" customFormat="1" ht="30.75" customHeight="1" x14ac:dyDescent="0.25">
      <c r="A1" s="216" t="s">
        <v>90</v>
      </c>
      <c r="B1" s="195"/>
      <c r="C1" s="195"/>
      <c r="D1" s="195"/>
      <c r="E1" s="195"/>
      <c r="F1" s="195"/>
      <c r="G1" s="195"/>
      <c r="H1" s="118"/>
      <c r="I1" s="118"/>
      <c r="J1" s="118"/>
      <c r="K1" s="86"/>
      <c r="L1" s="86"/>
      <c r="M1" s="86"/>
      <c r="N1" s="86"/>
      <c r="O1" s="86"/>
      <c r="P1" s="86"/>
      <c r="Q1" s="86"/>
      <c r="R1" s="86"/>
      <c r="S1" s="118"/>
      <c r="T1" s="118"/>
      <c r="U1" s="118"/>
      <c r="V1" s="118"/>
      <c r="W1" s="118"/>
    </row>
    <row r="2" spans="1:23" customFormat="1" ht="21" customHeight="1" x14ac:dyDescent="0.25">
      <c r="K2" s="119"/>
      <c r="L2" s="114"/>
      <c r="M2" s="114"/>
      <c r="N2" s="114"/>
      <c r="O2" s="114"/>
      <c r="P2" s="114"/>
      <c r="Q2" s="114"/>
      <c r="R2" s="114"/>
    </row>
    <row r="3" spans="1:23" customFormat="1" ht="30" x14ac:dyDescent="0.25">
      <c r="D3" s="10"/>
      <c r="E3" s="137" t="s">
        <v>57</v>
      </c>
      <c r="F3" s="137" t="s">
        <v>56</v>
      </c>
      <c r="G3" s="135"/>
      <c r="H3" s="135"/>
      <c r="K3" s="39"/>
      <c r="L3" s="39"/>
      <c r="M3" s="39"/>
      <c r="N3" s="39"/>
      <c r="O3" s="39"/>
      <c r="P3" s="39"/>
    </row>
    <row r="4" spans="1:23" customFormat="1" ht="31.5" customHeight="1" x14ac:dyDescent="0.25">
      <c r="A4" s="217" t="s">
        <v>52</v>
      </c>
      <c r="B4" s="210" t="s">
        <v>70</v>
      </c>
      <c r="C4" s="211"/>
      <c r="D4" s="212"/>
      <c r="E4" s="138">
        <v>5.72</v>
      </c>
      <c r="F4" s="138">
        <v>17.559999999999999</v>
      </c>
      <c r="H4" s="135"/>
    </row>
    <row r="5" spans="1:23" customFormat="1" ht="25.5" customHeight="1" x14ac:dyDescent="0.25">
      <c r="A5" s="218"/>
      <c r="B5" s="210" t="s">
        <v>69</v>
      </c>
      <c r="C5" s="211"/>
      <c r="D5" s="212"/>
      <c r="E5" s="138">
        <v>39.680000000000007</v>
      </c>
      <c r="F5" s="138">
        <v>42.13</v>
      </c>
      <c r="H5" s="135"/>
    </row>
    <row r="6" spans="1:23" customFormat="1" x14ac:dyDescent="0.25">
      <c r="B6" s="89"/>
      <c r="C6" s="89"/>
      <c r="D6" s="89"/>
      <c r="E6" s="139"/>
      <c r="F6" s="139"/>
      <c r="G6" s="136"/>
      <c r="H6" s="135"/>
    </row>
    <row r="7" spans="1:23" customFormat="1" ht="24.75" customHeight="1" x14ac:dyDescent="0.25">
      <c r="A7" s="217" t="s">
        <v>127</v>
      </c>
      <c r="B7" s="210" t="s">
        <v>70</v>
      </c>
      <c r="C7" s="211"/>
      <c r="D7" s="212"/>
      <c r="E7" s="138">
        <v>6.1499999999999995</v>
      </c>
      <c r="F7" s="138">
        <v>22.2</v>
      </c>
      <c r="H7" s="135"/>
    </row>
    <row r="8" spans="1:23" customFormat="1" ht="29.25" customHeight="1" x14ac:dyDescent="0.25">
      <c r="A8" s="218"/>
      <c r="B8" s="210" t="s">
        <v>69</v>
      </c>
      <c r="C8" s="211"/>
      <c r="D8" s="212"/>
      <c r="E8" s="138">
        <v>24.78</v>
      </c>
      <c r="F8" s="138">
        <v>23.92</v>
      </c>
      <c r="H8" s="135"/>
    </row>
    <row r="9" spans="1:23" customFormat="1" x14ac:dyDescent="0.25">
      <c r="B9" s="89"/>
      <c r="C9" s="89"/>
      <c r="D9" s="89"/>
      <c r="E9" s="139"/>
      <c r="F9" s="139"/>
      <c r="G9" s="136"/>
      <c r="H9" s="135"/>
    </row>
    <row r="10" spans="1:23" customFormat="1" ht="25.5" customHeight="1" x14ac:dyDescent="0.25">
      <c r="A10" s="217" t="s">
        <v>54</v>
      </c>
      <c r="B10" s="213" t="s">
        <v>70</v>
      </c>
      <c r="C10" s="214"/>
      <c r="D10" s="215"/>
      <c r="E10" s="138">
        <v>6.7</v>
      </c>
      <c r="F10" s="138">
        <v>21.74</v>
      </c>
      <c r="H10" s="135"/>
    </row>
    <row r="11" spans="1:23" customFormat="1" ht="30.75" customHeight="1" x14ac:dyDescent="0.25">
      <c r="A11" s="218"/>
      <c r="B11" s="210" t="s">
        <v>69</v>
      </c>
      <c r="C11" s="211"/>
      <c r="D11" s="212"/>
      <c r="E11" s="138">
        <v>19.32</v>
      </c>
      <c r="F11" s="138">
        <v>32.880000000000003</v>
      </c>
      <c r="H11" s="135"/>
    </row>
    <row r="12" spans="1:23" customFormat="1" x14ac:dyDescent="0.25">
      <c r="D12" s="15"/>
      <c r="E12" s="87"/>
      <c r="F12" s="87"/>
      <c r="G12" s="88"/>
    </row>
    <row r="13" spans="1:23" x14ac:dyDescent="0.25">
      <c r="A13" s="15"/>
      <c r="B13" s="15"/>
      <c r="C13" s="84"/>
    </row>
    <row r="14" spans="1:23" x14ac:dyDescent="0.25">
      <c r="A14" s="15"/>
      <c r="B14" s="15"/>
      <c r="C14" s="84"/>
    </row>
    <row r="15" spans="1:23" x14ac:dyDescent="0.25">
      <c r="A15" s="15"/>
      <c r="B15" s="15"/>
      <c r="C15" s="84"/>
    </row>
    <row r="16" spans="1:23" x14ac:dyDescent="0.25">
      <c r="A16" s="15"/>
      <c r="B16" s="15"/>
      <c r="C16" s="84"/>
    </row>
    <row r="17" spans="1:24" x14ac:dyDescent="0.25">
      <c r="A17" s="15"/>
      <c r="B17" s="15"/>
      <c r="C17" s="84"/>
    </row>
    <row r="18" spans="1:24" x14ac:dyDescent="0.25">
      <c r="A18" s="15"/>
      <c r="B18" s="15"/>
      <c r="C18" s="84"/>
    </row>
    <row r="19" spans="1:24" x14ac:dyDescent="0.25">
      <c r="A19" s="15"/>
      <c r="B19" s="15"/>
      <c r="C19" s="84"/>
    </row>
    <row r="20" spans="1:24" x14ac:dyDescent="0.25">
      <c r="A20" s="15"/>
      <c r="B20" s="15"/>
      <c r="C20" s="84"/>
    </row>
    <row r="21" spans="1:24" x14ac:dyDescent="0.25">
      <c r="A21" s="15"/>
      <c r="B21" s="15"/>
      <c r="C21" s="84"/>
    </row>
    <row r="22" spans="1:24" x14ac:dyDescent="0.25">
      <c r="A22" s="15"/>
      <c r="B22" s="15"/>
      <c r="C22" s="84"/>
    </row>
    <row r="23" spans="1:24" x14ac:dyDescent="0.25">
      <c r="A23" s="15"/>
      <c r="B23" s="15"/>
      <c r="C23" s="84"/>
    </row>
    <row r="24" spans="1:24" x14ac:dyDescent="0.25">
      <c r="A24" s="15"/>
      <c r="B24" s="15"/>
      <c r="C24" s="84"/>
    </row>
    <row r="25" spans="1:24" customFormat="1" ht="15" customHeight="1" x14ac:dyDescent="0.25">
      <c r="B25" s="84"/>
      <c r="C25" s="84"/>
      <c r="X25" s="10"/>
    </row>
    <row r="26" spans="1:24" customFormat="1" x14ac:dyDescent="0.25">
      <c r="B26" s="84"/>
      <c r="C26" s="84"/>
      <c r="X26" s="10"/>
    </row>
    <row r="27" spans="1:24" customFormat="1" x14ac:dyDescent="0.25">
      <c r="B27" s="84"/>
      <c r="C27" s="84"/>
      <c r="X27" s="10"/>
    </row>
    <row r="28" spans="1:24" x14ac:dyDescent="0.25">
      <c r="A28" s="15"/>
      <c r="B28" s="15"/>
      <c r="C28" s="84"/>
    </row>
    <row r="29" spans="1:24" x14ac:dyDescent="0.25">
      <c r="A29" s="15"/>
      <c r="B29" s="15"/>
      <c r="C29" s="84"/>
    </row>
    <row r="30" spans="1:24" x14ac:dyDescent="0.25">
      <c r="A30" s="15"/>
      <c r="B30" s="15"/>
      <c r="C30" s="84"/>
    </row>
    <row r="31" spans="1:24" x14ac:dyDescent="0.25">
      <c r="A31" s="15"/>
      <c r="B31" s="15"/>
      <c r="C31" s="84"/>
    </row>
    <row r="32" spans="1:24" x14ac:dyDescent="0.25">
      <c r="A32" s="15"/>
      <c r="B32" s="15"/>
      <c r="C32" s="84"/>
    </row>
    <row r="33" spans="1:13" x14ac:dyDescent="0.25">
      <c r="A33" s="15"/>
      <c r="B33" s="15"/>
      <c r="C33" s="84"/>
    </row>
    <row r="34" spans="1:13" customFormat="1" ht="31.5" customHeight="1" x14ac:dyDescent="0.25">
      <c r="B34" s="84"/>
      <c r="C34" s="56"/>
      <c r="D34" s="208" t="s">
        <v>68</v>
      </c>
      <c r="E34" s="208"/>
      <c r="F34" s="208"/>
      <c r="G34" s="208"/>
      <c r="H34" s="208"/>
      <c r="I34" s="208"/>
      <c r="J34" s="208"/>
      <c r="K34" s="208"/>
      <c r="L34" s="208"/>
      <c r="M34" s="208"/>
    </row>
    <row r="35" spans="1:13" x14ac:dyDescent="0.25">
      <c r="A35" s="15"/>
      <c r="B35" s="15"/>
      <c r="C35" s="56"/>
      <c r="D35" s="17" t="s">
        <v>66</v>
      </c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25">
      <c r="A36" s="15"/>
      <c r="B36" s="15"/>
      <c r="C36" s="56"/>
      <c r="D36" s="17" t="s">
        <v>75</v>
      </c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5">
      <c r="A37" s="15"/>
      <c r="B37" s="15"/>
      <c r="C37" s="84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5">
      <c r="A38" s="15"/>
      <c r="B38" s="15"/>
      <c r="C38" s="84"/>
    </row>
    <row r="39" spans="1:13" x14ac:dyDescent="0.25">
      <c r="A39" s="15"/>
      <c r="B39" s="15"/>
      <c r="C39" s="84"/>
    </row>
    <row r="40" spans="1:13" x14ac:dyDescent="0.25">
      <c r="A40" s="15"/>
      <c r="B40" s="15"/>
      <c r="C40" s="84"/>
    </row>
    <row r="41" spans="1:13" x14ac:dyDescent="0.25">
      <c r="A41" s="15"/>
      <c r="B41" s="15"/>
      <c r="C41" s="84"/>
    </row>
    <row r="42" spans="1:13" x14ac:dyDescent="0.25">
      <c r="A42" s="15"/>
      <c r="B42" s="15"/>
      <c r="C42" s="84"/>
    </row>
    <row r="43" spans="1:13" x14ac:dyDescent="0.25">
      <c r="A43" s="15"/>
      <c r="B43" s="15"/>
      <c r="C43" s="84"/>
    </row>
    <row r="44" spans="1:13" x14ac:dyDescent="0.25">
      <c r="A44" s="15"/>
      <c r="B44" s="15"/>
      <c r="C44" s="84"/>
    </row>
    <row r="45" spans="1:13" x14ac:dyDescent="0.25">
      <c r="A45" s="15"/>
      <c r="B45" s="15"/>
      <c r="C45" s="84"/>
    </row>
    <row r="46" spans="1:13" x14ac:dyDescent="0.25">
      <c r="A46" s="15"/>
      <c r="B46" s="15"/>
      <c r="C46" s="84"/>
    </row>
    <row r="47" spans="1:13" x14ac:dyDescent="0.25">
      <c r="A47" s="15"/>
      <c r="B47" s="15"/>
      <c r="C47" s="84"/>
    </row>
    <row r="48" spans="1:13" x14ac:dyDescent="0.25">
      <c r="A48" s="15"/>
      <c r="B48" s="15"/>
      <c r="C48" s="84"/>
    </row>
    <row r="49" spans="1:3" x14ac:dyDescent="0.25">
      <c r="A49" s="15"/>
      <c r="B49" s="15"/>
      <c r="C49" s="84"/>
    </row>
    <row r="50" spans="1:3" x14ac:dyDescent="0.25">
      <c r="A50" s="15"/>
      <c r="B50" s="15"/>
      <c r="C50" s="84"/>
    </row>
    <row r="51" spans="1:3" x14ac:dyDescent="0.25">
      <c r="A51" s="15"/>
      <c r="B51" s="15"/>
      <c r="C51" s="84"/>
    </row>
    <row r="52" spans="1:3" x14ac:dyDescent="0.25">
      <c r="A52" s="15"/>
      <c r="B52" s="15"/>
      <c r="C52" s="84"/>
    </row>
    <row r="53" spans="1:3" x14ac:dyDescent="0.25">
      <c r="A53" s="15"/>
      <c r="B53" s="15"/>
      <c r="C53" s="84"/>
    </row>
    <row r="54" spans="1:3" x14ac:dyDescent="0.25">
      <c r="A54" s="15"/>
      <c r="B54" s="15"/>
      <c r="C54" s="84"/>
    </row>
    <row r="55" spans="1:3" x14ac:dyDescent="0.25">
      <c r="A55" s="15"/>
      <c r="B55" s="15"/>
      <c r="C55" s="84"/>
    </row>
    <row r="56" spans="1:3" x14ac:dyDescent="0.25">
      <c r="A56" s="15"/>
      <c r="B56" s="15"/>
      <c r="C56" s="84"/>
    </row>
    <row r="57" spans="1:3" x14ac:dyDescent="0.25">
      <c r="A57" s="15"/>
      <c r="B57" s="15"/>
      <c r="C57" s="84"/>
    </row>
    <row r="58" spans="1:3" x14ac:dyDescent="0.25">
      <c r="A58" s="15"/>
      <c r="B58" s="15"/>
      <c r="C58" s="84"/>
    </row>
    <row r="59" spans="1:3" x14ac:dyDescent="0.25">
      <c r="A59" s="15"/>
      <c r="B59" s="15"/>
      <c r="C59" s="84"/>
    </row>
    <row r="60" spans="1:3" x14ac:dyDescent="0.25">
      <c r="A60" s="15"/>
      <c r="B60" s="15"/>
      <c r="C60" s="84"/>
    </row>
    <row r="61" spans="1:3" x14ac:dyDescent="0.25">
      <c r="A61" s="15"/>
      <c r="B61" s="15"/>
      <c r="C61" s="84"/>
    </row>
    <row r="62" spans="1:3" x14ac:dyDescent="0.25">
      <c r="A62" s="15"/>
      <c r="B62" s="15"/>
      <c r="C62" s="84"/>
    </row>
    <row r="63" spans="1:3" x14ac:dyDescent="0.25">
      <c r="A63" s="15"/>
      <c r="B63" s="15"/>
      <c r="C63" s="84"/>
    </row>
    <row r="64" spans="1:3" x14ac:dyDescent="0.25">
      <c r="A64" s="15"/>
      <c r="B64" s="15"/>
      <c r="C64" s="84"/>
    </row>
    <row r="65" spans="1:3" x14ac:dyDescent="0.25">
      <c r="A65" s="15"/>
      <c r="B65" s="15"/>
      <c r="C65" s="84"/>
    </row>
    <row r="66" spans="1:3" x14ac:dyDescent="0.25">
      <c r="A66" s="15"/>
      <c r="B66" s="15"/>
      <c r="C66" s="84"/>
    </row>
    <row r="67" spans="1:3" x14ac:dyDescent="0.25">
      <c r="A67" s="15"/>
      <c r="B67" s="15"/>
      <c r="C67" s="84"/>
    </row>
    <row r="68" spans="1:3" x14ac:dyDescent="0.25">
      <c r="A68" s="15"/>
      <c r="B68" s="15"/>
      <c r="C68" s="84"/>
    </row>
    <row r="69" spans="1:3" x14ac:dyDescent="0.25">
      <c r="A69" s="15"/>
      <c r="B69" s="15"/>
      <c r="C69" s="84"/>
    </row>
    <row r="70" spans="1:3" x14ac:dyDescent="0.25">
      <c r="A70" s="15"/>
      <c r="B70" s="15"/>
      <c r="C70" s="84"/>
    </row>
    <row r="71" spans="1:3" x14ac:dyDescent="0.25">
      <c r="A71" s="15"/>
      <c r="B71" s="15"/>
      <c r="C71" s="84"/>
    </row>
    <row r="72" spans="1:3" x14ac:dyDescent="0.25">
      <c r="A72" s="15"/>
      <c r="B72" s="15"/>
      <c r="C72" s="84"/>
    </row>
    <row r="73" spans="1:3" x14ac:dyDescent="0.25">
      <c r="A73" s="15"/>
      <c r="B73" s="15"/>
      <c r="C73" s="84"/>
    </row>
    <row r="74" spans="1:3" x14ac:dyDescent="0.25">
      <c r="A74" s="15"/>
      <c r="B74" s="15"/>
      <c r="C74" s="84"/>
    </row>
    <row r="75" spans="1:3" x14ac:dyDescent="0.25">
      <c r="A75" s="15"/>
      <c r="B75" s="15"/>
      <c r="C75" s="84"/>
    </row>
    <row r="76" spans="1:3" x14ac:dyDescent="0.25">
      <c r="A76" s="15"/>
      <c r="B76" s="15"/>
      <c r="C76" s="84"/>
    </row>
    <row r="77" spans="1:3" x14ac:dyDescent="0.25">
      <c r="A77" s="15"/>
      <c r="B77" s="15"/>
      <c r="C77" s="84"/>
    </row>
    <row r="78" spans="1:3" x14ac:dyDescent="0.25">
      <c r="A78" s="15"/>
      <c r="B78" s="15"/>
      <c r="C78" s="84"/>
    </row>
    <row r="79" spans="1:3" x14ac:dyDescent="0.25">
      <c r="A79" s="15"/>
      <c r="B79" s="15"/>
      <c r="C79" s="84"/>
    </row>
    <row r="80" spans="1:3" x14ac:dyDescent="0.25">
      <c r="A80" s="15"/>
      <c r="B80" s="15"/>
      <c r="C80" s="84"/>
    </row>
    <row r="81" spans="1:3" x14ac:dyDescent="0.25">
      <c r="A81" s="15"/>
      <c r="B81" s="15"/>
      <c r="C81" s="84"/>
    </row>
    <row r="82" spans="1:3" x14ac:dyDescent="0.25">
      <c r="A82" s="15"/>
      <c r="B82" s="15"/>
      <c r="C82" s="84"/>
    </row>
    <row r="83" spans="1:3" x14ac:dyDescent="0.25">
      <c r="A83" s="15"/>
      <c r="B83" s="15"/>
      <c r="C83" s="84"/>
    </row>
    <row r="84" spans="1:3" x14ac:dyDescent="0.25">
      <c r="A84" s="15"/>
      <c r="B84" s="15"/>
      <c r="C84" s="84"/>
    </row>
    <row r="85" spans="1:3" x14ac:dyDescent="0.25">
      <c r="A85" s="15"/>
      <c r="B85" s="15"/>
      <c r="C85" s="84"/>
    </row>
    <row r="86" spans="1:3" x14ac:dyDescent="0.25">
      <c r="A86" s="15"/>
      <c r="B86" s="15"/>
      <c r="C86" s="84"/>
    </row>
    <row r="87" spans="1:3" x14ac:dyDescent="0.25">
      <c r="A87" s="15"/>
      <c r="B87" s="15"/>
      <c r="C87" s="84"/>
    </row>
    <row r="88" spans="1:3" x14ac:dyDescent="0.25">
      <c r="A88" s="15"/>
      <c r="B88" s="15"/>
      <c r="C88" s="84"/>
    </row>
    <row r="89" spans="1:3" x14ac:dyDescent="0.25">
      <c r="A89" s="15"/>
      <c r="B89" s="15"/>
      <c r="C89" s="84"/>
    </row>
    <row r="90" spans="1:3" x14ac:dyDescent="0.25">
      <c r="A90" s="15"/>
      <c r="B90" s="15"/>
      <c r="C90" s="84"/>
    </row>
    <row r="91" spans="1:3" x14ac:dyDescent="0.25">
      <c r="A91" s="15"/>
      <c r="B91" s="15"/>
      <c r="C91" s="84"/>
    </row>
    <row r="92" spans="1:3" x14ac:dyDescent="0.25">
      <c r="A92" s="15"/>
      <c r="B92" s="15"/>
      <c r="C92" s="84"/>
    </row>
    <row r="93" spans="1:3" x14ac:dyDescent="0.25">
      <c r="A93" s="15"/>
      <c r="B93" s="15"/>
      <c r="C93" s="84"/>
    </row>
    <row r="94" spans="1:3" x14ac:dyDescent="0.25">
      <c r="A94" s="15"/>
      <c r="B94" s="15"/>
      <c r="C94" s="84"/>
    </row>
    <row r="95" spans="1:3" x14ac:dyDescent="0.25">
      <c r="A95" s="15"/>
      <c r="B95" s="15"/>
      <c r="C95" s="84"/>
    </row>
    <row r="96" spans="1:3" x14ac:dyDescent="0.25">
      <c r="A96" s="15"/>
      <c r="B96" s="15"/>
      <c r="C96" s="84"/>
    </row>
    <row r="97" spans="1:3" x14ac:dyDescent="0.25">
      <c r="A97" s="15"/>
      <c r="B97" s="15"/>
      <c r="C97" s="84"/>
    </row>
    <row r="98" spans="1:3" x14ac:dyDescent="0.25">
      <c r="A98" s="15"/>
      <c r="B98" s="15"/>
      <c r="C98" s="84"/>
    </row>
    <row r="99" spans="1:3" x14ac:dyDescent="0.25">
      <c r="A99" s="15"/>
      <c r="B99" s="15"/>
      <c r="C99" s="84"/>
    </row>
    <row r="100" spans="1:3" x14ac:dyDescent="0.25">
      <c r="A100" s="15"/>
      <c r="B100" s="15"/>
      <c r="C100" s="84"/>
    </row>
    <row r="101" spans="1:3" x14ac:dyDescent="0.25">
      <c r="A101" s="15"/>
      <c r="B101" s="15"/>
      <c r="C101" s="84"/>
    </row>
    <row r="102" spans="1:3" x14ac:dyDescent="0.25">
      <c r="A102" s="15"/>
      <c r="B102" s="15"/>
      <c r="C102" s="84"/>
    </row>
    <row r="103" spans="1:3" x14ac:dyDescent="0.25">
      <c r="A103" s="15"/>
      <c r="B103" s="15"/>
      <c r="C103" s="84"/>
    </row>
    <row r="104" spans="1:3" x14ac:dyDescent="0.25">
      <c r="A104" s="15"/>
      <c r="B104" s="15"/>
      <c r="C104" s="84"/>
    </row>
    <row r="105" spans="1:3" x14ac:dyDescent="0.25">
      <c r="A105" s="15"/>
      <c r="B105" s="15"/>
      <c r="C105" s="84"/>
    </row>
    <row r="106" spans="1:3" x14ac:dyDescent="0.25">
      <c r="A106" s="15"/>
      <c r="B106" s="15"/>
      <c r="C106" s="84"/>
    </row>
    <row r="107" spans="1:3" x14ac:dyDescent="0.25">
      <c r="A107" s="15"/>
      <c r="B107" s="15"/>
      <c r="C107" s="84"/>
    </row>
    <row r="108" spans="1:3" x14ac:dyDescent="0.25">
      <c r="A108" s="15"/>
      <c r="B108" s="15"/>
      <c r="C108" s="84"/>
    </row>
    <row r="109" spans="1:3" x14ac:dyDescent="0.25">
      <c r="A109" s="15"/>
      <c r="B109" s="15"/>
      <c r="C109" s="84"/>
    </row>
    <row r="110" spans="1:3" x14ac:dyDescent="0.25">
      <c r="A110" s="15"/>
      <c r="B110" s="15"/>
      <c r="C110" s="84"/>
    </row>
    <row r="111" spans="1:3" x14ac:dyDescent="0.25">
      <c r="A111" s="15"/>
      <c r="B111" s="15"/>
      <c r="C111" s="84"/>
    </row>
    <row r="112" spans="1:3" x14ac:dyDescent="0.25">
      <c r="A112" s="15"/>
      <c r="B112" s="15"/>
      <c r="C112" s="84"/>
    </row>
    <row r="113" spans="1:3" x14ac:dyDescent="0.25">
      <c r="A113" s="15"/>
      <c r="B113" s="15"/>
      <c r="C113" s="84"/>
    </row>
    <row r="114" spans="1:3" x14ac:dyDescent="0.25">
      <c r="A114" s="15"/>
      <c r="B114" s="15"/>
      <c r="C114" s="84"/>
    </row>
    <row r="115" spans="1:3" x14ac:dyDescent="0.25">
      <c r="A115" s="15"/>
      <c r="B115" s="15"/>
      <c r="C115" s="84"/>
    </row>
    <row r="116" spans="1:3" x14ac:dyDescent="0.25">
      <c r="A116" s="15"/>
      <c r="B116" s="15"/>
      <c r="C116" s="84"/>
    </row>
    <row r="117" spans="1:3" x14ac:dyDescent="0.25">
      <c r="A117" s="15"/>
      <c r="B117" s="15"/>
      <c r="C117" s="84"/>
    </row>
    <row r="118" spans="1:3" x14ac:dyDescent="0.25">
      <c r="A118" s="15"/>
      <c r="B118" s="15"/>
      <c r="C118" s="84"/>
    </row>
    <row r="119" spans="1:3" x14ac:dyDescent="0.25">
      <c r="A119" s="15"/>
      <c r="B119" s="15"/>
      <c r="C119" s="84"/>
    </row>
    <row r="120" spans="1:3" x14ac:dyDescent="0.25">
      <c r="A120" s="15"/>
      <c r="B120" s="15"/>
      <c r="C120" s="84"/>
    </row>
    <row r="121" spans="1:3" x14ac:dyDescent="0.25">
      <c r="A121" s="15"/>
      <c r="B121" s="15"/>
      <c r="C121" s="84"/>
    </row>
    <row r="122" spans="1:3" x14ac:dyDescent="0.25">
      <c r="A122" s="15"/>
      <c r="B122" s="15"/>
      <c r="C122" s="84"/>
    </row>
    <row r="123" spans="1:3" x14ac:dyDescent="0.25">
      <c r="A123" s="15"/>
      <c r="B123" s="15"/>
      <c r="C123" s="84"/>
    </row>
    <row r="124" spans="1:3" x14ac:dyDescent="0.25">
      <c r="A124" s="15"/>
      <c r="B124" s="15"/>
      <c r="C124" s="84"/>
    </row>
    <row r="125" spans="1:3" x14ac:dyDescent="0.25">
      <c r="A125" s="15"/>
      <c r="B125" s="15"/>
      <c r="C125" s="84"/>
    </row>
    <row r="126" spans="1:3" x14ac:dyDescent="0.25">
      <c r="A126" s="15"/>
      <c r="B126" s="15"/>
      <c r="C126" s="84"/>
    </row>
    <row r="127" spans="1:3" x14ac:dyDescent="0.25">
      <c r="A127" s="15"/>
      <c r="B127" s="15"/>
      <c r="C127" s="84"/>
    </row>
    <row r="128" spans="1:3" x14ac:dyDescent="0.25">
      <c r="A128" s="15"/>
      <c r="B128" s="15"/>
      <c r="C128" s="84"/>
    </row>
    <row r="129" spans="1:3" x14ac:dyDescent="0.25">
      <c r="A129" s="15"/>
      <c r="B129" s="15"/>
      <c r="C129" s="84"/>
    </row>
    <row r="130" spans="1:3" x14ac:dyDescent="0.25">
      <c r="A130" s="15"/>
      <c r="B130" s="15"/>
      <c r="C130" s="84"/>
    </row>
    <row r="131" spans="1:3" x14ac:dyDescent="0.25">
      <c r="A131" s="15"/>
      <c r="B131" s="15"/>
      <c r="C131" s="84"/>
    </row>
    <row r="132" spans="1:3" x14ac:dyDescent="0.25">
      <c r="A132" s="15"/>
      <c r="B132" s="15"/>
      <c r="C132" s="84"/>
    </row>
    <row r="133" spans="1:3" x14ac:dyDescent="0.25">
      <c r="A133" s="15"/>
      <c r="B133" s="15"/>
      <c r="C133" s="84"/>
    </row>
    <row r="134" spans="1:3" x14ac:dyDescent="0.25">
      <c r="A134" s="15"/>
      <c r="B134" s="15"/>
      <c r="C134" s="84"/>
    </row>
    <row r="135" spans="1:3" x14ac:dyDescent="0.25">
      <c r="A135" s="15"/>
      <c r="B135" s="15"/>
      <c r="C135" s="84"/>
    </row>
    <row r="136" spans="1:3" x14ac:dyDescent="0.25">
      <c r="A136" s="15"/>
      <c r="B136" s="15"/>
      <c r="C136" s="84"/>
    </row>
    <row r="137" spans="1:3" x14ac:dyDescent="0.25">
      <c r="A137" s="15"/>
      <c r="B137" s="15"/>
      <c r="C137" s="84"/>
    </row>
    <row r="138" spans="1:3" x14ac:dyDescent="0.25">
      <c r="A138" s="15"/>
      <c r="B138" s="15"/>
      <c r="C138" s="84"/>
    </row>
    <row r="139" spans="1:3" x14ac:dyDescent="0.25">
      <c r="A139" s="15"/>
      <c r="B139" s="15"/>
      <c r="C139" s="84"/>
    </row>
    <row r="140" spans="1:3" x14ac:dyDescent="0.25">
      <c r="A140" s="15"/>
      <c r="B140" s="15"/>
      <c r="C140" s="84"/>
    </row>
    <row r="141" spans="1:3" x14ac:dyDescent="0.25">
      <c r="A141" s="15"/>
      <c r="B141" s="15"/>
      <c r="C141" s="84"/>
    </row>
    <row r="142" spans="1:3" x14ac:dyDescent="0.25">
      <c r="A142" s="15"/>
      <c r="B142" s="15"/>
      <c r="C142" s="84"/>
    </row>
    <row r="143" spans="1:3" x14ac:dyDescent="0.25">
      <c r="A143" s="15"/>
      <c r="B143" s="15"/>
      <c r="C143" s="84"/>
    </row>
    <row r="144" spans="1:3" x14ac:dyDescent="0.25">
      <c r="A144" s="15"/>
      <c r="B144" s="15"/>
      <c r="C144" s="84"/>
    </row>
    <row r="145" spans="1:3" x14ac:dyDescent="0.25">
      <c r="A145" s="15"/>
      <c r="B145" s="15"/>
      <c r="C145" s="84"/>
    </row>
    <row r="146" spans="1:3" x14ac:dyDescent="0.25">
      <c r="A146" s="15"/>
      <c r="B146" s="15"/>
      <c r="C146" s="84"/>
    </row>
    <row r="147" spans="1:3" x14ac:dyDescent="0.25">
      <c r="A147" s="15"/>
      <c r="B147" s="15"/>
      <c r="C147" s="84"/>
    </row>
    <row r="148" spans="1:3" x14ac:dyDescent="0.25">
      <c r="A148" s="15"/>
      <c r="B148" s="15"/>
      <c r="C148" s="84"/>
    </row>
    <row r="149" spans="1:3" x14ac:dyDescent="0.25">
      <c r="A149" s="15"/>
      <c r="B149" s="15"/>
      <c r="C149" s="84"/>
    </row>
    <row r="150" spans="1:3" x14ac:dyDescent="0.25">
      <c r="A150" s="15"/>
      <c r="B150" s="15"/>
      <c r="C150" s="84"/>
    </row>
    <row r="151" spans="1:3" x14ac:dyDescent="0.25">
      <c r="A151" s="15"/>
      <c r="B151" s="15"/>
      <c r="C151" s="84"/>
    </row>
    <row r="152" spans="1:3" x14ac:dyDescent="0.25">
      <c r="A152" s="15"/>
      <c r="B152" s="15"/>
      <c r="C152" s="84"/>
    </row>
    <row r="153" spans="1:3" x14ac:dyDescent="0.25">
      <c r="A153" s="15"/>
      <c r="B153" s="15"/>
      <c r="C153" s="84"/>
    </row>
    <row r="154" spans="1:3" x14ac:dyDescent="0.25">
      <c r="A154" s="15"/>
      <c r="B154" s="15"/>
      <c r="C154" s="84"/>
    </row>
    <row r="155" spans="1:3" x14ac:dyDescent="0.25">
      <c r="A155" s="15"/>
      <c r="B155" s="15"/>
      <c r="C155" s="84"/>
    </row>
    <row r="156" spans="1:3" x14ac:dyDescent="0.25">
      <c r="A156" s="15"/>
      <c r="B156" s="15"/>
      <c r="C156" s="84"/>
    </row>
    <row r="157" spans="1:3" x14ac:dyDescent="0.25">
      <c r="A157" s="15"/>
      <c r="B157" s="15"/>
      <c r="C157" s="84"/>
    </row>
    <row r="158" spans="1:3" x14ac:dyDescent="0.25">
      <c r="A158" s="15"/>
      <c r="B158" s="15"/>
      <c r="C158" s="84"/>
    </row>
    <row r="159" spans="1:3" x14ac:dyDescent="0.25">
      <c r="A159" s="15"/>
      <c r="B159" s="15"/>
      <c r="C159" s="84"/>
    </row>
    <row r="160" spans="1:3" x14ac:dyDescent="0.25">
      <c r="A160" s="15"/>
      <c r="B160" s="15"/>
      <c r="C160" s="84"/>
    </row>
    <row r="161" spans="1:3" x14ac:dyDescent="0.25">
      <c r="A161" s="15"/>
      <c r="B161" s="15"/>
      <c r="C161" s="84"/>
    </row>
    <row r="162" spans="1:3" x14ac:dyDescent="0.25">
      <c r="A162" s="15"/>
      <c r="B162" s="15"/>
      <c r="C162" s="84"/>
    </row>
    <row r="163" spans="1:3" x14ac:dyDescent="0.25">
      <c r="A163" s="15"/>
      <c r="B163" s="15"/>
      <c r="C163" s="84"/>
    </row>
    <row r="164" spans="1:3" x14ac:dyDescent="0.25">
      <c r="A164" s="15"/>
      <c r="B164" s="15"/>
      <c r="C164" s="84"/>
    </row>
    <row r="165" spans="1:3" x14ac:dyDescent="0.25">
      <c r="A165" s="15"/>
      <c r="B165" s="15"/>
      <c r="C165" s="84"/>
    </row>
    <row r="166" spans="1:3" x14ac:dyDescent="0.25">
      <c r="A166" s="15"/>
      <c r="B166" s="15"/>
      <c r="C166" s="84"/>
    </row>
    <row r="167" spans="1:3" x14ac:dyDescent="0.25">
      <c r="A167" s="15"/>
      <c r="B167" s="15"/>
      <c r="C167" s="84"/>
    </row>
    <row r="168" spans="1:3" x14ac:dyDescent="0.25">
      <c r="A168" s="15"/>
      <c r="B168" s="15"/>
      <c r="C168" s="84"/>
    </row>
    <row r="169" spans="1:3" x14ac:dyDescent="0.25">
      <c r="A169" s="15"/>
      <c r="B169" s="15"/>
      <c r="C169" s="84"/>
    </row>
    <row r="170" spans="1:3" x14ac:dyDescent="0.25">
      <c r="A170" s="15"/>
      <c r="B170" s="15"/>
      <c r="C170" s="84"/>
    </row>
    <row r="171" spans="1:3" x14ac:dyDescent="0.25">
      <c r="A171" s="15"/>
      <c r="B171" s="15"/>
      <c r="C171" s="84"/>
    </row>
    <row r="172" spans="1:3" x14ac:dyDescent="0.25">
      <c r="A172" s="15"/>
      <c r="B172" s="15"/>
      <c r="C172" s="84"/>
    </row>
    <row r="173" spans="1:3" x14ac:dyDescent="0.25">
      <c r="A173" s="15"/>
      <c r="B173" s="15"/>
      <c r="C173" s="84"/>
    </row>
    <row r="174" spans="1:3" x14ac:dyDescent="0.25">
      <c r="A174" s="15"/>
      <c r="B174" s="15"/>
      <c r="C174" s="84"/>
    </row>
  </sheetData>
  <mergeCells count="11">
    <mergeCell ref="B11:D11"/>
    <mergeCell ref="B10:D10"/>
    <mergeCell ref="A1:G1"/>
    <mergeCell ref="D34:M34"/>
    <mergeCell ref="A4:A5"/>
    <mergeCell ref="A7:A8"/>
    <mergeCell ref="A10:A11"/>
    <mergeCell ref="B4:D4"/>
    <mergeCell ref="B5:D5"/>
    <mergeCell ref="B7:D7"/>
    <mergeCell ref="B8:D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/>
  </sheetViews>
  <sheetFormatPr baseColWidth="10" defaultRowHeight="15" x14ac:dyDescent="0.25"/>
  <cols>
    <col min="1" max="1" width="13.7109375" customWidth="1"/>
    <col min="3" max="3" width="13.85546875" customWidth="1"/>
    <col min="6" max="6" width="14.5703125" customWidth="1"/>
    <col min="9" max="9" width="16.140625" customWidth="1"/>
  </cols>
  <sheetData>
    <row r="1" spans="1:11" s="22" customFormat="1" ht="25.5" customHeight="1" x14ac:dyDescent="0.25">
      <c r="A1" s="118" t="s">
        <v>91</v>
      </c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45.75" customHeight="1" x14ac:dyDescent="0.25">
      <c r="A3" s="116"/>
      <c r="B3" s="90" t="s">
        <v>0</v>
      </c>
      <c r="C3" s="90" t="s">
        <v>1</v>
      </c>
      <c r="D3" s="90" t="s">
        <v>2</v>
      </c>
      <c r="E3" s="90" t="s">
        <v>3</v>
      </c>
      <c r="F3" s="90" t="s">
        <v>23</v>
      </c>
      <c r="G3" s="90" t="s">
        <v>4</v>
      </c>
      <c r="H3" s="156"/>
      <c r="I3" s="90" t="s">
        <v>136</v>
      </c>
      <c r="J3" s="17"/>
      <c r="K3" s="17"/>
    </row>
    <row r="4" spans="1:11" ht="20.25" customHeight="1" x14ac:dyDescent="0.25">
      <c r="A4" s="129">
        <v>2013</v>
      </c>
      <c r="B4" s="115">
        <v>21.55</v>
      </c>
      <c r="C4" s="115">
        <v>17.29</v>
      </c>
      <c r="D4" s="115">
        <v>11.41</v>
      </c>
      <c r="E4" s="115">
        <v>18.899999999999999</v>
      </c>
      <c r="F4" s="115">
        <v>13.4</v>
      </c>
      <c r="G4" s="115">
        <v>10.47</v>
      </c>
      <c r="H4" s="45"/>
      <c r="I4" s="153">
        <v>14.05</v>
      </c>
      <c r="J4" s="117"/>
      <c r="K4" s="17"/>
    </row>
    <row r="5" spans="1:11" ht="19.5" customHeight="1" x14ac:dyDescent="0.25">
      <c r="A5" s="129">
        <v>2016</v>
      </c>
      <c r="B5" s="115">
        <v>22.78</v>
      </c>
      <c r="C5" s="115">
        <v>12.979999999999999</v>
      </c>
      <c r="D5" s="115">
        <v>9.75</v>
      </c>
      <c r="E5" s="115">
        <v>21.439999999999998</v>
      </c>
      <c r="F5" s="115">
        <v>10.66</v>
      </c>
      <c r="G5" s="115">
        <v>10.65</v>
      </c>
      <c r="H5" s="45"/>
      <c r="I5" s="153">
        <v>13.35</v>
      </c>
      <c r="J5" s="17"/>
      <c r="K5" s="17"/>
    </row>
    <row r="6" spans="1:11" x14ac:dyDescent="0.25">
      <c r="A6" s="52"/>
      <c r="B6" s="52"/>
      <c r="C6" s="52"/>
      <c r="D6" s="52"/>
      <c r="E6" s="52"/>
      <c r="F6" s="52"/>
      <c r="G6" s="52"/>
      <c r="H6" s="17"/>
      <c r="I6" s="17"/>
      <c r="J6" s="17"/>
      <c r="K6" s="17"/>
    </row>
    <row r="7" spans="1:11" x14ac:dyDescent="0.25">
      <c r="A7" s="52"/>
      <c r="B7" s="52"/>
      <c r="C7" s="52"/>
      <c r="D7" s="52"/>
      <c r="E7" s="52"/>
      <c r="F7" s="52"/>
      <c r="G7" s="52"/>
      <c r="H7" s="17"/>
      <c r="I7" s="17"/>
      <c r="J7" s="17"/>
      <c r="K7" s="17"/>
    </row>
    <row r="8" spans="1:11" x14ac:dyDescent="0.25">
      <c r="A8" s="17"/>
      <c r="B8" s="17"/>
      <c r="C8" s="17"/>
      <c r="D8" s="17"/>
      <c r="E8" s="17"/>
      <c r="F8" s="17"/>
      <c r="G8" s="17"/>
      <c r="J8" s="2"/>
    </row>
    <row r="9" spans="1:11" x14ac:dyDescent="0.25">
      <c r="A9" s="17"/>
      <c r="B9" s="17"/>
      <c r="C9" s="17"/>
      <c r="D9" s="17"/>
      <c r="E9" s="17"/>
      <c r="F9" s="17"/>
      <c r="G9" s="17"/>
    </row>
    <row r="10" spans="1:11" x14ac:dyDescent="0.25">
      <c r="A10" s="17"/>
      <c r="B10" s="17"/>
      <c r="C10" s="17"/>
      <c r="D10" s="17"/>
      <c r="E10" s="17"/>
      <c r="F10" s="17"/>
      <c r="G10" s="17"/>
    </row>
    <row r="19" spans="1:10" x14ac:dyDescent="0.25">
      <c r="C19" s="3"/>
      <c r="D19" s="3"/>
      <c r="E19" s="3"/>
      <c r="F19" s="3"/>
      <c r="G19" s="4"/>
      <c r="H19" s="3"/>
      <c r="I19" s="1"/>
    </row>
    <row r="20" spans="1:10" x14ac:dyDescent="0.25">
      <c r="B20" s="5"/>
      <c r="C20" s="6"/>
      <c r="D20" s="6"/>
      <c r="E20" s="6"/>
      <c r="F20" s="6"/>
      <c r="G20" s="6"/>
      <c r="H20" s="6"/>
      <c r="I20" s="7"/>
    </row>
    <row r="21" spans="1:10" x14ac:dyDescent="0.25">
      <c r="B21" s="5"/>
      <c r="C21" s="6"/>
      <c r="D21" s="6"/>
      <c r="E21" s="6"/>
      <c r="F21" s="6"/>
      <c r="G21" s="6"/>
      <c r="H21" s="6"/>
      <c r="I21" s="7"/>
    </row>
    <row r="23" spans="1:10" x14ac:dyDescent="0.25">
      <c r="A23" s="8"/>
      <c r="B23" s="4"/>
      <c r="C23" s="3"/>
      <c r="D23" s="3"/>
      <c r="E23" s="3"/>
      <c r="F23" s="3"/>
      <c r="G23" s="4"/>
      <c r="H23" s="3"/>
      <c r="I23" s="1"/>
    </row>
    <row r="24" spans="1:10" x14ac:dyDescent="0.25">
      <c r="A24" s="5"/>
      <c r="B24" s="6"/>
      <c r="C24" s="6"/>
      <c r="D24" s="6"/>
      <c r="E24" s="6"/>
      <c r="F24" s="6"/>
      <c r="G24" s="6"/>
      <c r="H24" s="6"/>
      <c r="I24" s="7"/>
    </row>
    <row r="25" spans="1:10" x14ac:dyDescent="0.25">
      <c r="A25" s="5"/>
      <c r="B25" s="6"/>
      <c r="C25" s="6"/>
      <c r="D25" s="6"/>
      <c r="E25" s="6"/>
      <c r="F25" s="6"/>
      <c r="G25" s="6"/>
      <c r="H25" s="6"/>
      <c r="I25" s="7"/>
    </row>
    <row r="31" spans="1:10" ht="49.5" customHeight="1" x14ac:dyDescent="0.25">
      <c r="A31" s="219" t="s">
        <v>135</v>
      </c>
      <c r="B31" s="219"/>
      <c r="C31" s="219"/>
      <c r="D31" s="219"/>
      <c r="E31" s="219"/>
      <c r="F31" s="219"/>
      <c r="G31" s="219"/>
      <c r="H31" s="219"/>
      <c r="I31" s="219"/>
      <c r="J31" s="219"/>
    </row>
  </sheetData>
  <mergeCells count="1">
    <mergeCell ref="A31:J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Lisez-moi</vt:lpstr>
      <vt:lpstr>Graphique 1</vt:lpstr>
      <vt:lpstr>Graphique 2</vt:lpstr>
      <vt:lpstr>Tableau 1</vt:lpstr>
      <vt:lpstr>Graphiques 3a et 3b</vt:lpstr>
      <vt:lpstr>Tableau 2</vt:lpstr>
      <vt:lpstr>Graphique 4a</vt:lpstr>
      <vt:lpstr>Graphiques 4b</vt:lpstr>
      <vt:lpstr>Graphique 5</vt:lpstr>
      <vt:lpstr>Tableau 3</vt:lpstr>
      <vt:lpstr>Graphique A - Tableau A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prévention des risques professionnels en 2016 : des résultats contrastés selon les secteurs et les risques</dc:title>
  <dc:subject>: état des lieux de la prévention des risques professionnels en 2016</dc:subject>
  <dc:creator>Dares – service statistique du ministère du Travail</dc:creator>
  <cp:keywords>Dares Résultats ; prévention ; risques psychosociaux ; risques physiques ; risques professionnels ; risques non professionnels (tabac, obésité) ; document unique d’évaluation des risques (DUER) ; employeurs ; salariés ; fonction publique ; établissements ; secteur marchand et associatif ; enquête Conditions de travail de 2013 ; enquête Conditions de travail et Risques psychosociaux de 2016 ; Selma Amira ; Selma Mahfouz</cp:keywords>
  <cp:lastModifiedBy>BAER, Hadrien (DARES)</cp:lastModifiedBy>
  <dcterms:created xsi:type="dcterms:W3CDTF">2019-02-14T10:56:58Z</dcterms:created>
  <dcterms:modified xsi:type="dcterms:W3CDTF">2019-06-24T08:26:47Z</dcterms:modified>
</cp:coreProperties>
</file>